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３年度版\08 HPアップロード用\"/>
    </mc:Choice>
  </mc:AlternateContent>
  <xr:revisionPtr revIDLastSave="0" documentId="13_ncr:1_{32792A3B-5F4C-4078-B20E-1FADAFB85EFF}" xr6:coauthVersionLast="47" xr6:coauthVersionMax="47" xr10:uidLastSave="{00000000-0000-0000-0000-000000000000}"/>
  <bookViews>
    <workbookView xWindow="12090" yWindow="1365" windowWidth="16200" windowHeight="14130" activeTab="3" xr2:uid="{00000000-000D-0000-FFFF-FFFF00000000}"/>
  </bookViews>
  <sheets>
    <sheet name="91" sheetId="1" r:id="rId1"/>
    <sheet name="92" sheetId="2" r:id="rId2"/>
    <sheet name="93" sheetId="3" r:id="rId3"/>
    <sheet name="94" sheetId="4" r:id="rId4"/>
  </sheets>
  <definedNames>
    <definedName name="_xlnm.Print_Area" localSheetId="0">'91'!$A$1:$I$31</definedName>
    <definedName name="_xlnm.Print_Area" localSheetId="1">'92'!$A$1:$U$31</definedName>
    <definedName name="_xlnm.Print_Area" localSheetId="2">'93'!$A$1:$H$31</definedName>
    <definedName name="_xlnm.Print_Area" localSheetId="3">'94'!$A$1:$G$31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4" l="1"/>
  <c r="F28" i="4"/>
  <c r="E28" i="4"/>
  <c r="D28" i="4"/>
  <c r="G19" i="4"/>
  <c r="F19" i="4"/>
  <c r="E19" i="4"/>
  <c r="D19" i="4"/>
  <c r="G14" i="4"/>
  <c r="F14" i="4"/>
  <c r="D14" i="4"/>
  <c r="G10" i="4"/>
  <c r="G31" i="4" s="1"/>
  <c r="F10" i="4"/>
  <c r="F31" i="4" s="1"/>
  <c r="D10" i="4"/>
  <c r="D31" i="4" s="1"/>
  <c r="H31" i="3" l="1"/>
  <c r="G31" i="3"/>
  <c r="G28" i="3"/>
  <c r="F28" i="3"/>
  <c r="F31" i="3" s="1"/>
  <c r="G19" i="3"/>
  <c r="F19" i="3"/>
  <c r="G14" i="3"/>
  <c r="F14" i="3"/>
  <c r="U31" i="2" l="1"/>
  <c r="T31" i="2"/>
  <c r="R31" i="2"/>
  <c r="P31" i="2"/>
  <c r="N31" i="2"/>
  <c r="L31" i="2"/>
  <c r="K31" i="2"/>
  <c r="U28" i="2"/>
  <c r="T28" i="2"/>
  <c r="U19" i="2"/>
  <c r="T19" i="2"/>
  <c r="E19" i="2"/>
  <c r="E31" i="2" s="1"/>
  <c r="D19" i="2"/>
  <c r="D31" i="2" s="1"/>
  <c r="U14" i="2"/>
  <c r="T14" i="2"/>
  <c r="I14" i="2"/>
  <c r="H14" i="2"/>
  <c r="G14" i="2"/>
  <c r="F14" i="2"/>
  <c r="U10" i="2"/>
  <c r="T10" i="2"/>
  <c r="K10" i="2"/>
  <c r="J10" i="2"/>
  <c r="J31" i="2" s="1"/>
  <c r="I10" i="2"/>
  <c r="I31" i="2" s="1"/>
  <c r="H10" i="2"/>
  <c r="H31" i="2" s="1"/>
  <c r="G10" i="2"/>
  <c r="G31" i="2" s="1"/>
  <c r="F10" i="2"/>
  <c r="F31" i="2" s="1"/>
</calcChain>
</file>

<file path=xl/sharedStrings.xml><?xml version="1.0" encoding="utf-8"?>
<sst xmlns="http://schemas.openxmlformats.org/spreadsheetml/2006/main" count="535" uniqueCount="68">
  <si>
    <t>（単位：ha）</t>
  </si>
  <si>
    <t>市町村名</t>
  </si>
  <si>
    <t>新　植</t>
  </si>
  <si>
    <t>下　刈</t>
  </si>
  <si>
    <t>除　伐</t>
  </si>
  <si>
    <t>枝　打</t>
  </si>
  <si>
    <t>保育間伐</t>
  </si>
  <si>
    <t>秩　父　市</t>
  </si>
  <si>
    <t xml:space="preserve"> 旧大滝村</t>
  </si>
  <si>
    <t xml:space="preserve"> 旧荒川村</t>
  </si>
  <si>
    <t xml:space="preserve"> 旧秩父市</t>
  </si>
  <si>
    <t xml:space="preserve"> 旧吉田町</t>
  </si>
  <si>
    <t xml:space="preserve">  小　計</t>
  </si>
  <si>
    <t xml:space="preserve">     横瀬町</t>
  </si>
  <si>
    <t>小鹿野町</t>
  </si>
  <si>
    <t xml:space="preserve"> 旧両神村</t>
  </si>
  <si>
    <t xml:space="preserve"> 旧小鹿野町</t>
  </si>
  <si>
    <t xml:space="preserve">     皆 野 町</t>
  </si>
  <si>
    <t xml:space="preserve">     長 瀞 町</t>
  </si>
  <si>
    <t>飯能市</t>
  </si>
  <si>
    <t xml:space="preserve"> 旧名栗村</t>
  </si>
  <si>
    <t xml:space="preserve"> 旧飯能市</t>
  </si>
  <si>
    <t xml:space="preserve">     毛呂山町</t>
  </si>
  <si>
    <t xml:space="preserve">     越 生 町</t>
  </si>
  <si>
    <t xml:space="preserve"> 神川町(旧神泉村)</t>
  </si>
  <si>
    <t xml:space="preserve"> 本庄市(旧児玉町)</t>
  </si>
  <si>
    <t xml:space="preserve">     小 川 町 </t>
  </si>
  <si>
    <t xml:space="preserve">     東秩父村</t>
  </si>
  <si>
    <t>ときがわ町</t>
  </si>
  <si>
    <t xml:space="preserve"> 旧都幾川村</t>
  </si>
  <si>
    <t xml:space="preserve"> 旧玉川村</t>
  </si>
  <si>
    <t xml:space="preserve">     鳩 山 町</t>
  </si>
  <si>
    <t xml:space="preserve">     寄 居 町</t>
  </si>
  <si>
    <t xml:space="preserve">     合　　計</t>
  </si>
  <si>
    <t>補　植</t>
    <rPh sb="0" eb="1">
      <t>ホ</t>
    </rPh>
    <rPh sb="2" eb="3">
      <t>ショク</t>
    </rPh>
    <phoneticPr fontId="3"/>
  </si>
  <si>
    <t>(7)　 農林公社の事業実績</t>
    <phoneticPr fontId="3"/>
  </si>
  <si>
    <t>―</t>
  </si>
  <si>
    <t xml:space="preserve">  ア　分収造林事業の主な実績（令和２年度）</t>
    <rPh sb="16" eb="18">
      <t>レイワ</t>
    </rPh>
    <phoneticPr fontId="3"/>
  </si>
  <si>
    <t>イ　分収造林契約状況</t>
    <rPh sb="2" eb="3">
      <t>ブン</t>
    </rPh>
    <rPh sb="3" eb="4">
      <t>シュウ</t>
    </rPh>
    <rPh sb="4" eb="6">
      <t>ゾウリン</t>
    </rPh>
    <rPh sb="6" eb="8">
      <t>ケイヤク</t>
    </rPh>
    <rPh sb="8" eb="10">
      <t>ジョウキョウ</t>
    </rPh>
    <phoneticPr fontId="3"/>
  </si>
  <si>
    <t>　　　　年　度
市町村名</t>
    <rPh sb="4" eb="5">
      <t>ネン</t>
    </rPh>
    <rPh sb="6" eb="7">
      <t>ド</t>
    </rPh>
    <rPh sb="10" eb="13">
      <t>シチョウソン</t>
    </rPh>
    <rPh sb="13" eb="14">
      <t>メイ</t>
    </rPh>
    <phoneticPr fontId="3"/>
  </si>
  <si>
    <t>累計</t>
    <rPh sb="0" eb="2">
      <t>ルイケイ</t>
    </rPh>
    <phoneticPr fontId="3"/>
  </si>
  <si>
    <t>H25</t>
  </si>
  <si>
    <t>H26</t>
  </si>
  <si>
    <t>H27</t>
  </si>
  <si>
    <t>H28</t>
    <phoneticPr fontId="3"/>
  </si>
  <si>
    <t>H29</t>
  </si>
  <si>
    <t>H30</t>
    <phoneticPr fontId="3"/>
  </si>
  <si>
    <t>R1</t>
    <phoneticPr fontId="3"/>
  </si>
  <si>
    <t>R2</t>
    <phoneticPr fontId="3"/>
  </si>
  <si>
    <t>S59～R2</t>
    <phoneticPr fontId="3"/>
  </si>
  <si>
    <t>件</t>
    <rPh sb="0" eb="1">
      <t>ケン</t>
    </rPh>
    <phoneticPr fontId="3"/>
  </si>
  <si>
    <t>ha</t>
    <phoneticPr fontId="3"/>
  </si>
  <si>
    <t>―</t>
    <phoneticPr fontId="3"/>
  </si>
  <si>
    <t>契</t>
    <rPh sb="0" eb="1">
      <t>ケイ</t>
    </rPh>
    <phoneticPr fontId="3"/>
  </si>
  <si>
    <t>約</t>
    <rPh sb="0" eb="1">
      <t>ヤク</t>
    </rPh>
    <phoneticPr fontId="3"/>
  </si>
  <si>
    <t>実</t>
    <rPh sb="0" eb="1">
      <t>ジツ</t>
    </rPh>
    <phoneticPr fontId="3"/>
  </si>
  <si>
    <t>積</t>
    <rPh sb="0" eb="1">
      <t>セキ</t>
    </rPh>
    <phoneticPr fontId="3"/>
  </si>
  <si>
    <t>な</t>
    <phoneticPr fontId="3"/>
  </si>
  <si>
    <t>し</t>
    <phoneticPr fontId="3"/>
  </si>
  <si>
    <t>ウ　分収育林事業実績（令和２年度）</t>
    <rPh sb="2" eb="3">
      <t>ブン</t>
    </rPh>
    <rPh sb="3" eb="4">
      <t>シュウ</t>
    </rPh>
    <rPh sb="4" eb="5">
      <t>イク</t>
    </rPh>
    <rPh sb="5" eb="6">
      <t>リン</t>
    </rPh>
    <rPh sb="6" eb="8">
      <t>ジギョウ</t>
    </rPh>
    <rPh sb="11" eb="13">
      <t>レイワ</t>
    </rPh>
    <phoneticPr fontId="3"/>
  </si>
  <si>
    <t>搬出間伐</t>
    <rPh sb="0" eb="2">
      <t>ハンシュツ</t>
    </rPh>
    <rPh sb="2" eb="4">
      <t>カンバツ</t>
    </rPh>
    <phoneticPr fontId="3"/>
  </si>
  <si>
    <t>枝打</t>
    <rPh sb="0" eb="2">
      <t>エダウチ</t>
    </rPh>
    <phoneticPr fontId="3"/>
  </si>
  <si>
    <t>保育間伐</t>
    <rPh sb="0" eb="2">
      <t>ホイク</t>
    </rPh>
    <rPh sb="2" eb="4">
      <t>カンバツ</t>
    </rPh>
    <phoneticPr fontId="3"/>
  </si>
  <si>
    <t xml:space="preserve"> 旧秩父市</t>
    <phoneticPr fontId="3"/>
  </si>
  <si>
    <t>績</t>
    <rPh sb="0" eb="1">
      <t>イサオ</t>
    </rPh>
    <phoneticPr fontId="3"/>
  </si>
  <si>
    <t>エ　分収育林契約状況</t>
    <rPh sb="2" eb="3">
      <t>ブン</t>
    </rPh>
    <rPh sb="3" eb="4">
      <t>シュウ</t>
    </rPh>
    <rPh sb="4" eb="5">
      <t>イク</t>
    </rPh>
    <rPh sb="5" eb="6">
      <t>リン</t>
    </rPh>
    <rPh sb="6" eb="8">
      <t>ケイヤク</t>
    </rPh>
    <rPh sb="8" eb="10">
      <t>ジョウキョウ</t>
    </rPh>
    <phoneticPr fontId="3"/>
  </si>
  <si>
    <t>　　　　　年　度
市町村名</t>
    <rPh sb="5" eb="6">
      <t>ネン</t>
    </rPh>
    <rPh sb="7" eb="8">
      <t>ド</t>
    </rPh>
    <rPh sb="11" eb="14">
      <t>シチョウソン</t>
    </rPh>
    <rPh sb="14" eb="15">
      <t>メイ</t>
    </rPh>
    <phoneticPr fontId="3"/>
  </si>
  <si>
    <t>S62～R2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</si>
</sst>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&lt;=999]0;[&lt;=9999]000\-00;000\-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textRotation="255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40" fontId="7" fillId="0" borderId="15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77" fontId="7" fillId="0" borderId="15" xfId="0" applyNumberFormat="1" applyFont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49" fontId="8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showZeros="0" view="pageBreakPreview" zoomScaleNormal="100" zoomScaleSheetLayoutView="100" workbookViewId="0"/>
  </sheetViews>
  <sheetFormatPr defaultRowHeight="13.5" x14ac:dyDescent="0.15"/>
  <cols>
    <col min="1" max="1" width="1.75" style="1" customWidth="1"/>
    <col min="2" max="2" width="7.125" style="1" customWidth="1"/>
    <col min="3" max="3" width="12.75" style="1" customWidth="1"/>
    <col min="4" max="9" width="10.5" style="2" customWidth="1"/>
    <col min="10" max="16384" width="9" style="1"/>
  </cols>
  <sheetData>
    <row r="1" spans="2:9" ht="20.100000000000001" customHeight="1" x14ac:dyDescent="0.15"/>
    <row r="2" spans="2:9" ht="20.100000000000001" customHeight="1" x14ac:dyDescent="0.15">
      <c r="B2" s="15" t="s">
        <v>35</v>
      </c>
      <c r="C2" s="15"/>
      <c r="D2" s="15"/>
      <c r="E2" s="15"/>
      <c r="F2" s="15"/>
      <c r="G2" s="15"/>
      <c r="H2" s="15"/>
      <c r="I2" s="15"/>
    </row>
    <row r="3" spans="2:9" ht="20.100000000000001" customHeight="1" x14ac:dyDescent="0.15">
      <c r="B3" s="15" t="s">
        <v>37</v>
      </c>
      <c r="C3" s="15"/>
      <c r="D3" s="15"/>
      <c r="E3" s="15"/>
      <c r="F3" s="15"/>
      <c r="G3" s="15"/>
      <c r="H3" s="15"/>
      <c r="I3" s="15"/>
    </row>
    <row r="4" spans="2:9" ht="20.100000000000001" customHeight="1" x14ac:dyDescent="0.15">
      <c r="I4" s="3" t="s">
        <v>0</v>
      </c>
    </row>
    <row r="5" spans="2:9" ht="26.1" customHeight="1" x14ac:dyDescent="0.15">
      <c r="B5" s="13" t="s">
        <v>1</v>
      </c>
      <c r="C5" s="13"/>
      <c r="D5" s="4" t="s">
        <v>2</v>
      </c>
      <c r="E5" s="4" t="s">
        <v>34</v>
      </c>
      <c r="F5" s="4" t="s">
        <v>3</v>
      </c>
      <c r="G5" s="4" t="s">
        <v>4</v>
      </c>
      <c r="H5" s="4" t="s">
        <v>5</v>
      </c>
      <c r="I5" s="4" t="s">
        <v>6</v>
      </c>
    </row>
    <row r="6" spans="2:9" ht="26.1" customHeight="1" x14ac:dyDescent="0.15">
      <c r="B6" s="14" t="s">
        <v>7</v>
      </c>
      <c r="C6" s="6" t="s">
        <v>8</v>
      </c>
      <c r="D6" s="7" t="s">
        <v>36</v>
      </c>
      <c r="E6" s="7" t="s">
        <v>36</v>
      </c>
      <c r="F6" s="7" t="s">
        <v>36</v>
      </c>
      <c r="G6" s="7" t="s">
        <v>36</v>
      </c>
      <c r="H6" s="7">
        <v>2.61</v>
      </c>
      <c r="I6" s="7" t="s">
        <v>36</v>
      </c>
    </row>
    <row r="7" spans="2:9" ht="26.1" customHeight="1" x14ac:dyDescent="0.15">
      <c r="B7" s="14"/>
      <c r="C7" s="6" t="s">
        <v>9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</row>
    <row r="8" spans="2:9" ht="26.1" customHeight="1" x14ac:dyDescent="0.15">
      <c r="B8" s="14"/>
      <c r="C8" s="6" t="s">
        <v>10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</row>
    <row r="9" spans="2:9" ht="26.1" customHeight="1" x14ac:dyDescent="0.15">
      <c r="B9" s="14"/>
      <c r="C9" s="6" t="s">
        <v>11</v>
      </c>
      <c r="D9" s="7" t="s">
        <v>36</v>
      </c>
      <c r="E9" s="7" t="s">
        <v>36</v>
      </c>
      <c r="F9" s="8">
        <v>2.8</v>
      </c>
      <c r="G9" s="7" t="s">
        <v>36</v>
      </c>
      <c r="H9" s="7">
        <v>10.76</v>
      </c>
      <c r="I9" s="7">
        <v>23.92</v>
      </c>
    </row>
    <row r="10" spans="2:9" ht="26.1" customHeight="1" x14ac:dyDescent="0.15">
      <c r="B10" s="14"/>
      <c r="C10" s="6" t="s">
        <v>12</v>
      </c>
      <c r="D10" s="7" t="s">
        <v>36</v>
      </c>
      <c r="E10" s="7" t="s">
        <v>36</v>
      </c>
      <c r="F10" s="9">
        <v>2.8</v>
      </c>
      <c r="G10" s="7" t="s">
        <v>36</v>
      </c>
      <c r="H10" s="9">
        <v>13.37</v>
      </c>
      <c r="I10" s="9">
        <v>23.92</v>
      </c>
    </row>
    <row r="11" spans="2:9" ht="26.1" customHeight="1" x14ac:dyDescent="0.15">
      <c r="B11" s="12" t="s">
        <v>13</v>
      </c>
      <c r="C11" s="12"/>
      <c r="D11" s="7" t="s">
        <v>36</v>
      </c>
      <c r="E11" s="7" t="s">
        <v>36</v>
      </c>
      <c r="F11" s="7">
        <v>2.88</v>
      </c>
      <c r="G11" s="8">
        <v>0.71</v>
      </c>
      <c r="H11" s="9">
        <v>2.02</v>
      </c>
      <c r="I11" s="7" t="s">
        <v>36</v>
      </c>
    </row>
    <row r="12" spans="2:9" ht="26.1" customHeight="1" x14ac:dyDescent="0.15">
      <c r="B12" s="14" t="s">
        <v>14</v>
      </c>
      <c r="C12" s="6" t="s">
        <v>15</v>
      </c>
      <c r="D12" s="7" t="s">
        <v>36</v>
      </c>
      <c r="E12" s="7" t="s">
        <v>36</v>
      </c>
      <c r="F12" s="7" t="s">
        <v>36</v>
      </c>
      <c r="G12" s="7" t="s">
        <v>36</v>
      </c>
      <c r="H12" s="7">
        <v>7.38</v>
      </c>
      <c r="I12" s="7">
        <v>16.84</v>
      </c>
    </row>
    <row r="13" spans="2:9" ht="26.1" customHeight="1" x14ac:dyDescent="0.15">
      <c r="B13" s="14"/>
      <c r="C13" s="6" t="s">
        <v>16</v>
      </c>
      <c r="D13" s="7" t="s">
        <v>36</v>
      </c>
      <c r="E13" s="7" t="s">
        <v>36</v>
      </c>
      <c r="F13" s="7">
        <v>8.73</v>
      </c>
      <c r="G13" s="7" t="s">
        <v>36</v>
      </c>
      <c r="H13" s="7" t="s">
        <v>36</v>
      </c>
      <c r="I13" s="8">
        <v>18.66</v>
      </c>
    </row>
    <row r="14" spans="2:9" ht="26.1" customHeight="1" x14ac:dyDescent="0.15">
      <c r="B14" s="14"/>
      <c r="C14" s="6" t="s">
        <v>12</v>
      </c>
      <c r="D14" s="7" t="s">
        <v>36</v>
      </c>
      <c r="E14" s="7" t="s">
        <v>36</v>
      </c>
      <c r="F14" s="9">
        <v>8.73</v>
      </c>
      <c r="G14" s="7" t="s">
        <v>36</v>
      </c>
      <c r="H14" s="9">
        <v>7.38</v>
      </c>
      <c r="I14" s="8">
        <v>35.5</v>
      </c>
    </row>
    <row r="15" spans="2:9" ht="26.1" customHeight="1" x14ac:dyDescent="0.15">
      <c r="B15" s="12" t="s">
        <v>17</v>
      </c>
      <c r="C15" s="12"/>
      <c r="D15" s="7" t="s">
        <v>36</v>
      </c>
      <c r="E15" s="7" t="s">
        <v>36</v>
      </c>
      <c r="F15" s="7" t="s">
        <v>36</v>
      </c>
      <c r="G15" s="7">
        <v>1.29</v>
      </c>
      <c r="H15" s="7">
        <v>10.98</v>
      </c>
      <c r="I15" s="8">
        <v>8.66</v>
      </c>
    </row>
    <row r="16" spans="2:9" ht="26.1" customHeight="1" x14ac:dyDescent="0.15">
      <c r="B16" s="12" t="s">
        <v>18</v>
      </c>
      <c r="C16" s="12"/>
      <c r="D16" s="7" t="s">
        <v>36</v>
      </c>
      <c r="E16" s="7" t="s">
        <v>36</v>
      </c>
      <c r="F16" s="7" t="s">
        <v>36</v>
      </c>
      <c r="G16" s="7" t="s">
        <v>36</v>
      </c>
      <c r="H16" s="7">
        <v>7.57</v>
      </c>
      <c r="I16" s="7">
        <v>9.43</v>
      </c>
    </row>
    <row r="17" spans="2:9" ht="26.1" customHeight="1" x14ac:dyDescent="0.15">
      <c r="B17" s="14" t="s">
        <v>19</v>
      </c>
      <c r="C17" s="6" t="s">
        <v>20</v>
      </c>
      <c r="D17" s="7" t="s">
        <v>36</v>
      </c>
      <c r="E17" s="7" t="s">
        <v>36</v>
      </c>
      <c r="F17" s="7" t="s">
        <v>36</v>
      </c>
      <c r="G17" s="7" t="s">
        <v>36</v>
      </c>
      <c r="H17" s="7" t="s">
        <v>36</v>
      </c>
      <c r="I17" s="7" t="s">
        <v>36</v>
      </c>
    </row>
    <row r="18" spans="2:9" ht="26.1" customHeight="1" x14ac:dyDescent="0.15">
      <c r="B18" s="14"/>
      <c r="C18" s="6" t="s">
        <v>21</v>
      </c>
      <c r="D18" s="7" t="s">
        <v>36</v>
      </c>
      <c r="E18" s="7" t="s">
        <v>36</v>
      </c>
      <c r="F18" s="7" t="s">
        <v>36</v>
      </c>
      <c r="G18" s="7" t="s">
        <v>36</v>
      </c>
      <c r="H18" s="8">
        <v>6.63</v>
      </c>
      <c r="I18" s="7" t="s">
        <v>36</v>
      </c>
    </row>
    <row r="19" spans="2:9" ht="26.1" customHeight="1" x14ac:dyDescent="0.15">
      <c r="B19" s="14"/>
      <c r="C19" s="6" t="s">
        <v>12</v>
      </c>
      <c r="D19" s="7" t="s">
        <v>36</v>
      </c>
      <c r="E19" s="7" t="s">
        <v>36</v>
      </c>
      <c r="F19" s="7" t="s">
        <v>36</v>
      </c>
      <c r="G19" s="7" t="s">
        <v>36</v>
      </c>
      <c r="H19" s="9">
        <v>6.63</v>
      </c>
      <c r="I19" s="7" t="s">
        <v>36</v>
      </c>
    </row>
    <row r="20" spans="2:9" ht="26.1" customHeight="1" x14ac:dyDescent="0.15">
      <c r="B20" s="12" t="s">
        <v>22</v>
      </c>
      <c r="C20" s="12"/>
      <c r="D20" s="7" t="s">
        <v>36</v>
      </c>
      <c r="E20" s="7" t="s">
        <v>36</v>
      </c>
      <c r="F20" s="7" t="s">
        <v>36</v>
      </c>
      <c r="G20" s="7" t="s">
        <v>36</v>
      </c>
      <c r="H20" s="7">
        <v>0.36</v>
      </c>
      <c r="I20" s="7" t="s">
        <v>36</v>
      </c>
    </row>
    <row r="21" spans="2:9" ht="26.1" customHeight="1" x14ac:dyDescent="0.15">
      <c r="B21" s="12" t="s">
        <v>23</v>
      </c>
      <c r="C21" s="12"/>
      <c r="D21" s="7" t="s">
        <v>36</v>
      </c>
      <c r="E21" s="7" t="s">
        <v>36</v>
      </c>
      <c r="F21" s="7" t="s">
        <v>36</v>
      </c>
      <c r="G21" s="7" t="s">
        <v>36</v>
      </c>
      <c r="H21" s="7">
        <v>2.46</v>
      </c>
      <c r="I21" s="7" t="s">
        <v>36</v>
      </c>
    </row>
    <row r="22" spans="2:9" ht="26.1" customHeight="1" x14ac:dyDescent="0.15">
      <c r="B22" s="12" t="s">
        <v>24</v>
      </c>
      <c r="C22" s="12"/>
      <c r="D22" s="7" t="s">
        <v>36</v>
      </c>
      <c r="E22" s="7" t="s">
        <v>36</v>
      </c>
      <c r="F22" s="7" t="s">
        <v>36</v>
      </c>
      <c r="G22" s="7" t="s">
        <v>36</v>
      </c>
      <c r="H22" s="7" t="s">
        <v>36</v>
      </c>
      <c r="I22" s="7" t="s">
        <v>36</v>
      </c>
    </row>
    <row r="23" spans="2:9" ht="26.1" customHeight="1" x14ac:dyDescent="0.15">
      <c r="B23" s="12" t="s">
        <v>25</v>
      </c>
      <c r="C23" s="12"/>
      <c r="D23" s="7" t="s">
        <v>36</v>
      </c>
      <c r="E23" s="7" t="s">
        <v>36</v>
      </c>
      <c r="F23" s="7" t="s">
        <v>36</v>
      </c>
      <c r="G23" s="7" t="s">
        <v>36</v>
      </c>
      <c r="H23" s="8">
        <v>3.08</v>
      </c>
      <c r="I23" s="7" t="s">
        <v>36</v>
      </c>
    </row>
    <row r="24" spans="2:9" ht="26.1" customHeight="1" x14ac:dyDescent="0.15">
      <c r="B24" s="12" t="s">
        <v>26</v>
      </c>
      <c r="C24" s="12"/>
      <c r="D24" s="7" t="s">
        <v>36</v>
      </c>
      <c r="E24" s="7" t="s">
        <v>36</v>
      </c>
      <c r="F24" s="7" t="s">
        <v>36</v>
      </c>
      <c r="G24" s="7" t="s">
        <v>36</v>
      </c>
      <c r="H24" s="7">
        <v>7.09</v>
      </c>
      <c r="I24" s="7" t="s">
        <v>36</v>
      </c>
    </row>
    <row r="25" spans="2:9" ht="26.1" customHeight="1" x14ac:dyDescent="0.15">
      <c r="B25" s="12" t="s">
        <v>27</v>
      </c>
      <c r="C25" s="12"/>
      <c r="D25" s="7" t="s">
        <v>36</v>
      </c>
      <c r="E25" s="7" t="s">
        <v>36</v>
      </c>
      <c r="F25" s="7" t="s">
        <v>36</v>
      </c>
      <c r="G25" s="7" t="s">
        <v>36</v>
      </c>
      <c r="H25" s="7" t="s">
        <v>36</v>
      </c>
      <c r="I25" s="7" t="s">
        <v>36</v>
      </c>
    </row>
    <row r="26" spans="2:9" ht="26.1" customHeight="1" x14ac:dyDescent="0.15">
      <c r="B26" s="16" t="s">
        <v>28</v>
      </c>
      <c r="C26" s="6" t="s">
        <v>29</v>
      </c>
      <c r="D26" s="7" t="s">
        <v>36</v>
      </c>
      <c r="E26" s="7" t="s">
        <v>36</v>
      </c>
      <c r="F26" s="7" t="s">
        <v>36</v>
      </c>
      <c r="G26" s="7" t="s">
        <v>36</v>
      </c>
      <c r="H26" s="7" t="s">
        <v>36</v>
      </c>
      <c r="I26" s="7" t="s">
        <v>36</v>
      </c>
    </row>
    <row r="27" spans="2:9" ht="26.1" customHeight="1" x14ac:dyDescent="0.15">
      <c r="B27" s="16"/>
      <c r="C27" s="6" t="s">
        <v>30</v>
      </c>
      <c r="D27" s="7" t="s">
        <v>36</v>
      </c>
      <c r="E27" s="7" t="s">
        <v>36</v>
      </c>
      <c r="F27" s="7" t="s">
        <v>36</v>
      </c>
      <c r="G27" s="7" t="s">
        <v>36</v>
      </c>
      <c r="H27" s="7" t="s">
        <v>36</v>
      </c>
      <c r="I27" s="7" t="s">
        <v>36</v>
      </c>
    </row>
    <row r="28" spans="2:9" ht="26.1" customHeight="1" x14ac:dyDescent="0.15">
      <c r="B28" s="16"/>
      <c r="C28" s="6" t="s">
        <v>12</v>
      </c>
      <c r="D28" s="7" t="s">
        <v>36</v>
      </c>
      <c r="E28" s="7" t="s">
        <v>36</v>
      </c>
      <c r="F28" s="7" t="s">
        <v>36</v>
      </c>
      <c r="G28" s="7" t="s">
        <v>36</v>
      </c>
      <c r="H28" s="7" t="s">
        <v>36</v>
      </c>
      <c r="I28" s="7" t="s">
        <v>36</v>
      </c>
    </row>
    <row r="29" spans="2:9" ht="26.1" customHeight="1" x14ac:dyDescent="0.15">
      <c r="B29" s="12" t="s">
        <v>31</v>
      </c>
      <c r="C29" s="12"/>
      <c r="D29" s="7" t="s">
        <v>36</v>
      </c>
      <c r="E29" s="7" t="s">
        <v>36</v>
      </c>
      <c r="F29" s="7" t="s">
        <v>36</v>
      </c>
      <c r="G29" s="7" t="s">
        <v>36</v>
      </c>
      <c r="H29" s="7" t="s">
        <v>36</v>
      </c>
      <c r="I29" s="7" t="s">
        <v>36</v>
      </c>
    </row>
    <row r="30" spans="2:9" ht="26.1" customHeight="1" x14ac:dyDescent="0.15">
      <c r="B30" s="12" t="s">
        <v>32</v>
      </c>
      <c r="C30" s="12"/>
      <c r="D30" s="7" t="s">
        <v>36</v>
      </c>
      <c r="E30" s="7" t="s">
        <v>36</v>
      </c>
      <c r="F30" s="7" t="s">
        <v>36</v>
      </c>
      <c r="G30" s="7" t="s">
        <v>36</v>
      </c>
      <c r="H30" s="7">
        <v>0.37</v>
      </c>
      <c r="I30" s="7">
        <v>0.37</v>
      </c>
    </row>
    <row r="31" spans="2:9" ht="26.1" customHeight="1" x14ac:dyDescent="0.15">
      <c r="B31" s="12" t="s">
        <v>33</v>
      </c>
      <c r="C31" s="12"/>
      <c r="D31" s="7" t="s">
        <v>36</v>
      </c>
      <c r="E31" s="7" t="s">
        <v>36</v>
      </c>
      <c r="F31" s="9">
        <v>14.41</v>
      </c>
      <c r="G31" s="9">
        <v>2</v>
      </c>
      <c r="H31" s="9">
        <v>61.309999999999995</v>
      </c>
      <c r="I31" s="9">
        <v>77.88</v>
      </c>
    </row>
    <row r="32" spans="2:9" ht="20.100000000000001" customHeight="1" x14ac:dyDescent="0.15"/>
    <row r="44" spans="6:6" x14ac:dyDescent="0.15">
      <c r="F44" s="5"/>
    </row>
  </sheetData>
  <mergeCells count="19">
    <mergeCell ref="B25:C25"/>
    <mergeCell ref="B26:B28"/>
    <mergeCell ref="B29:C29"/>
    <mergeCell ref="B30:C30"/>
    <mergeCell ref="B31:C31"/>
    <mergeCell ref="B2:I2"/>
    <mergeCell ref="B3:I3"/>
    <mergeCell ref="B17:B19"/>
    <mergeCell ref="B20:C20"/>
    <mergeCell ref="B21:C21"/>
    <mergeCell ref="B22:C22"/>
    <mergeCell ref="B23:C23"/>
    <mergeCell ref="B24:C24"/>
    <mergeCell ref="B5:C5"/>
    <mergeCell ref="B6:B10"/>
    <mergeCell ref="B11:C11"/>
    <mergeCell ref="B12:B14"/>
    <mergeCell ref="B15:C15"/>
    <mergeCell ref="B16:C16"/>
  </mergeCells>
  <phoneticPr fontId="3"/>
  <pageMargins left="0.78740157480314965" right="0.78740157480314965" top="0.78740157480314965" bottom="0.78740157480314965" header="0.31496062992125984" footer="0.31496062992125984"/>
  <pageSetup paperSize="9" firstPageNumber="8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CD19-0C1C-4F40-AC62-907CE30CAF5B}">
  <dimension ref="B1:U39"/>
  <sheetViews>
    <sheetView showZeros="0" view="pageBreakPreview" topLeftCell="A7" zoomScaleNormal="100" zoomScaleSheetLayoutView="100" workbookViewId="0"/>
  </sheetViews>
  <sheetFormatPr defaultRowHeight="14.25" x14ac:dyDescent="0.15"/>
  <cols>
    <col min="1" max="1" width="1.125" style="17" customWidth="1"/>
    <col min="2" max="2" width="4.375" style="17" customWidth="1"/>
    <col min="3" max="3" width="11.75" style="17" customWidth="1"/>
    <col min="4" max="4" width="3.125" style="17" hidden="1" customWidth="1"/>
    <col min="5" max="5" width="6.375" style="18" hidden="1" customWidth="1"/>
    <col min="6" max="6" width="3.125" style="17" hidden="1" customWidth="1"/>
    <col min="7" max="7" width="6.375" style="18" hidden="1" customWidth="1"/>
    <col min="8" max="8" width="3.125" style="17" hidden="1" customWidth="1"/>
    <col min="9" max="9" width="6.375" style="18" hidden="1" customWidth="1"/>
    <col min="10" max="10" width="3.125" style="17" customWidth="1"/>
    <col min="11" max="11" width="6.375" style="18" customWidth="1"/>
    <col min="12" max="12" width="3.125" style="17" customWidth="1"/>
    <col min="13" max="13" width="6.375" style="18" customWidth="1"/>
    <col min="14" max="14" width="3.125" style="17" customWidth="1"/>
    <col min="15" max="15" width="6.75" style="18" customWidth="1"/>
    <col min="16" max="16" width="3.125" style="50" customWidth="1"/>
    <col min="17" max="17" width="6.75" style="51" customWidth="1"/>
    <col min="18" max="18" width="3.125" style="52" customWidth="1"/>
    <col min="19" max="19" width="6.75" style="53" customWidth="1"/>
    <col min="20" max="20" width="5.875" style="50" customWidth="1"/>
    <col min="21" max="21" width="8.625" style="51" customWidth="1"/>
    <col min="22" max="16384" width="9" style="17"/>
  </cols>
  <sheetData>
    <row r="1" spans="2:21" ht="20.100000000000001" customHeight="1" x14ac:dyDescent="0.15">
      <c r="P1" s="17"/>
      <c r="Q1" s="18"/>
      <c r="R1" s="17"/>
      <c r="S1" s="18"/>
      <c r="T1" s="17"/>
      <c r="U1" s="18"/>
    </row>
    <row r="2" spans="2:21" ht="20.100000000000001" customHeight="1" x14ac:dyDescent="0.15">
      <c r="B2" s="19" t="s">
        <v>38</v>
      </c>
      <c r="C2" s="19"/>
      <c r="D2" s="19"/>
      <c r="E2" s="19"/>
      <c r="F2" s="19"/>
      <c r="P2" s="17"/>
      <c r="Q2" s="18"/>
      <c r="R2" s="17"/>
      <c r="S2" s="18"/>
      <c r="T2" s="17"/>
      <c r="U2" s="18"/>
    </row>
    <row r="3" spans="2:21" ht="20.100000000000001" customHeight="1" x14ac:dyDescent="0.15">
      <c r="B3" s="20" t="s">
        <v>39</v>
      </c>
      <c r="C3" s="21"/>
      <c r="D3" s="22"/>
      <c r="E3" s="23"/>
      <c r="F3" s="24"/>
      <c r="G3" s="25"/>
      <c r="H3" s="24"/>
      <c r="I3" s="25"/>
      <c r="J3" s="24"/>
      <c r="K3" s="25"/>
      <c r="L3" s="26"/>
      <c r="M3" s="26"/>
      <c r="N3" s="26"/>
      <c r="O3" s="26"/>
      <c r="P3" s="26"/>
      <c r="Q3" s="26"/>
      <c r="R3" s="26"/>
      <c r="S3" s="26"/>
      <c r="T3" s="26" t="s">
        <v>40</v>
      </c>
      <c r="U3" s="26"/>
    </row>
    <row r="4" spans="2:21" ht="20.100000000000001" customHeight="1" x14ac:dyDescent="0.15">
      <c r="B4" s="27"/>
      <c r="C4" s="28"/>
      <c r="D4" s="29" t="s">
        <v>41</v>
      </c>
      <c r="E4" s="30"/>
      <c r="F4" s="29" t="s">
        <v>42</v>
      </c>
      <c r="G4" s="30"/>
      <c r="H4" s="29" t="s">
        <v>43</v>
      </c>
      <c r="I4" s="30"/>
      <c r="J4" s="29" t="s">
        <v>44</v>
      </c>
      <c r="K4" s="30"/>
      <c r="L4" s="29" t="s">
        <v>45</v>
      </c>
      <c r="M4" s="30"/>
      <c r="N4" s="29" t="s">
        <v>46</v>
      </c>
      <c r="O4" s="30"/>
      <c r="P4" s="29" t="s">
        <v>47</v>
      </c>
      <c r="Q4" s="30"/>
      <c r="R4" s="29" t="s">
        <v>48</v>
      </c>
      <c r="S4" s="30"/>
      <c r="T4" s="31" t="s">
        <v>49</v>
      </c>
      <c r="U4" s="31"/>
    </row>
    <row r="5" spans="2:21" ht="26.1" customHeight="1" x14ac:dyDescent="0.15">
      <c r="B5" s="32"/>
      <c r="C5" s="33"/>
      <c r="D5" s="34" t="s">
        <v>50</v>
      </c>
      <c r="E5" s="35" t="s">
        <v>51</v>
      </c>
      <c r="F5" s="34" t="s">
        <v>50</v>
      </c>
      <c r="G5" s="35" t="s">
        <v>51</v>
      </c>
      <c r="H5" s="34" t="s">
        <v>50</v>
      </c>
      <c r="I5" s="35" t="s">
        <v>51</v>
      </c>
      <c r="J5" s="34" t="s">
        <v>50</v>
      </c>
      <c r="K5" s="35" t="s">
        <v>51</v>
      </c>
      <c r="L5" s="34" t="s">
        <v>50</v>
      </c>
      <c r="M5" s="35" t="s">
        <v>51</v>
      </c>
      <c r="N5" s="34" t="s">
        <v>50</v>
      </c>
      <c r="O5" s="35" t="s">
        <v>51</v>
      </c>
      <c r="P5" s="34" t="s">
        <v>50</v>
      </c>
      <c r="Q5" s="35" t="s">
        <v>51</v>
      </c>
      <c r="R5" s="34" t="s">
        <v>50</v>
      </c>
      <c r="S5" s="35" t="s">
        <v>51</v>
      </c>
      <c r="T5" s="34" t="s">
        <v>50</v>
      </c>
      <c r="U5" s="35" t="s">
        <v>51</v>
      </c>
    </row>
    <row r="6" spans="2:21" ht="26.1" customHeight="1" x14ac:dyDescent="0.15">
      <c r="B6" s="36" t="s">
        <v>7</v>
      </c>
      <c r="C6" s="37" t="s">
        <v>8</v>
      </c>
      <c r="D6" s="38" t="s">
        <v>52</v>
      </c>
      <c r="E6" s="39" t="s">
        <v>52</v>
      </c>
      <c r="F6" s="38" t="s">
        <v>52</v>
      </c>
      <c r="G6" s="39" t="s">
        <v>52</v>
      </c>
      <c r="H6" s="38" t="s">
        <v>52</v>
      </c>
      <c r="I6" s="39" t="s">
        <v>52</v>
      </c>
      <c r="J6" s="38" t="s">
        <v>52</v>
      </c>
      <c r="K6" s="39" t="s">
        <v>52</v>
      </c>
      <c r="L6" s="40"/>
      <c r="M6" s="41"/>
      <c r="N6" s="40"/>
      <c r="O6" s="41"/>
      <c r="P6" s="40"/>
      <c r="Q6" s="41"/>
      <c r="R6" s="40"/>
      <c r="S6" s="41"/>
      <c r="T6" s="40">
        <v>86</v>
      </c>
      <c r="U6" s="41">
        <v>673.19</v>
      </c>
    </row>
    <row r="7" spans="2:21" ht="26.1" customHeight="1" x14ac:dyDescent="0.15">
      <c r="B7" s="36"/>
      <c r="C7" s="37" t="s">
        <v>9</v>
      </c>
      <c r="D7" s="38" t="s">
        <v>52</v>
      </c>
      <c r="E7" s="39" t="s">
        <v>52</v>
      </c>
      <c r="F7" s="38" t="s">
        <v>52</v>
      </c>
      <c r="G7" s="39" t="s">
        <v>52</v>
      </c>
      <c r="H7" s="38" t="s">
        <v>52</v>
      </c>
      <c r="I7" s="39" t="s">
        <v>52</v>
      </c>
      <c r="J7" s="38" t="s">
        <v>52</v>
      </c>
      <c r="K7" s="39" t="s">
        <v>52</v>
      </c>
      <c r="L7" s="40"/>
      <c r="M7" s="42" t="s">
        <v>53</v>
      </c>
      <c r="N7" s="40"/>
      <c r="O7" s="42" t="s">
        <v>53</v>
      </c>
      <c r="P7" s="40"/>
      <c r="Q7" s="42" t="s">
        <v>53</v>
      </c>
      <c r="R7" s="40"/>
      <c r="S7" s="42" t="s">
        <v>53</v>
      </c>
      <c r="T7" s="40">
        <v>50</v>
      </c>
      <c r="U7" s="41">
        <v>140.86000000000001</v>
      </c>
    </row>
    <row r="8" spans="2:21" ht="26.1" customHeight="1" x14ac:dyDescent="0.15">
      <c r="B8" s="36"/>
      <c r="C8" s="37" t="s">
        <v>10</v>
      </c>
      <c r="D8" s="38" t="s">
        <v>52</v>
      </c>
      <c r="E8" s="39" t="s">
        <v>52</v>
      </c>
      <c r="F8" s="38" t="s">
        <v>52</v>
      </c>
      <c r="G8" s="39" t="s">
        <v>52</v>
      </c>
      <c r="H8" s="38" t="s">
        <v>52</v>
      </c>
      <c r="I8" s="39" t="s">
        <v>52</v>
      </c>
      <c r="J8" s="38" t="s">
        <v>52</v>
      </c>
      <c r="K8" s="39" t="s">
        <v>52</v>
      </c>
      <c r="L8" s="40"/>
      <c r="M8" s="42" t="s">
        <v>54</v>
      </c>
      <c r="N8" s="40"/>
      <c r="O8" s="42" t="s">
        <v>54</v>
      </c>
      <c r="P8" s="40"/>
      <c r="Q8" s="42" t="s">
        <v>54</v>
      </c>
      <c r="R8" s="40"/>
      <c r="S8" s="42" t="s">
        <v>54</v>
      </c>
      <c r="T8" s="40">
        <v>37</v>
      </c>
      <c r="U8" s="41">
        <v>387.99</v>
      </c>
    </row>
    <row r="9" spans="2:21" ht="26.1" customHeight="1" x14ac:dyDescent="0.15">
      <c r="B9" s="36"/>
      <c r="C9" s="37" t="s">
        <v>11</v>
      </c>
      <c r="D9" s="38" t="s">
        <v>52</v>
      </c>
      <c r="E9" s="39" t="s">
        <v>52</v>
      </c>
      <c r="F9" s="40">
        <v>1</v>
      </c>
      <c r="G9" s="41">
        <v>6.82</v>
      </c>
      <c r="H9" s="40">
        <v>10</v>
      </c>
      <c r="I9" s="41">
        <v>15.29</v>
      </c>
      <c r="J9" s="40">
        <v>1</v>
      </c>
      <c r="K9" s="41">
        <v>2.17</v>
      </c>
      <c r="L9" s="40"/>
      <c r="M9" s="42" t="s">
        <v>55</v>
      </c>
      <c r="N9" s="40"/>
      <c r="O9" s="42" t="s">
        <v>55</v>
      </c>
      <c r="P9" s="40"/>
      <c r="Q9" s="42" t="s">
        <v>55</v>
      </c>
      <c r="R9" s="40"/>
      <c r="S9" s="42" t="s">
        <v>55</v>
      </c>
      <c r="T9" s="40">
        <v>185</v>
      </c>
      <c r="U9" s="41">
        <v>336.78</v>
      </c>
    </row>
    <row r="10" spans="2:21" ht="26.1" customHeight="1" x14ac:dyDescent="0.15">
      <c r="B10" s="36"/>
      <c r="C10" s="37" t="s">
        <v>12</v>
      </c>
      <c r="D10" s="38" t="s">
        <v>52</v>
      </c>
      <c r="E10" s="39" t="s">
        <v>52</v>
      </c>
      <c r="F10" s="40">
        <f>SUM(F6:F9)</f>
        <v>1</v>
      </c>
      <c r="G10" s="43">
        <f t="shared" ref="G10:K10" si="0">SUM(G6:G9)</f>
        <v>6.82</v>
      </c>
      <c r="H10" s="40">
        <f t="shared" si="0"/>
        <v>10</v>
      </c>
      <c r="I10" s="43">
        <f t="shared" si="0"/>
        <v>15.29</v>
      </c>
      <c r="J10" s="40">
        <f t="shared" si="0"/>
        <v>1</v>
      </c>
      <c r="K10" s="43">
        <f t="shared" si="0"/>
        <v>2.17</v>
      </c>
      <c r="L10" s="40"/>
      <c r="M10" s="42" t="s">
        <v>56</v>
      </c>
      <c r="N10" s="40"/>
      <c r="O10" s="42" t="s">
        <v>56</v>
      </c>
      <c r="P10" s="40"/>
      <c r="Q10" s="42" t="s">
        <v>56</v>
      </c>
      <c r="R10" s="40"/>
      <c r="S10" s="42" t="s">
        <v>56</v>
      </c>
      <c r="T10" s="40">
        <f>SUM(T6:T9)</f>
        <v>358</v>
      </c>
      <c r="U10" s="44">
        <f>U6+U7+U8+U9</f>
        <v>1538.82</v>
      </c>
    </row>
    <row r="11" spans="2:21" ht="26.1" customHeight="1" x14ac:dyDescent="0.15">
      <c r="B11" s="45" t="s">
        <v>13</v>
      </c>
      <c r="C11" s="45"/>
      <c r="D11" s="38" t="s">
        <v>52</v>
      </c>
      <c r="E11" s="39" t="s">
        <v>52</v>
      </c>
      <c r="F11" s="38" t="s">
        <v>52</v>
      </c>
      <c r="G11" s="39" t="s">
        <v>52</v>
      </c>
      <c r="H11" s="40">
        <v>1</v>
      </c>
      <c r="I11" s="41">
        <v>3.8</v>
      </c>
      <c r="J11" s="38" t="s">
        <v>52</v>
      </c>
      <c r="K11" s="39" t="s">
        <v>52</v>
      </c>
      <c r="L11" s="40"/>
      <c r="M11" s="42" t="s">
        <v>57</v>
      </c>
      <c r="N11" s="40"/>
      <c r="O11" s="42" t="s">
        <v>57</v>
      </c>
      <c r="P11" s="40"/>
      <c r="Q11" s="42" t="s">
        <v>57</v>
      </c>
      <c r="R11" s="40"/>
      <c r="S11" s="42" t="s">
        <v>57</v>
      </c>
      <c r="T11" s="40">
        <v>36</v>
      </c>
      <c r="U11" s="41">
        <v>139.97999999999999</v>
      </c>
    </row>
    <row r="12" spans="2:21" ht="26.1" customHeight="1" x14ac:dyDescent="0.15">
      <c r="B12" s="36" t="s">
        <v>14</v>
      </c>
      <c r="C12" s="37" t="s">
        <v>15</v>
      </c>
      <c r="D12" s="38" t="s">
        <v>52</v>
      </c>
      <c r="E12" s="39" t="s">
        <v>52</v>
      </c>
      <c r="F12" s="38" t="s">
        <v>52</v>
      </c>
      <c r="G12" s="39" t="s">
        <v>52</v>
      </c>
      <c r="H12" s="38" t="s">
        <v>52</v>
      </c>
      <c r="I12" s="39" t="s">
        <v>52</v>
      </c>
      <c r="J12" s="38" t="s">
        <v>52</v>
      </c>
      <c r="K12" s="39" t="s">
        <v>52</v>
      </c>
      <c r="L12" s="40"/>
      <c r="M12" s="42" t="s">
        <v>58</v>
      </c>
      <c r="N12" s="40"/>
      <c r="O12" s="42" t="s">
        <v>58</v>
      </c>
      <c r="P12" s="40"/>
      <c r="Q12" s="42" t="s">
        <v>58</v>
      </c>
      <c r="R12" s="40"/>
      <c r="S12" s="42" t="s">
        <v>58</v>
      </c>
      <c r="T12" s="40">
        <v>93</v>
      </c>
      <c r="U12" s="41">
        <v>316.74</v>
      </c>
    </row>
    <row r="13" spans="2:21" ht="26.1" customHeight="1" x14ac:dyDescent="0.15">
      <c r="B13" s="36"/>
      <c r="C13" s="37" t="s">
        <v>16</v>
      </c>
      <c r="D13" s="38" t="s">
        <v>52</v>
      </c>
      <c r="E13" s="39" t="s">
        <v>52</v>
      </c>
      <c r="F13" s="40">
        <v>5</v>
      </c>
      <c r="G13" s="41">
        <v>34.53</v>
      </c>
      <c r="H13" s="40">
        <v>1</v>
      </c>
      <c r="I13" s="41">
        <v>1.96</v>
      </c>
      <c r="J13" s="38" t="s">
        <v>52</v>
      </c>
      <c r="K13" s="39" t="s">
        <v>52</v>
      </c>
      <c r="L13" s="40"/>
      <c r="M13" s="41"/>
      <c r="N13" s="40"/>
      <c r="O13" s="41"/>
      <c r="P13" s="40"/>
      <c r="Q13" s="41"/>
      <c r="R13" s="40"/>
      <c r="S13" s="41"/>
      <c r="T13" s="40">
        <v>283</v>
      </c>
      <c r="U13" s="41">
        <v>656.38</v>
      </c>
    </row>
    <row r="14" spans="2:21" ht="26.1" customHeight="1" x14ac:dyDescent="0.15">
      <c r="B14" s="36"/>
      <c r="C14" s="37" t="s">
        <v>12</v>
      </c>
      <c r="D14" s="38" t="s">
        <v>52</v>
      </c>
      <c r="E14" s="39" t="s">
        <v>52</v>
      </c>
      <c r="F14" s="40">
        <f>SUM(F12:F13)</f>
        <v>5</v>
      </c>
      <c r="G14" s="43">
        <f t="shared" ref="G14:I14" si="1">SUM(G12:G13)</f>
        <v>34.53</v>
      </c>
      <c r="H14" s="40">
        <f t="shared" si="1"/>
        <v>1</v>
      </c>
      <c r="I14" s="43">
        <f t="shared" si="1"/>
        <v>1.96</v>
      </c>
      <c r="J14" s="38" t="s">
        <v>52</v>
      </c>
      <c r="K14" s="39" t="s">
        <v>52</v>
      </c>
      <c r="L14" s="40"/>
      <c r="M14" s="41"/>
      <c r="N14" s="40"/>
      <c r="O14" s="41"/>
      <c r="P14" s="40"/>
      <c r="Q14" s="41"/>
      <c r="R14" s="40"/>
      <c r="S14" s="41"/>
      <c r="T14" s="40">
        <f t="shared" ref="T14:U14" si="2">T12+T13</f>
        <v>376</v>
      </c>
      <c r="U14" s="41">
        <f t="shared" si="2"/>
        <v>973.12</v>
      </c>
    </row>
    <row r="15" spans="2:21" ht="26.1" customHeight="1" x14ac:dyDescent="0.15">
      <c r="B15" s="45" t="s">
        <v>17</v>
      </c>
      <c r="C15" s="45"/>
      <c r="D15" s="38" t="s">
        <v>52</v>
      </c>
      <c r="E15" s="39" t="s">
        <v>52</v>
      </c>
      <c r="F15" s="40">
        <v>2</v>
      </c>
      <c r="G15" s="41">
        <v>7.38</v>
      </c>
      <c r="H15" s="38" t="s">
        <v>52</v>
      </c>
      <c r="I15" s="39" t="s">
        <v>52</v>
      </c>
      <c r="J15" s="38" t="s">
        <v>52</v>
      </c>
      <c r="K15" s="39" t="s">
        <v>52</v>
      </c>
      <c r="L15" s="40"/>
      <c r="M15" s="41"/>
      <c r="N15" s="40"/>
      <c r="O15" s="41"/>
      <c r="P15" s="40"/>
      <c r="Q15" s="41"/>
      <c r="R15" s="40"/>
      <c r="S15" s="41"/>
      <c r="T15" s="40">
        <v>210</v>
      </c>
      <c r="U15" s="41">
        <v>328.15</v>
      </c>
    </row>
    <row r="16" spans="2:21" ht="26.1" customHeight="1" x14ac:dyDescent="0.15">
      <c r="B16" s="45" t="s">
        <v>18</v>
      </c>
      <c r="C16" s="45"/>
      <c r="D16" s="40">
        <v>1</v>
      </c>
      <c r="E16" s="41">
        <v>10.69</v>
      </c>
      <c r="F16" s="38" t="s">
        <v>52</v>
      </c>
      <c r="G16" s="39" t="s">
        <v>52</v>
      </c>
      <c r="H16" s="40">
        <v>7</v>
      </c>
      <c r="I16" s="41">
        <v>8.73</v>
      </c>
      <c r="J16" s="38" t="s">
        <v>52</v>
      </c>
      <c r="K16" s="39" t="s">
        <v>52</v>
      </c>
      <c r="L16" s="40"/>
      <c r="M16" s="41"/>
      <c r="N16" s="40"/>
      <c r="O16" s="41"/>
      <c r="P16" s="40"/>
      <c r="Q16" s="41"/>
      <c r="R16" s="40"/>
      <c r="S16" s="41"/>
      <c r="T16" s="40">
        <v>121</v>
      </c>
      <c r="U16" s="41">
        <v>211.63</v>
      </c>
    </row>
    <row r="17" spans="2:21" ht="26.1" customHeight="1" x14ac:dyDescent="0.15">
      <c r="B17" s="36" t="s">
        <v>19</v>
      </c>
      <c r="C17" s="37" t="s">
        <v>20</v>
      </c>
      <c r="D17" s="38" t="s">
        <v>52</v>
      </c>
      <c r="E17" s="39" t="s">
        <v>52</v>
      </c>
      <c r="F17" s="38" t="s">
        <v>52</v>
      </c>
      <c r="G17" s="39" t="s">
        <v>52</v>
      </c>
      <c r="H17" s="38" t="s">
        <v>52</v>
      </c>
      <c r="I17" s="39" t="s">
        <v>52</v>
      </c>
      <c r="J17" s="38" t="s">
        <v>52</v>
      </c>
      <c r="K17" s="39" t="s">
        <v>52</v>
      </c>
      <c r="L17" s="40"/>
      <c r="M17" s="41"/>
      <c r="N17" s="40"/>
      <c r="O17" s="41"/>
      <c r="P17" s="40"/>
      <c r="Q17" s="41"/>
      <c r="R17" s="40"/>
      <c r="S17" s="41"/>
      <c r="T17" s="40">
        <v>13</v>
      </c>
      <c r="U17" s="41">
        <v>154.96</v>
      </c>
    </row>
    <row r="18" spans="2:21" ht="26.1" customHeight="1" x14ac:dyDescent="0.15">
      <c r="B18" s="36"/>
      <c r="C18" s="37" t="s">
        <v>21</v>
      </c>
      <c r="D18" s="40">
        <v>1</v>
      </c>
      <c r="E18" s="41">
        <v>2.41</v>
      </c>
      <c r="F18" s="38" t="s">
        <v>52</v>
      </c>
      <c r="G18" s="39" t="s">
        <v>52</v>
      </c>
      <c r="H18" s="38" t="s">
        <v>52</v>
      </c>
      <c r="I18" s="39" t="s">
        <v>52</v>
      </c>
      <c r="J18" s="38" t="s">
        <v>52</v>
      </c>
      <c r="K18" s="39" t="s">
        <v>52</v>
      </c>
      <c r="L18" s="40"/>
      <c r="M18" s="41"/>
      <c r="N18" s="40"/>
      <c r="O18" s="41"/>
      <c r="P18" s="40"/>
      <c r="Q18" s="41"/>
      <c r="R18" s="40"/>
      <c r="S18" s="41"/>
      <c r="T18" s="40">
        <v>46</v>
      </c>
      <c r="U18" s="41">
        <v>158.41</v>
      </c>
    </row>
    <row r="19" spans="2:21" ht="26.1" customHeight="1" x14ac:dyDescent="0.15">
      <c r="B19" s="36"/>
      <c r="C19" s="37" t="s">
        <v>12</v>
      </c>
      <c r="D19" s="40">
        <f>SUM(D17:D18)</f>
        <v>1</v>
      </c>
      <c r="E19" s="46">
        <f>SUM(E17:E18)</f>
        <v>2.41</v>
      </c>
      <c r="F19" s="38" t="s">
        <v>52</v>
      </c>
      <c r="G19" s="39" t="s">
        <v>52</v>
      </c>
      <c r="H19" s="38" t="s">
        <v>52</v>
      </c>
      <c r="I19" s="39" t="s">
        <v>52</v>
      </c>
      <c r="J19" s="38" t="s">
        <v>52</v>
      </c>
      <c r="K19" s="39" t="s">
        <v>52</v>
      </c>
      <c r="L19" s="40"/>
      <c r="M19" s="41"/>
      <c r="N19" s="40"/>
      <c r="O19" s="41"/>
      <c r="P19" s="40"/>
      <c r="Q19" s="41"/>
      <c r="R19" s="40"/>
      <c r="S19" s="41"/>
      <c r="T19" s="40">
        <f t="shared" ref="T19:U19" si="3">T17+T18</f>
        <v>59</v>
      </c>
      <c r="U19" s="41">
        <f t="shared" si="3"/>
        <v>313.37</v>
      </c>
    </row>
    <row r="20" spans="2:21" ht="26.1" customHeight="1" x14ac:dyDescent="0.15">
      <c r="B20" s="45" t="s">
        <v>22</v>
      </c>
      <c r="C20" s="45"/>
      <c r="D20" s="38" t="s">
        <v>52</v>
      </c>
      <c r="E20" s="39" t="s">
        <v>52</v>
      </c>
      <c r="F20" s="38" t="s">
        <v>52</v>
      </c>
      <c r="G20" s="39" t="s">
        <v>52</v>
      </c>
      <c r="H20" s="38" t="s">
        <v>52</v>
      </c>
      <c r="I20" s="39" t="s">
        <v>52</v>
      </c>
      <c r="J20" s="38" t="s">
        <v>52</v>
      </c>
      <c r="K20" s="39" t="s">
        <v>52</v>
      </c>
      <c r="L20" s="40"/>
      <c r="M20" s="41"/>
      <c r="N20" s="40"/>
      <c r="O20" s="41"/>
      <c r="P20" s="40"/>
      <c r="Q20" s="41"/>
      <c r="R20" s="40"/>
      <c r="S20" s="41"/>
      <c r="T20" s="40">
        <v>26</v>
      </c>
      <c r="U20" s="41">
        <v>53.02</v>
      </c>
    </row>
    <row r="21" spans="2:21" ht="26.1" customHeight="1" x14ac:dyDescent="0.15">
      <c r="B21" s="45" t="s">
        <v>23</v>
      </c>
      <c r="C21" s="45"/>
      <c r="D21" s="38" t="s">
        <v>52</v>
      </c>
      <c r="E21" s="39" t="s">
        <v>52</v>
      </c>
      <c r="F21" s="38" t="s">
        <v>52</v>
      </c>
      <c r="G21" s="39" t="s">
        <v>52</v>
      </c>
      <c r="H21" s="38" t="s">
        <v>52</v>
      </c>
      <c r="I21" s="39" t="s">
        <v>52</v>
      </c>
      <c r="J21" s="38" t="s">
        <v>52</v>
      </c>
      <c r="K21" s="39" t="s">
        <v>52</v>
      </c>
      <c r="L21" s="40"/>
      <c r="M21" s="41"/>
      <c r="N21" s="40"/>
      <c r="O21" s="41"/>
      <c r="P21" s="40"/>
      <c r="Q21" s="41"/>
      <c r="R21" s="40"/>
      <c r="S21" s="41"/>
      <c r="T21" s="40">
        <v>29</v>
      </c>
      <c r="U21" s="41">
        <v>39.549999999999997</v>
      </c>
    </row>
    <row r="22" spans="2:21" ht="26.1" customHeight="1" x14ac:dyDescent="0.15">
      <c r="B22" s="45" t="s">
        <v>24</v>
      </c>
      <c r="C22" s="45"/>
      <c r="D22" s="38" t="s">
        <v>52</v>
      </c>
      <c r="E22" s="39" t="s">
        <v>52</v>
      </c>
      <c r="F22" s="38" t="s">
        <v>52</v>
      </c>
      <c r="G22" s="39" t="s">
        <v>52</v>
      </c>
      <c r="H22" s="38" t="s">
        <v>52</v>
      </c>
      <c r="I22" s="39" t="s">
        <v>52</v>
      </c>
      <c r="J22" s="38" t="s">
        <v>52</v>
      </c>
      <c r="K22" s="39" t="s">
        <v>52</v>
      </c>
      <c r="L22" s="40"/>
      <c r="M22" s="41"/>
      <c r="N22" s="40"/>
      <c r="O22" s="41"/>
      <c r="P22" s="40"/>
      <c r="Q22" s="41"/>
      <c r="R22" s="40"/>
      <c r="S22" s="41"/>
      <c r="T22" s="40">
        <v>9</v>
      </c>
      <c r="U22" s="41">
        <v>57.69</v>
      </c>
    </row>
    <row r="23" spans="2:21" ht="26.1" customHeight="1" x14ac:dyDescent="0.15">
      <c r="B23" s="45" t="s">
        <v>25</v>
      </c>
      <c r="C23" s="45"/>
      <c r="D23" s="38" t="s">
        <v>52</v>
      </c>
      <c r="E23" s="39" t="s">
        <v>52</v>
      </c>
      <c r="F23" s="38" t="s">
        <v>52</v>
      </c>
      <c r="G23" s="39" t="s">
        <v>52</v>
      </c>
      <c r="H23" s="38" t="s">
        <v>52</v>
      </c>
      <c r="I23" s="39" t="s">
        <v>52</v>
      </c>
      <c r="J23" s="38" t="s">
        <v>52</v>
      </c>
      <c r="K23" s="39" t="s">
        <v>52</v>
      </c>
      <c r="L23" s="40"/>
      <c r="M23" s="41"/>
      <c r="N23" s="40"/>
      <c r="O23" s="41"/>
      <c r="P23" s="40"/>
      <c r="Q23" s="41"/>
      <c r="R23" s="40"/>
      <c r="S23" s="41"/>
      <c r="T23" s="40">
        <v>40</v>
      </c>
      <c r="U23" s="41">
        <v>150.66999999999999</v>
      </c>
    </row>
    <row r="24" spans="2:21" ht="26.1" customHeight="1" x14ac:dyDescent="0.15">
      <c r="B24" s="45" t="s">
        <v>26</v>
      </c>
      <c r="C24" s="45"/>
      <c r="D24" s="38" t="s">
        <v>52</v>
      </c>
      <c r="E24" s="39" t="s">
        <v>52</v>
      </c>
      <c r="F24" s="38" t="s">
        <v>52</v>
      </c>
      <c r="G24" s="39" t="s">
        <v>52</v>
      </c>
      <c r="H24" s="38" t="s">
        <v>52</v>
      </c>
      <c r="I24" s="39" t="s">
        <v>52</v>
      </c>
      <c r="J24" s="38" t="s">
        <v>52</v>
      </c>
      <c r="K24" s="39" t="s">
        <v>52</v>
      </c>
      <c r="L24" s="40"/>
      <c r="M24" s="41"/>
      <c r="N24" s="40"/>
      <c r="O24" s="41"/>
      <c r="P24" s="40"/>
      <c r="Q24" s="41"/>
      <c r="R24" s="40"/>
      <c r="S24" s="41"/>
      <c r="T24" s="40">
        <v>39</v>
      </c>
      <c r="U24" s="41">
        <v>201.77</v>
      </c>
    </row>
    <row r="25" spans="2:21" ht="26.1" customHeight="1" x14ac:dyDescent="0.15">
      <c r="B25" s="45" t="s">
        <v>27</v>
      </c>
      <c r="C25" s="45"/>
      <c r="D25" s="38" t="s">
        <v>52</v>
      </c>
      <c r="E25" s="39" t="s">
        <v>52</v>
      </c>
      <c r="F25" s="38" t="s">
        <v>52</v>
      </c>
      <c r="G25" s="39" t="s">
        <v>52</v>
      </c>
      <c r="H25" s="38" t="s">
        <v>52</v>
      </c>
      <c r="I25" s="39" t="s">
        <v>52</v>
      </c>
      <c r="J25" s="38" t="s">
        <v>52</v>
      </c>
      <c r="K25" s="39" t="s">
        <v>52</v>
      </c>
      <c r="L25" s="40"/>
      <c r="M25" s="41"/>
      <c r="N25" s="40"/>
      <c r="O25" s="41"/>
      <c r="P25" s="40"/>
      <c r="Q25" s="41"/>
      <c r="R25" s="40"/>
      <c r="S25" s="41"/>
      <c r="T25" s="40">
        <v>47</v>
      </c>
      <c r="U25" s="41">
        <v>76.41</v>
      </c>
    </row>
    <row r="26" spans="2:21" ht="26.1" customHeight="1" x14ac:dyDescent="0.15">
      <c r="B26" s="36" t="s">
        <v>28</v>
      </c>
      <c r="C26" s="37" t="s">
        <v>29</v>
      </c>
      <c r="D26" s="38" t="s">
        <v>52</v>
      </c>
      <c r="E26" s="39" t="s">
        <v>52</v>
      </c>
      <c r="F26" s="38" t="s">
        <v>52</v>
      </c>
      <c r="G26" s="39" t="s">
        <v>52</v>
      </c>
      <c r="H26" s="38" t="s">
        <v>52</v>
      </c>
      <c r="I26" s="39" t="s">
        <v>52</v>
      </c>
      <c r="J26" s="38" t="s">
        <v>52</v>
      </c>
      <c r="K26" s="39" t="s">
        <v>52</v>
      </c>
      <c r="L26" s="40"/>
      <c r="M26" s="41"/>
      <c r="N26" s="40"/>
      <c r="O26" s="41"/>
      <c r="P26" s="40"/>
      <c r="Q26" s="41"/>
      <c r="R26" s="40"/>
      <c r="S26" s="41"/>
      <c r="T26" s="40">
        <v>19</v>
      </c>
      <c r="U26" s="41">
        <v>52.31</v>
      </c>
    </row>
    <row r="27" spans="2:21" ht="26.1" customHeight="1" x14ac:dyDescent="0.15">
      <c r="B27" s="36"/>
      <c r="C27" s="37" t="s">
        <v>30</v>
      </c>
      <c r="D27" s="38" t="s">
        <v>52</v>
      </c>
      <c r="E27" s="39" t="s">
        <v>52</v>
      </c>
      <c r="F27" s="38" t="s">
        <v>52</v>
      </c>
      <c r="G27" s="39" t="s">
        <v>52</v>
      </c>
      <c r="H27" s="38" t="s">
        <v>52</v>
      </c>
      <c r="I27" s="39" t="s">
        <v>52</v>
      </c>
      <c r="J27" s="38" t="s">
        <v>52</v>
      </c>
      <c r="K27" s="39" t="s">
        <v>52</v>
      </c>
      <c r="L27" s="40"/>
      <c r="M27" s="41"/>
      <c r="N27" s="40"/>
      <c r="O27" s="41"/>
      <c r="P27" s="40"/>
      <c r="Q27" s="41"/>
      <c r="R27" s="40"/>
      <c r="S27" s="41"/>
      <c r="T27" s="40">
        <v>2</v>
      </c>
      <c r="U27" s="41">
        <v>1.59</v>
      </c>
    </row>
    <row r="28" spans="2:21" ht="26.1" customHeight="1" x14ac:dyDescent="0.15">
      <c r="B28" s="36"/>
      <c r="C28" s="37" t="s">
        <v>12</v>
      </c>
      <c r="D28" s="38" t="s">
        <v>52</v>
      </c>
      <c r="E28" s="39" t="s">
        <v>52</v>
      </c>
      <c r="F28" s="38" t="s">
        <v>52</v>
      </c>
      <c r="G28" s="39" t="s">
        <v>52</v>
      </c>
      <c r="H28" s="38" t="s">
        <v>52</v>
      </c>
      <c r="I28" s="39" t="s">
        <v>52</v>
      </c>
      <c r="J28" s="38" t="s">
        <v>52</v>
      </c>
      <c r="K28" s="39" t="s">
        <v>52</v>
      </c>
      <c r="L28" s="40"/>
      <c r="M28" s="41"/>
      <c r="N28" s="40"/>
      <c r="O28" s="41"/>
      <c r="P28" s="40"/>
      <c r="Q28" s="41"/>
      <c r="R28" s="40"/>
      <c r="S28" s="41"/>
      <c r="T28" s="40">
        <f t="shared" ref="T28:U28" si="4">T26+T27</f>
        <v>21</v>
      </c>
      <c r="U28" s="41">
        <f t="shared" si="4"/>
        <v>53.900000000000006</v>
      </c>
    </row>
    <row r="29" spans="2:21" ht="26.1" customHeight="1" x14ac:dyDescent="0.15">
      <c r="B29" s="45" t="s">
        <v>31</v>
      </c>
      <c r="C29" s="45"/>
      <c r="D29" s="38" t="s">
        <v>52</v>
      </c>
      <c r="E29" s="39" t="s">
        <v>52</v>
      </c>
      <c r="F29" s="38" t="s">
        <v>52</v>
      </c>
      <c r="G29" s="39" t="s">
        <v>52</v>
      </c>
      <c r="H29" s="38" t="s">
        <v>52</v>
      </c>
      <c r="I29" s="39" t="s">
        <v>52</v>
      </c>
      <c r="J29" s="38" t="s">
        <v>52</v>
      </c>
      <c r="K29" s="39" t="s">
        <v>52</v>
      </c>
      <c r="L29" s="40"/>
      <c r="M29" s="41"/>
      <c r="N29" s="40"/>
      <c r="O29" s="41"/>
      <c r="P29" s="40"/>
      <c r="Q29" s="41"/>
      <c r="R29" s="40"/>
      <c r="S29" s="41"/>
      <c r="T29" s="40">
        <v>1</v>
      </c>
      <c r="U29" s="41">
        <v>1.78</v>
      </c>
    </row>
    <row r="30" spans="2:21" ht="26.1" customHeight="1" x14ac:dyDescent="0.15">
      <c r="B30" s="45" t="s">
        <v>32</v>
      </c>
      <c r="C30" s="45"/>
      <c r="D30" s="38" t="s">
        <v>52</v>
      </c>
      <c r="E30" s="39" t="s">
        <v>52</v>
      </c>
      <c r="F30" s="38" t="s">
        <v>52</v>
      </c>
      <c r="G30" s="39" t="s">
        <v>52</v>
      </c>
      <c r="H30" s="38" t="s">
        <v>52</v>
      </c>
      <c r="I30" s="39" t="s">
        <v>52</v>
      </c>
      <c r="J30" s="38" t="s">
        <v>52</v>
      </c>
      <c r="K30" s="39" t="s">
        <v>52</v>
      </c>
      <c r="L30" s="40"/>
      <c r="M30" s="41"/>
      <c r="N30" s="40"/>
      <c r="O30" s="41"/>
      <c r="P30" s="40"/>
      <c r="Q30" s="41"/>
      <c r="R30" s="40"/>
      <c r="S30" s="41"/>
      <c r="T30" s="40">
        <v>64</v>
      </c>
      <c r="U30" s="41">
        <v>86.33</v>
      </c>
    </row>
    <row r="31" spans="2:21" ht="26.1" customHeight="1" x14ac:dyDescent="0.15">
      <c r="B31" s="45" t="s">
        <v>33</v>
      </c>
      <c r="C31" s="45"/>
      <c r="D31" s="40">
        <f>SUM(D10,D11,D14,D15,D16,D19,D20,D21,D22,D23,D24,D25,D28,D29,D30)</f>
        <v>2</v>
      </c>
      <c r="E31" s="47">
        <f t="shared" ref="E31:K31" si="5">SUM(E10,E11,E14,E15,E16,E19,E20,E21,E22,E23,E24,E25,E28,E29,E30)</f>
        <v>13.1</v>
      </c>
      <c r="F31" s="40">
        <f t="shared" si="5"/>
        <v>8</v>
      </c>
      <c r="G31" s="43">
        <f t="shared" si="5"/>
        <v>48.730000000000004</v>
      </c>
      <c r="H31" s="40">
        <f t="shared" si="5"/>
        <v>19</v>
      </c>
      <c r="I31" s="43">
        <f t="shared" si="5"/>
        <v>29.78</v>
      </c>
      <c r="J31" s="40">
        <f t="shared" si="5"/>
        <v>1</v>
      </c>
      <c r="K31" s="43">
        <f t="shared" si="5"/>
        <v>2.17</v>
      </c>
      <c r="L31" s="40">
        <f t="shared" ref="L31:N31" si="6">L10+L11+L14+L15+L16+L19+L20+L21+L22+L23+L24+L25+L28+L29+L30</f>
        <v>0</v>
      </c>
      <c r="M31" s="48"/>
      <c r="N31" s="40">
        <f t="shared" si="6"/>
        <v>0</v>
      </c>
      <c r="O31" s="48"/>
      <c r="P31" s="40">
        <f t="shared" ref="P31:R31" si="7">P10+P11+P14+P15+P16+P19+P20+P21+P22+P23+P24+P25+P28+P29+P30</f>
        <v>0</v>
      </c>
      <c r="Q31" s="48"/>
      <c r="R31" s="40">
        <f t="shared" si="7"/>
        <v>0</v>
      </c>
      <c r="S31" s="48"/>
      <c r="T31" s="49">
        <f t="shared" ref="T31" si="8">T10+T11+T14+T15+T16+T19+T20+T21+T22+T23+T24+T25+T28+T29+T30</f>
        <v>1436</v>
      </c>
      <c r="U31" s="44">
        <f>U10+U11+U14+U15+U16+U19+U20+U21+U22+U23+U24+U25+U28+U29+U30</f>
        <v>4226.1899999999996</v>
      </c>
    </row>
    <row r="32" spans="2:21" ht="20.100000000000001" customHeight="1" x14ac:dyDescent="0.15"/>
    <row r="39" spans="7:7" x14ac:dyDescent="0.15">
      <c r="G39" s="54"/>
    </row>
  </sheetData>
  <mergeCells count="31">
    <mergeCell ref="B29:C29"/>
    <mergeCell ref="B30:C30"/>
    <mergeCell ref="B31:C31"/>
    <mergeCell ref="B21:C21"/>
    <mergeCell ref="B22:C22"/>
    <mergeCell ref="B23:C23"/>
    <mergeCell ref="B24:C24"/>
    <mergeCell ref="B25:C25"/>
    <mergeCell ref="B26:B28"/>
    <mergeCell ref="B11:C11"/>
    <mergeCell ref="B12:B14"/>
    <mergeCell ref="B15:C15"/>
    <mergeCell ref="B16:C16"/>
    <mergeCell ref="B17:B19"/>
    <mergeCell ref="B20:C20"/>
    <mergeCell ref="L4:M4"/>
    <mergeCell ref="N4:O4"/>
    <mergeCell ref="P4:Q4"/>
    <mergeCell ref="R4:S4"/>
    <mergeCell ref="T4:U4"/>
    <mergeCell ref="B6:B10"/>
    <mergeCell ref="B3:C5"/>
    <mergeCell ref="L3:M3"/>
    <mergeCell ref="N3:O3"/>
    <mergeCell ref="P3:Q3"/>
    <mergeCell ref="R3:S3"/>
    <mergeCell ref="T3:U3"/>
    <mergeCell ref="D4:E4"/>
    <mergeCell ref="F4:G4"/>
    <mergeCell ref="H4:I4"/>
    <mergeCell ref="J4:K4"/>
  </mergeCells>
  <phoneticPr fontId="3"/>
  <pageMargins left="0.78740157480314965" right="0.59055118110236227" top="0.78740157480314965" bottom="0.78740157480314965" header="0.31496062992125984" footer="0.31496062992125984"/>
  <pageSetup paperSize="9" firstPageNumber="82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7716-4B2E-4A83-BEE6-BE9C47F6B28F}">
  <dimension ref="D1:H32"/>
  <sheetViews>
    <sheetView showZeros="0" view="pageBreakPreview" zoomScaleNormal="100" zoomScaleSheetLayoutView="100" workbookViewId="0"/>
  </sheetViews>
  <sheetFormatPr defaultRowHeight="13.5" x14ac:dyDescent="0.15"/>
  <cols>
    <col min="1" max="3" width="1.75" style="55" customWidth="1"/>
    <col min="4" max="4" width="6" style="55" customWidth="1"/>
    <col min="5" max="5" width="13.25" style="55" customWidth="1"/>
    <col min="6" max="8" width="15.625" style="55" customWidth="1"/>
    <col min="9" max="16384" width="9" style="55"/>
  </cols>
  <sheetData>
    <row r="1" spans="4:8" ht="20.100000000000001" customHeight="1" x14ac:dyDescent="0.15"/>
    <row r="2" spans="4:8" ht="20.100000000000001" customHeight="1" x14ac:dyDescent="0.15">
      <c r="D2" s="56"/>
      <c r="E2" s="56"/>
      <c r="F2" s="56"/>
      <c r="G2" s="56"/>
    </row>
    <row r="3" spans="4:8" ht="20.100000000000001" customHeight="1" x14ac:dyDescent="0.15">
      <c r="D3" s="15" t="s">
        <v>59</v>
      </c>
      <c r="E3" s="15"/>
      <c r="F3" s="15"/>
      <c r="G3" s="15"/>
    </row>
    <row r="4" spans="4:8" ht="20.100000000000001" customHeight="1" x14ac:dyDescent="0.15">
      <c r="F4" s="57"/>
      <c r="G4" s="57"/>
      <c r="H4" s="57" t="s">
        <v>0</v>
      </c>
    </row>
    <row r="5" spans="4:8" ht="26.1" customHeight="1" x14ac:dyDescent="0.15">
      <c r="D5" s="13" t="s">
        <v>1</v>
      </c>
      <c r="E5" s="13"/>
      <c r="F5" s="11" t="s">
        <v>60</v>
      </c>
      <c r="G5" s="11" t="s">
        <v>61</v>
      </c>
      <c r="H5" s="11" t="s">
        <v>62</v>
      </c>
    </row>
    <row r="6" spans="4:8" ht="26.1" customHeight="1" x14ac:dyDescent="0.15">
      <c r="D6" s="14" t="s">
        <v>7</v>
      </c>
      <c r="E6" s="10" t="s">
        <v>8</v>
      </c>
      <c r="F6" s="58"/>
      <c r="G6" s="58"/>
      <c r="H6" s="58" t="s">
        <v>52</v>
      </c>
    </row>
    <row r="7" spans="4:8" ht="26.1" customHeight="1" x14ac:dyDescent="0.15">
      <c r="D7" s="14"/>
      <c r="E7" s="10" t="s">
        <v>9</v>
      </c>
      <c r="F7" s="11" t="s">
        <v>55</v>
      </c>
      <c r="G7" s="11" t="s">
        <v>55</v>
      </c>
      <c r="H7" s="58" t="s">
        <v>52</v>
      </c>
    </row>
    <row r="8" spans="4:8" ht="26.1" customHeight="1" x14ac:dyDescent="0.15">
      <c r="D8" s="14"/>
      <c r="E8" s="10" t="s">
        <v>63</v>
      </c>
      <c r="F8" s="59" t="s">
        <v>64</v>
      </c>
      <c r="G8" s="59" t="s">
        <v>64</v>
      </c>
      <c r="H8" s="58" t="s">
        <v>52</v>
      </c>
    </row>
    <row r="9" spans="4:8" ht="26.1" customHeight="1" x14ac:dyDescent="0.15">
      <c r="D9" s="14"/>
      <c r="E9" s="10" t="s">
        <v>11</v>
      </c>
      <c r="F9" s="11" t="s">
        <v>57</v>
      </c>
      <c r="G9" s="11" t="s">
        <v>57</v>
      </c>
      <c r="H9" s="58" t="s">
        <v>52</v>
      </c>
    </row>
    <row r="10" spans="4:8" ht="26.1" customHeight="1" x14ac:dyDescent="0.15">
      <c r="D10" s="14"/>
      <c r="E10" s="10" t="s">
        <v>12</v>
      </c>
      <c r="F10" s="59" t="s">
        <v>58</v>
      </c>
      <c r="G10" s="59" t="s">
        <v>58</v>
      </c>
      <c r="H10" s="58" t="s">
        <v>52</v>
      </c>
    </row>
    <row r="11" spans="4:8" ht="26.1" customHeight="1" x14ac:dyDescent="0.15">
      <c r="D11" s="12" t="s">
        <v>13</v>
      </c>
      <c r="E11" s="12"/>
      <c r="F11" s="11"/>
      <c r="G11" s="11"/>
      <c r="H11" s="58" t="s">
        <v>52</v>
      </c>
    </row>
    <row r="12" spans="4:8" ht="26.1" customHeight="1" x14ac:dyDescent="0.15">
      <c r="D12" s="14" t="s">
        <v>14</v>
      </c>
      <c r="E12" s="10" t="s">
        <v>15</v>
      </c>
      <c r="F12" s="58"/>
      <c r="G12" s="58"/>
      <c r="H12" s="58" t="s">
        <v>52</v>
      </c>
    </row>
    <row r="13" spans="4:8" ht="26.1" customHeight="1" x14ac:dyDescent="0.15">
      <c r="D13" s="14"/>
      <c r="E13" s="10" t="s">
        <v>16</v>
      </c>
      <c r="F13" s="60"/>
      <c r="G13" s="60"/>
      <c r="H13" s="58" t="s">
        <v>52</v>
      </c>
    </row>
    <row r="14" spans="4:8" ht="26.1" customHeight="1" x14ac:dyDescent="0.15">
      <c r="D14" s="14"/>
      <c r="E14" s="10" t="s">
        <v>12</v>
      </c>
      <c r="F14" s="60">
        <f t="shared" ref="F14:G14" si="0">F12+F13</f>
        <v>0</v>
      </c>
      <c r="G14" s="60">
        <f t="shared" si="0"/>
        <v>0</v>
      </c>
      <c r="H14" s="58" t="s">
        <v>52</v>
      </c>
    </row>
    <row r="15" spans="4:8" ht="26.1" customHeight="1" x14ac:dyDescent="0.15">
      <c r="D15" s="12" t="s">
        <v>17</v>
      </c>
      <c r="E15" s="12"/>
      <c r="F15" s="58"/>
      <c r="G15" s="58"/>
      <c r="H15" s="58" t="s">
        <v>52</v>
      </c>
    </row>
    <row r="16" spans="4:8" ht="26.1" customHeight="1" x14ac:dyDescent="0.15">
      <c r="D16" s="12" t="s">
        <v>18</v>
      </c>
      <c r="E16" s="12"/>
      <c r="F16" s="58"/>
      <c r="G16" s="58"/>
      <c r="H16" s="58" t="s">
        <v>52</v>
      </c>
    </row>
    <row r="17" spans="4:8" ht="26.1" customHeight="1" x14ac:dyDescent="0.15">
      <c r="D17" s="14" t="s">
        <v>19</v>
      </c>
      <c r="E17" s="10" t="s">
        <v>20</v>
      </c>
      <c r="F17" s="58"/>
      <c r="G17" s="58"/>
      <c r="H17" s="58" t="s">
        <v>52</v>
      </c>
    </row>
    <row r="18" spans="4:8" ht="26.1" customHeight="1" x14ac:dyDescent="0.15">
      <c r="D18" s="14"/>
      <c r="E18" s="10" t="s">
        <v>21</v>
      </c>
      <c r="F18" s="58"/>
      <c r="G18" s="58"/>
      <c r="H18" s="58" t="s">
        <v>52</v>
      </c>
    </row>
    <row r="19" spans="4:8" ht="26.1" customHeight="1" x14ac:dyDescent="0.15">
      <c r="D19" s="14"/>
      <c r="E19" s="10" t="s">
        <v>12</v>
      </c>
      <c r="F19" s="58">
        <f t="shared" ref="F19:G19" si="1">F17+F18</f>
        <v>0</v>
      </c>
      <c r="G19" s="58">
        <f t="shared" si="1"/>
        <v>0</v>
      </c>
      <c r="H19" s="58" t="s">
        <v>52</v>
      </c>
    </row>
    <row r="20" spans="4:8" ht="26.1" customHeight="1" x14ac:dyDescent="0.15">
      <c r="D20" s="12" t="s">
        <v>22</v>
      </c>
      <c r="E20" s="12"/>
      <c r="F20" s="58"/>
      <c r="G20" s="58"/>
      <c r="H20" s="58" t="s">
        <v>52</v>
      </c>
    </row>
    <row r="21" spans="4:8" ht="26.1" customHeight="1" x14ac:dyDescent="0.15">
      <c r="D21" s="12" t="s">
        <v>23</v>
      </c>
      <c r="E21" s="12"/>
      <c r="F21" s="58"/>
      <c r="G21" s="58"/>
      <c r="H21" s="58" t="s">
        <v>52</v>
      </c>
    </row>
    <row r="22" spans="4:8" ht="26.1" customHeight="1" x14ac:dyDescent="0.15">
      <c r="D22" s="12" t="s">
        <v>24</v>
      </c>
      <c r="E22" s="12"/>
      <c r="F22" s="61"/>
      <c r="G22" s="61"/>
      <c r="H22" s="58" t="s">
        <v>52</v>
      </c>
    </row>
    <row r="23" spans="4:8" ht="26.1" customHeight="1" x14ac:dyDescent="0.15">
      <c r="D23" s="12" t="s">
        <v>25</v>
      </c>
      <c r="E23" s="12"/>
      <c r="F23" s="58"/>
      <c r="G23" s="58"/>
      <c r="H23" s="58" t="s">
        <v>52</v>
      </c>
    </row>
    <row r="24" spans="4:8" ht="26.1" customHeight="1" x14ac:dyDescent="0.15">
      <c r="D24" s="12" t="s">
        <v>26</v>
      </c>
      <c r="E24" s="12"/>
      <c r="F24" s="58"/>
      <c r="G24" s="58"/>
      <c r="H24" s="58">
        <v>1.27</v>
      </c>
    </row>
    <row r="25" spans="4:8" ht="26.1" customHeight="1" x14ac:dyDescent="0.15">
      <c r="D25" s="12" t="s">
        <v>27</v>
      </c>
      <c r="E25" s="12"/>
      <c r="F25" s="58"/>
      <c r="G25" s="58"/>
      <c r="H25" s="58" t="s">
        <v>52</v>
      </c>
    </row>
    <row r="26" spans="4:8" ht="26.1" customHeight="1" x14ac:dyDescent="0.15">
      <c r="D26" s="16" t="s">
        <v>28</v>
      </c>
      <c r="E26" s="10" t="s">
        <v>29</v>
      </c>
      <c r="F26" s="58"/>
      <c r="G26" s="58"/>
      <c r="H26" s="58" t="s">
        <v>52</v>
      </c>
    </row>
    <row r="27" spans="4:8" ht="26.1" customHeight="1" x14ac:dyDescent="0.15">
      <c r="D27" s="16"/>
      <c r="E27" s="10" t="s">
        <v>30</v>
      </c>
      <c r="F27" s="58"/>
      <c r="G27" s="58"/>
      <c r="H27" s="58" t="s">
        <v>52</v>
      </c>
    </row>
    <row r="28" spans="4:8" ht="26.1" customHeight="1" x14ac:dyDescent="0.15">
      <c r="D28" s="16"/>
      <c r="E28" s="10" t="s">
        <v>12</v>
      </c>
      <c r="F28" s="58">
        <f t="shared" ref="F28:G28" si="2">F26+F27</f>
        <v>0</v>
      </c>
      <c r="G28" s="58">
        <f t="shared" si="2"/>
        <v>0</v>
      </c>
      <c r="H28" s="58" t="s">
        <v>52</v>
      </c>
    </row>
    <row r="29" spans="4:8" ht="26.1" customHeight="1" x14ac:dyDescent="0.15">
      <c r="D29" s="12" t="s">
        <v>31</v>
      </c>
      <c r="E29" s="12"/>
      <c r="F29" s="58"/>
      <c r="G29" s="58"/>
      <c r="H29" s="58" t="s">
        <v>52</v>
      </c>
    </row>
    <row r="30" spans="4:8" ht="26.1" customHeight="1" x14ac:dyDescent="0.15">
      <c r="D30" s="12" t="s">
        <v>32</v>
      </c>
      <c r="E30" s="12"/>
      <c r="F30" s="58"/>
      <c r="G30" s="58"/>
      <c r="H30" s="58" t="s">
        <v>52</v>
      </c>
    </row>
    <row r="31" spans="4:8" ht="26.1" customHeight="1" x14ac:dyDescent="0.15">
      <c r="D31" s="12" t="s">
        <v>33</v>
      </c>
      <c r="E31" s="12"/>
      <c r="F31" s="60">
        <f>SUM(F10,F11,F15,F16,F19,F20,F21,F22,F23,F24,F25,F28,F29,F30)</f>
        <v>0</v>
      </c>
      <c r="G31" s="60">
        <f>SUM(G10,G11,G15,G16,G19,G20,G21,G22,G23,G24,G25,G28,G29,G30)</f>
        <v>0</v>
      </c>
      <c r="H31" s="60">
        <f>SUM(H10,H11,H15,H16,H19,H20,H21,H22,H23,H24,H25,H28,H29,H30)</f>
        <v>1.27</v>
      </c>
    </row>
    <row r="32" spans="4:8" ht="20.100000000000001" customHeight="1" x14ac:dyDescent="0.15"/>
  </sheetData>
  <mergeCells count="19">
    <mergeCell ref="D31:E31"/>
    <mergeCell ref="D23:E23"/>
    <mergeCell ref="D24:E24"/>
    <mergeCell ref="D25:E25"/>
    <mergeCell ref="D26:D28"/>
    <mergeCell ref="D29:E29"/>
    <mergeCell ref="D30:E30"/>
    <mergeCell ref="D15:E15"/>
    <mergeCell ref="D16:E16"/>
    <mergeCell ref="D17:D19"/>
    <mergeCell ref="D20:E20"/>
    <mergeCell ref="D21:E21"/>
    <mergeCell ref="D22:E22"/>
    <mergeCell ref="D2:G2"/>
    <mergeCell ref="D3:G3"/>
    <mergeCell ref="D5:E5"/>
    <mergeCell ref="D6:D10"/>
    <mergeCell ref="D11:E11"/>
    <mergeCell ref="D12:D14"/>
  </mergeCells>
  <phoneticPr fontId="3"/>
  <pageMargins left="0.78740157480314965" right="0.78740157480314965" top="0.78740157480314965" bottom="0.78740157480314965" header="0.31496062992125984" footer="0.31496062992125984"/>
  <pageSetup paperSize="9" firstPageNumber="83" orientation="portrait" useFirstPageNumber="1" r:id="rId1"/>
  <rowBreaks count="1" manualBreakCount="1">
    <brk id="3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A7DE-5AEA-4342-8684-036884CB7625}">
  <dimension ref="A1:G3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1.75" style="50" customWidth="1"/>
    <col min="2" max="2" width="4.375" style="50" customWidth="1"/>
    <col min="3" max="3" width="15.25" style="50" customWidth="1"/>
    <col min="4" max="4" width="6.625" style="52" customWidth="1"/>
    <col min="5" max="5" width="10.625" style="53" customWidth="1"/>
    <col min="6" max="6" width="6.625" style="50" customWidth="1"/>
    <col min="7" max="7" width="10.625" style="51" customWidth="1"/>
    <col min="8" max="16384" width="9" style="50"/>
  </cols>
  <sheetData>
    <row r="1" spans="1:7" ht="20.100000000000001" customHeight="1" x14ac:dyDescent="0.15">
      <c r="A1" s="17"/>
      <c r="B1" s="17"/>
      <c r="C1" s="17"/>
      <c r="D1" s="17"/>
      <c r="E1" s="18"/>
      <c r="F1" s="17"/>
      <c r="G1" s="18"/>
    </row>
    <row r="2" spans="1:7" ht="20.100000000000001" customHeight="1" x14ac:dyDescent="0.15">
      <c r="A2" s="17"/>
      <c r="B2" s="62" t="s">
        <v>65</v>
      </c>
      <c r="C2" s="62"/>
      <c r="D2" s="62"/>
      <c r="E2" s="62"/>
      <c r="F2" s="62"/>
      <c r="G2" s="62"/>
    </row>
    <row r="3" spans="1:7" ht="20.100000000000001" customHeight="1" x14ac:dyDescent="0.15">
      <c r="A3" s="17"/>
      <c r="B3" s="20" t="s">
        <v>66</v>
      </c>
      <c r="C3" s="21"/>
      <c r="D3" s="63"/>
      <c r="E3" s="63"/>
      <c r="F3" s="63" t="s">
        <v>40</v>
      </c>
      <c r="G3" s="63"/>
    </row>
    <row r="4" spans="1:7" ht="20.100000000000001" customHeight="1" x14ac:dyDescent="0.15">
      <c r="A4" s="17"/>
      <c r="B4" s="27"/>
      <c r="C4" s="28"/>
      <c r="D4" s="64" t="s">
        <v>48</v>
      </c>
      <c r="E4" s="64"/>
      <c r="F4" s="64" t="s">
        <v>67</v>
      </c>
      <c r="G4" s="64"/>
    </row>
    <row r="5" spans="1:7" ht="26.1" customHeight="1" x14ac:dyDescent="0.15">
      <c r="A5" s="17"/>
      <c r="B5" s="32"/>
      <c r="C5" s="33"/>
      <c r="D5" s="65" t="s">
        <v>50</v>
      </c>
      <c r="E5" s="66" t="s">
        <v>51</v>
      </c>
      <c r="F5" s="65" t="s">
        <v>50</v>
      </c>
      <c r="G5" s="42" t="s">
        <v>51</v>
      </c>
    </row>
    <row r="6" spans="1:7" ht="26.1" customHeight="1" x14ac:dyDescent="0.15">
      <c r="A6" s="17"/>
      <c r="B6" s="14" t="s">
        <v>7</v>
      </c>
      <c r="C6" s="10" t="s">
        <v>8</v>
      </c>
      <c r="D6" s="38"/>
      <c r="E6" s="67"/>
      <c r="F6" s="38">
        <v>4</v>
      </c>
      <c r="G6" s="67">
        <v>24.83</v>
      </c>
    </row>
    <row r="7" spans="1:7" ht="26.1" customHeight="1" x14ac:dyDescent="0.15">
      <c r="A7" s="17"/>
      <c r="B7" s="14"/>
      <c r="C7" s="10" t="s">
        <v>9</v>
      </c>
      <c r="D7" s="38"/>
      <c r="E7" s="42" t="s">
        <v>53</v>
      </c>
      <c r="F7" s="38">
        <v>5</v>
      </c>
      <c r="G7" s="67">
        <v>29.37</v>
      </c>
    </row>
    <row r="8" spans="1:7" ht="26.1" customHeight="1" x14ac:dyDescent="0.15">
      <c r="A8" s="17"/>
      <c r="B8" s="14"/>
      <c r="C8" s="10" t="s">
        <v>10</v>
      </c>
      <c r="D8" s="38"/>
      <c r="E8" s="42" t="s">
        <v>54</v>
      </c>
      <c r="F8" s="38">
        <v>11</v>
      </c>
      <c r="G8" s="67">
        <v>37.57</v>
      </c>
    </row>
    <row r="9" spans="1:7" ht="26.1" customHeight="1" x14ac:dyDescent="0.15">
      <c r="A9" s="17"/>
      <c r="B9" s="14"/>
      <c r="C9" s="10" t="s">
        <v>11</v>
      </c>
      <c r="D9" s="38"/>
      <c r="E9" s="42" t="s">
        <v>55</v>
      </c>
      <c r="F9" s="38">
        <v>11</v>
      </c>
      <c r="G9" s="67">
        <v>29.89</v>
      </c>
    </row>
    <row r="10" spans="1:7" ht="26.1" customHeight="1" x14ac:dyDescent="0.15">
      <c r="A10" s="17"/>
      <c r="B10" s="14"/>
      <c r="C10" s="10" t="s">
        <v>12</v>
      </c>
      <c r="D10" s="38">
        <f t="shared" ref="D10:G10" si="0">D6+D7+D8+D9</f>
        <v>0</v>
      </c>
      <c r="E10" s="42" t="s">
        <v>56</v>
      </c>
      <c r="F10" s="38">
        <f t="shared" si="0"/>
        <v>31</v>
      </c>
      <c r="G10" s="67">
        <f t="shared" si="0"/>
        <v>121.66000000000001</v>
      </c>
    </row>
    <row r="11" spans="1:7" ht="26.1" customHeight="1" x14ac:dyDescent="0.15">
      <c r="A11" s="17"/>
      <c r="B11" s="12" t="s">
        <v>13</v>
      </c>
      <c r="C11" s="12"/>
      <c r="D11" s="38"/>
      <c r="E11" s="42" t="s">
        <v>57</v>
      </c>
      <c r="F11" s="38">
        <v>1</v>
      </c>
      <c r="G11" s="67">
        <v>1.01</v>
      </c>
    </row>
    <row r="12" spans="1:7" ht="26.1" customHeight="1" x14ac:dyDescent="0.15">
      <c r="A12" s="17"/>
      <c r="B12" s="14" t="s">
        <v>14</v>
      </c>
      <c r="C12" s="10" t="s">
        <v>15</v>
      </c>
      <c r="D12" s="38"/>
      <c r="E12" s="42" t="s">
        <v>58</v>
      </c>
      <c r="F12" s="38">
        <v>2</v>
      </c>
      <c r="G12" s="67">
        <v>7.39</v>
      </c>
    </row>
    <row r="13" spans="1:7" ht="26.1" customHeight="1" x14ac:dyDescent="0.15">
      <c r="A13" s="17"/>
      <c r="B13" s="14"/>
      <c r="C13" s="10" t="s">
        <v>16</v>
      </c>
      <c r="D13" s="38"/>
      <c r="E13" s="67"/>
      <c r="F13" s="38">
        <v>8</v>
      </c>
      <c r="G13" s="67">
        <v>12.41</v>
      </c>
    </row>
    <row r="14" spans="1:7" ht="26.1" customHeight="1" x14ac:dyDescent="0.15">
      <c r="A14" s="17"/>
      <c r="B14" s="14"/>
      <c r="C14" s="10" t="s">
        <v>12</v>
      </c>
      <c r="D14" s="38">
        <f t="shared" ref="D14:G14" si="1">D12+D13</f>
        <v>0</v>
      </c>
      <c r="E14" s="67"/>
      <c r="F14" s="38">
        <f>F12+F13</f>
        <v>10</v>
      </c>
      <c r="G14" s="67">
        <f t="shared" si="1"/>
        <v>19.8</v>
      </c>
    </row>
    <row r="15" spans="1:7" ht="26.1" customHeight="1" x14ac:dyDescent="0.15">
      <c r="A15" s="17"/>
      <c r="B15" s="12" t="s">
        <v>17</v>
      </c>
      <c r="C15" s="12"/>
      <c r="D15" s="38"/>
      <c r="E15" s="67"/>
      <c r="F15" s="38">
        <v>14</v>
      </c>
      <c r="G15" s="67">
        <v>19.350000000000001</v>
      </c>
    </row>
    <row r="16" spans="1:7" ht="26.1" customHeight="1" x14ac:dyDescent="0.15">
      <c r="A16" s="17"/>
      <c r="B16" s="12" t="s">
        <v>18</v>
      </c>
      <c r="C16" s="12"/>
      <c r="D16" s="38"/>
      <c r="E16" s="67"/>
      <c r="F16" s="38">
        <v>3</v>
      </c>
      <c r="G16" s="67">
        <v>8.6999999999999993</v>
      </c>
    </row>
    <row r="17" spans="1:7" ht="26.1" customHeight="1" x14ac:dyDescent="0.15">
      <c r="A17" s="17"/>
      <c r="B17" s="14" t="s">
        <v>19</v>
      </c>
      <c r="C17" s="10" t="s">
        <v>20</v>
      </c>
      <c r="D17" s="38"/>
      <c r="E17" s="67"/>
      <c r="F17" s="38" t="s">
        <v>52</v>
      </c>
      <c r="G17" s="67" t="s">
        <v>52</v>
      </c>
    </row>
    <row r="18" spans="1:7" ht="26.1" customHeight="1" x14ac:dyDescent="0.15">
      <c r="A18" s="17"/>
      <c r="B18" s="14"/>
      <c r="C18" s="10" t="s">
        <v>21</v>
      </c>
      <c r="D18" s="38"/>
      <c r="E18" s="67"/>
      <c r="F18" s="38">
        <v>16</v>
      </c>
      <c r="G18" s="67">
        <v>42.69</v>
      </c>
    </row>
    <row r="19" spans="1:7" ht="26.1" customHeight="1" x14ac:dyDescent="0.15">
      <c r="A19" s="17"/>
      <c r="B19" s="14"/>
      <c r="C19" s="10" t="s">
        <v>12</v>
      </c>
      <c r="D19" s="38">
        <f t="shared" ref="D19:E19" si="2">D17+D18</f>
        <v>0</v>
      </c>
      <c r="E19" s="67">
        <f t="shared" si="2"/>
        <v>0</v>
      </c>
      <c r="F19" s="38">
        <f>F18</f>
        <v>16</v>
      </c>
      <c r="G19" s="67">
        <f>G18</f>
        <v>42.69</v>
      </c>
    </row>
    <row r="20" spans="1:7" ht="26.1" customHeight="1" x14ac:dyDescent="0.15">
      <c r="A20" s="17"/>
      <c r="B20" s="12" t="s">
        <v>22</v>
      </c>
      <c r="C20" s="12"/>
      <c r="D20" s="38"/>
      <c r="E20" s="67"/>
      <c r="F20" s="38">
        <v>8</v>
      </c>
      <c r="G20" s="67">
        <v>20.100000000000001</v>
      </c>
    </row>
    <row r="21" spans="1:7" ht="26.1" customHeight="1" x14ac:dyDescent="0.15">
      <c r="A21" s="17"/>
      <c r="B21" s="12" t="s">
        <v>23</v>
      </c>
      <c r="C21" s="12"/>
      <c r="D21" s="38"/>
      <c r="E21" s="67"/>
      <c r="F21" s="38">
        <v>8</v>
      </c>
      <c r="G21" s="67">
        <v>21.25</v>
      </c>
    </row>
    <row r="22" spans="1:7" ht="26.1" customHeight="1" x14ac:dyDescent="0.15">
      <c r="A22" s="17"/>
      <c r="B22" s="45" t="s">
        <v>24</v>
      </c>
      <c r="C22" s="45"/>
      <c r="D22" s="38"/>
      <c r="E22" s="67"/>
      <c r="F22" s="38">
        <v>2</v>
      </c>
      <c r="G22" s="67">
        <v>13.87</v>
      </c>
    </row>
    <row r="23" spans="1:7" ht="26.1" customHeight="1" x14ac:dyDescent="0.15">
      <c r="A23" s="17"/>
      <c r="B23" s="45" t="s">
        <v>25</v>
      </c>
      <c r="C23" s="45"/>
      <c r="D23" s="38"/>
      <c r="E23" s="67"/>
      <c r="F23" s="38">
        <v>1</v>
      </c>
      <c r="G23" s="67">
        <v>1.03</v>
      </c>
    </row>
    <row r="24" spans="1:7" ht="26.1" customHeight="1" x14ac:dyDescent="0.15">
      <c r="A24" s="17"/>
      <c r="B24" s="12" t="s">
        <v>26</v>
      </c>
      <c r="C24" s="12"/>
      <c r="D24" s="38"/>
      <c r="E24" s="67"/>
      <c r="F24" s="38">
        <v>4</v>
      </c>
      <c r="G24" s="67">
        <v>22.9</v>
      </c>
    </row>
    <row r="25" spans="1:7" ht="26.1" customHeight="1" x14ac:dyDescent="0.15">
      <c r="A25" s="17"/>
      <c r="B25" s="12" t="s">
        <v>27</v>
      </c>
      <c r="C25" s="12"/>
      <c r="D25" s="38"/>
      <c r="E25" s="67"/>
      <c r="F25" s="38">
        <v>4</v>
      </c>
      <c r="G25" s="67">
        <v>8.17</v>
      </c>
    </row>
    <row r="26" spans="1:7" ht="26.1" customHeight="1" x14ac:dyDescent="0.15">
      <c r="A26" s="17"/>
      <c r="B26" s="14" t="s">
        <v>28</v>
      </c>
      <c r="C26" s="10" t="s">
        <v>29</v>
      </c>
      <c r="D26" s="38"/>
      <c r="E26" s="67"/>
      <c r="F26" s="38">
        <v>9</v>
      </c>
      <c r="G26" s="67">
        <v>37.6</v>
      </c>
    </row>
    <row r="27" spans="1:7" ht="26.1" customHeight="1" x14ac:dyDescent="0.15">
      <c r="A27" s="17"/>
      <c r="B27" s="14"/>
      <c r="C27" s="10" t="s">
        <v>30</v>
      </c>
      <c r="D27" s="38"/>
      <c r="E27" s="67"/>
      <c r="F27" s="38" t="s">
        <v>52</v>
      </c>
      <c r="G27" s="67" t="s">
        <v>52</v>
      </c>
    </row>
    <row r="28" spans="1:7" ht="26.1" customHeight="1" x14ac:dyDescent="0.15">
      <c r="A28" s="17"/>
      <c r="B28" s="14"/>
      <c r="C28" s="10" t="s">
        <v>12</v>
      </c>
      <c r="D28" s="38">
        <f t="shared" ref="D28:E28" si="3">D26+D27</f>
        <v>0</v>
      </c>
      <c r="E28" s="67">
        <f t="shared" si="3"/>
        <v>0</v>
      </c>
      <c r="F28" s="38">
        <f>F26</f>
        <v>9</v>
      </c>
      <c r="G28" s="67">
        <f>G26</f>
        <v>37.6</v>
      </c>
    </row>
    <row r="29" spans="1:7" ht="26.1" customHeight="1" x14ac:dyDescent="0.15">
      <c r="A29" s="17"/>
      <c r="B29" s="12" t="s">
        <v>31</v>
      </c>
      <c r="C29" s="12"/>
      <c r="D29" s="38"/>
      <c r="E29" s="67"/>
      <c r="F29" s="38" t="s">
        <v>52</v>
      </c>
      <c r="G29" s="67" t="s">
        <v>52</v>
      </c>
    </row>
    <row r="30" spans="1:7" ht="26.1" customHeight="1" x14ac:dyDescent="0.15">
      <c r="A30" s="17"/>
      <c r="B30" s="12" t="s">
        <v>32</v>
      </c>
      <c r="C30" s="12"/>
      <c r="D30" s="38"/>
      <c r="E30" s="67"/>
      <c r="F30" s="38" t="s">
        <v>52</v>
      </c>
      <c r="G30" s="67" t="s">
        <v>52</v>
      </c>
    </row>
    <row r="31" spans="1:7" ht="26.1" customHeight="1" x14ac:dyDescent="0.15">
      <c r="A31" s="17"/>
      <c r="B31" s="12" t="s">
        <v>33</v>
      </c>
      <c r="C31" s="12"/>
      <c r="D31" s="38">
        <f t="shared" ref="D31" si="4">D10+D11+D14+D15+D16+D19+D20+D21+D22+D23+D24+D25+D28+D29+D30</f>
        <v>0</v>
      </c>
      <c r="E31" s="67"/>
      <c r="F31" s="38">
        <f>F10+F11+F14+F15+F16+F19+F20+F21+F22+F23+F24+F25+F28</f>
        <v>111</v>
      </c>
      <c r="G31" s="67">
        <f>G10+G11+G14+G15+G16+G19+G20+G21+G22+G23+G24+G25+G28</f>
        <v>338.13</v>
      </c>
    </row>
    <row r="32" spans="1:7" ht="20.100000000000001" customHeight="1" x14ac:dyDescent="0.15"/>
    <row r="34" spans="7:7" x14ac:dyDescent="0.15">
      <c r="G34" s="68"/>
    </row>
  </sheetData>
  <mergeCells count="22">
    <mergeCell ref="B26:B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6:B10"/>
    <mergeCell ref="B11:C11"/>
    <mergeCell ref="B12:B14"/>
    <mergeCell ref="B15:C15"/>
    <mergeCell ref="B16:C16"/>
    <mergeCell ref="B17:B19"/>
    <mergeCell ref="B2:G2"/>
    <mergeCell ref="B3:C5"/>
    <mergeCell ref="D3:E3"/>
    <mergeCell ref="F3:G3"/>
    <mergeCell ref="D4:E4"/>
    <mergeCell ref="F4:G4"/>
  </mergeCells>
  <phoneticPr fontId="3"/>
  <pageMargins left="0.78740157480314965" right="0.78740157480314965" top="0.78740157480314965" bottom="0.78740157480314965" header="0.31496062992125984" footer="0.31496062992125984"/>
  <pageSetup paperSize="9" firstPageNumber="84" orientation="portrait" useFirstPageNumber="1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91</vt:lpstr>
      <vt:lpstr>92</vt:lpstr>
      <vt:lpstr>93</vt:lpstr>
      <vt:lpstr>94</vt:lpstr>
      <vt:lpstr>'91'!Print_Area</vt:lpstr>
      <vt:lpstr>'92'!Print_Area</vt:lpstr>
      <vt:lpstr>'93'!Print_Area</vt:lpstr>
      <vt:lpstr>'94'!Print_Area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107226</dc:creator>
  <cp:lastModifiedBy>morimori</cp:lastModifiedBy>
  <cp:lastPrinted>2020-10-28T01:19:16Z</cp:lastPrinted>
  <dcterms:created xsi:type="dcterms:W3CDTF">2013-08-01T06:02:53Z</dcterms:created>
  <dcterms:modified xsi:type="dcterms:W3CDTF">2022-11-15T09:33:59Z</dcterms:modified>
</cp:coreProperties>
</file>