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C:\Users\113152\Desktop\"/>
    </mc:Choice>
  </mc:AlternateContent>
  <xr:revisionPtr revIDLastSave="0" documentId="13_ncr:1_{DD4B541E-ACCE-4207-865C-D977F35A6259}" xr6:coauthVersionLast="36" xr6:coauthVersionMax="36" xr10:uidLastSave="{00000000-0000-0000-0000-000000000000}"/>
  <workbookProtection workbookPassword="BAC8" lockStructure="1"/>
  <bookViews>
    <workbookView xWindow="0" yWindow="0" windowWidth="20490" windowHeight="5655" xr2:uid="{00000000-000D-0000-FFFF-FFFF00000000}"/>
  </bookViews>
  <sheets>
    <sheet name="【薬局等】交付申請書" sheetId="1" r:id="rId1"/>
    <sheet name="【薬局等】別紙１" sheetId="2" r:id="rId2"/>
    <sheet name="【薬局等】別紙２" sheetId="5" r:id="rId3"/>
    <sheet name="【薬局等】証拠書類添付台紙" sheetId="6" r:id="rId4"/>
    <sheet name="計算式" sheetId="4" state="hidden" r:id="rId5"/>
  </sheets>
  <definedNames>
    <definedName name="_xlnm.Print_Area" localSheetId="0">【薬局等】交付申請書!$A$1:$AI$62</definedName>
    <definedName name="_xlnm.Print_Area" localSheetId="3">【薬局等】証拠書類添付台紙!$A$1:$AI$57</definedName>
    <definedName name="_xlnm.Print_Area" localSheetId="2">【薬局等】別紙２!$A$1:$AJ$54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2" i="5" l="1"/>
  <c r="W39" i="5" l="1"/>
  <c r="W37" i="5" l="1"/>
  <c r="W36" i="5"/>
  <c r="W35" i="5"/>
  <c r="W34" i="5"/>
  <c r="W33" i="5"/>
  <c r="W24" i="5"/>
  <c r="W25" i="5"/>
  <c r="W23" i="5"/>
  <c r="W22" i="5"/>
  <c r="W21" i="5"/>
  <c r="W27" i="5" l="1"/>
  <c r="AJ17" i="5"/>
  <c r="AJ18" i="5" s="1"/>
  <c r="AJ16" i="5"/>
  <c r="W28" i="5" l="1"/>
  <c r="W38" i="5"/>
  <c r="W40" i="5" s="1"/>
  <c r="W29" i="5" l="1"/>
  <c r="W44" i="5" s="1"/>
  <c r="U37" i="1" l="1"/>
  <c r="I10" i="6"/>
  <c r="I12" i="5"/>
  <c r="F9" i="6" l="1"/>
  <c r="F8" i="6"/>
  <c r="D6" i="2"/>
  <c r="F11" i="5"/>
  <c r="F10" i="5"/>
  <c r="D7" i="2"/>
  <c r="D8" i="2"/>
  <c r="D9" i="2"/>
  <c r="D10" i="2"/>
  <c r="D11" i="2"/>
  <c r="D12" i="2"/>
  <c r="D13" i="2"/>
  <c r="D14" i="2"/>
  <c r="D15" i="2"/>
  <c r="D16" i="2"/>
  <c r="D17" i="2"/>
  <c r="D18" i="2"/>
  <c r="D19" i="2"/>
  <c r="D20" i="2"/>
  <c r="D21" i="2"/>
  <c r="D22" i="2"/>
  <c r="D23" i="2"/>
  <c r="D24" i="2"/>
  <c r="D25" i="2"/>
  <c r="D26" i="2"/>
  <c r="D4" i="2" l="1"/>
  <c r="AC2" i="5" l="1"/>
  <c r="U35" i="1" l="1"/>
  <c r="U39" i="1" s="1"/>
  <c r="B5" i="4"/>
  <c r="B4" i="4"/>
  <c r="B3" i="4"/>
</calcChain>
</file>

<file path=xl/sharedStrings.xml><?xml version="1.0" encoding="utf-8"?>
<sst xmlns="http://schemas.openxmlformats.org/spreadsheetml/2006/main" count="168" uniqueCount="119">
  <si>
    <t>所属</t>
    <rPh sb="0" eb="2">
      <t>ショゾク</t>
    </rPh>
    <phoneticPr fontId="2"/>
  </si>
  <si>
    <t>氏名</t>
    <rPh sb="0" eb="2">
      <t>シメイ</t>
    </rPh>
    <phoneticPr fontId="2"/>
  </si>
  <si>
    <t>メールアドレス</t>
    <phoneticPr fontId="2"/>
  </si>
  <si>
    <t>電話番号</t>
    <rPh sb="0" eb="2">
      <t>デンワ</t>
    </rPh>
    <rPh sb="2" eb="4">
      <t>バンゴウ</t>
    </rPh>
    <phoneticPr fontId="2"/>
  </si>
  <si>
    <t>法人番号</t>
    <rPh sb="0" eb="4">
      <t>ホウジンバンゴウ</t>
    </rPh>
    <phoneticPr fontId="2"/>
  </si>
  <si>
    <t>所在地</t>
    <rPh sb="0" eb="3">
      <t>ショザイチ</t>
    </rPh>
    <phoneticPr fontId="2"/>
  </si>
  <si>
    <t>①　実施事業者</t>
    <rPh sb="2" eb="4">
      <t>ジッシ</t>
    </rPh>
    <rPh sb="4" eb="7">
      <t>ジギョウシャ</t>
    </rPh>
    <phoneticPr fontId="2"/>
  </si>
  <si>
    <t>②　担当者</t>
    <rPh sb="2" eb="5">
      <t>タントウシャ</t>
    </rPh>
    <phoneticPr fontId="2"/>
  </si>
  <si>
    <t>金額</t>
    <rPh sb="0" eb="2">
      <t>キンガク</t>
    </rPh>
    <phoneticPr fontId="2"/>
  </si>
  <si>
    <t>数量</t>
    <rPh sb="0" eb="2">
      <t>スウリョウ</t>
    </rPh>
    <phoneticPr fontId="2"/>
  </si>
  <si>
    <t>物品名</t>
    <rPh sb="0" eb="3">
      <t>ブッピンメイ</t>
    </rPh>
    <phoneticPr fontId="2"/>
  </si>
  <si>
    <t>法人名</t>
    <rPh sb="0" eb="3">
      <t>ホウジンメイ</t>
    </rPh>
    <phoneticPr fontId="2"/>
  </si>
  <si>
    <t>代表者職氏名</t>
    <rPh sb="0" eb="3">
      <t>ダイヒョウシャ</t>
    </rPh>
    <rPh sb="3" eb="4">
      <t>ショク</t>
    </rPh>
    <rPh sb="4" eb="6">
      <t>シメイ</t>
    </rPh>
    <phoneticPr fontId="2"/>
  </si>
  <si>
    <t>円</t>
    <rPh sb="0" eb="1">
      <t>エン</t>
    </rPh>
    <phoneticPr fontId="2"/>
  </si>
  <si>
    <t>事業終了年月日</t>
    <rPh sb="0" eb="2">
      <t>ジギョウ</t>
    </rPh>
    <rPh sb="2" eb="4">
      <t>シュウリョウ</t>
    </rPh>
    <rPh sb="4" eb="7">
      <t>ネンガッピ</t>
    </rPh>
    <phoneticPr fontId="2"/>
  </si>
  <si>
    <t>事業期間</t>
    <rPh sb="0" eb="2">
      <t>ジギョウ</t>
    </rPh>
    <rPh sb="2" eb="4">
      <t>キカン</t>
    </rPh>
    <phoneticPr fontId="2"/>
  </si>
  <si>
    <t>PCR検査件数</t>
    <rPh sb="3" eb="5">
      <t>ケンサ</t>
    </rPh>
    <rPh sb="5" eb="7">
      <t>ケンスウ</t>
    </rPh>
    <phoneticPr fontId="2"/>
  </si>
  <si>
    <t>抗原定性検査件数</t>
    <rPh sb="0" eb="8">
      <t>コウゲンテイセイケンサケンスウ</t>
    </rPh>
    <phoneticPr fontId="2"/>
  </si>
  <si>
    <t>〒</t>
    <phoneticPr fontId="2"/>
  </si>
  <si>
    <t>申請日：</t>
    <rPh sb="0" eb="3">
      <t>シンセイビ</t>
    </rPh>
    <phoneticPr fontId="2"/>
  </si>
  <si>
    <t>埼玉県知事　様</t>
    <rPh sb="0" eb="3">
      <t>サイタマケン</t>
    </rPh>
    <rPh sb="3" eb="5">
      <t>チジ</t>
    </rPh>
    <rPh sb="6" eb="7">
      <t>サマ</t>
    </rPh>
    <phoneticPr fontId="2"/>
  </si>
  <si>
    <t>　なお、交付決定後は、補助金を下記の指定口座へ振り込んでください。</t>
  </si>
  <si>
    <t>内訳</t>
    <rPh sb="0" eb="2">
      <t>ウチワケ</t>
    </rPh>
    <phoneticPr fontId="2"/>
  </si>
  <si>
    <t>（㋐＋㋑）</t>
    <phoneticPr fontId="2"/>
  </si>
  <si>
    <t>㋐</t>
    <phoneticPr fontId="2"/>
  </si>
  <si>
    <t>㋑</t>
    <phoneticPr fontId="2"/>
  </si>
  <si>
    <t>㋒</t>
    <phoneticPr fontId="2"/>
  </si>
  <si>
    <t>円</t>
    <rPh sb="0" eb="1">
      <t>エン</t>
    </rPh>
    <phoneticPr fontId="2"/>
  </si>
  <si>
    <t>添付書類</t>
    <rPh sb="0" eb="4">
      <t>テンプショルイ</t>
    </rPh>
    <phoneticPr fontId="2"/>
  </si>
  <si>
    <t>金融機関名</t>
    <rPh sb="0" eb="2">
      <t>キンユウ</t>
    </rPh>
    <rPh sb="2" eb="4">
      <t>キカン</t>
    </rPh>
    <rPh sb="4" eb="5">
      <t>メイ</t>
    </rPh>
    <phoneticPr fontId="2"/>
  </si>
  <si>
    <t>支店名</t>
    <rPh sb="0" eb="3">
      <t>シテンメイ</t>
    </rPh>
    <phoneticPr fontId="2"/>
  </si>
  <si>
    <t>補助金算定根拠</t>
    <rPh sb="0" eb="3">
      <t>ホジョキン</t>
    </rPh>
    <rPh sb="3" eb="5">
      <t>サンテイ</t>
    </rPh>
    <rPh sb="5" eb="7">
      <t>コンキョ</t>
    </rPh>
    <phoneticPr fontId="2"/>
  </si>
  <si>
    <t>電話番号：</t>
    <rPh sb="0" eb="4">
      <t>デンワバンゴウ</t>
    </rPh>
    <phoneticPr fontId="2"/>
  </si>
  <si>
    <t>事業所名</t>
    <rPh sb="0" eb="4">
      <t>ジギョウショメイ</t>
    </rPh>
    <phoneticPr fontId="2"/>
  </si>
  <si>
    <t>③　立会い又は検査を実施した事業所名及び所在地</t>
    <rPh sb="2" eb="4">
      <t>タチア</t>
    </rPh>
    <rPh sb="5" eb="6">
      <t>マタ</t>
    </rPh>
    <rPh sb="7" eb="9">
      <t>ケンサ</t>
    </rPh>
    <rPh sb="10" eb="12">
      <t>ジッシ</t>
    </rPh>
    <rPh sb="14" eb="17">
      <t>ジギョウショ</t>
    </rPh>
    <rPh sb="17" eb="18">
      <t>メイ</t>
    </rPh>
    <rPh sb="18" eb="19">
      <t>オヨ</t>
    </rPh>
    <rPh sb="20" eb="23">
      <t>ショザイチ</t>
    </rPh>
    <phoneticPr fontId="2"/>
  </si>
  <si>
    <t>口座名義
カタカナ</t>
    <rPh sb="0" eb="2">
      <t>コウザ</t>
    </rPh>
    <rPh sb="2" eb="4">
      <t>メイギ</t>
    </rPh>
    <phoneticPr fontId="2"/>
  </si>
  <si>
    <t>普通</t>
    <rPh sb="0" eb="2">
      <t>フツウ</t>
    </rPh>
    <phoneticPr fontId="2"/>
  </si>
  <si>
    <t>当座</t>
    <rPh sb="0" eb="2">
      <t>トウザ</t>
    </rPh>
    <phoneticPr fontId="2"/>
  </si>
  <si>
    <r>
      <t xml:space="preserve">口座番号
</t>
    </r>
    <r>
      <rPr>
        <sz val="10"/>
        <color theme="1"/>
        <rFont val="ＭＳ Ｐゴシック"/>
        <family val="3"/>
        <charset val="128"/>
      </rPr>
      <t>（７ケタ）</t>
    </r>
    <rPh sb="0" eb="2">
      <t>コウザ</t>
    </rPh>
    <rPh sb="2" eb="4">
      <t>バンゴウ</t>
    </rPh>
    <phoneticPr fontId="2"/>
  </si>
  <si>
    <t>銀行</t>
    <rPh sb="0" eb="2">
      <t>ギンコウ</t>
    </rPh>
    <phoneticPr fontId="2"/>
  </si>
  <si>
    <t>本店</t>
    <rPh sb="0" eb="2">
      <t>ホンテン</t>
    </rPh>
    <phoneticPr fontId="2"/>
  </si>
  <si>
    <t>支店</t>
    <rPh sb="0" eb="2">
      <t>シテン</t>
    </rPh>
    <phoneticPr fontId="2"/>
  </si>
  <si>
    <r>
      <t xml:space="preserve">金融機関コード
</t>
    </r>
    <r>
      <rPr>
        <sz val="10"/>
        <color theme="1"/>
        <rFont val="ＭＳ Ｐゴシック"/>
        <family val="3"/>
        <charset val="128"/>
      </rPr>
      <t>（4ケタ）</t>
    </r>
    <rPh sb="0" eb="4">
      <t>キンユウキカン</t>
    </rPh>
    <phoneticPr fontId="2"/>
  </si>
  <si>
    <r>
      <t xml:space="preserve">支店コード
</t>
    </r>
    <r>
      <rPr>
        <sz val="10"/>
        <color theme="1"/>
        <rFont val="ＭＳ Ｐゴシック"/>
        <family val="3"/>
        <charset val="128"/>
      </rPr>
      <t>（3ケタ）</t>
    </r>
    <rPh sb="0" eb="2">
      <t>シテン</t>
    </rPh>
    <phoneticPr fontId="2"/>
  </si>
  <si>
    <t>信金</t>
    <rPh sb="0" eb="2">
      <t>シンキン</t>
    </rPh>
    <phoneticPr fontId="2"/>
  </si>
  <si>
    <t>信組</t>
    <rPh sb="0" eb="2">
      <t>シンソ</t>
    </rPh>
    <phoneticPr fontId="2"/>
  </si>
  <si>
    <t>農協</t>
    <rPh sb="0" eb="2">
      <t>ノウキョウ</t>
    </rPh>
    <phoneticPr fontId="2"/>
  </si>
  <si>
    <t>※積算根拠は別紙１のとおり</t>
    <rPh sb="1" eb="5">
      <t>セキサンコンキョ</t>
    </rPh>
    <rPh sb="6" eb="8">
      <t>ベッシ</t>
    </rPh>
    <phoneticPr fontId="2"/>
  </si>
  <si>
    <t>※積算根拠は別紙２のとおり</t>
    <rPh sb="1" eb="5">
      <t>セキサンコンキョ</t>
    </rPh>
    <rPh sb="6" eb="8">
      <t>ベッシ</t>
    </rPh>
    <phoneticPr fontId="2"/>
  </si>
  <si>
    <t>別紙２</t>
    <rPh sb="0" eb="2">
      <t>ベッシ</t>
    </rPh>
    <phoneticPr fontId="2"/>
  </si>
  <si>
    <t>別紙１</t>
    <rPh sb="0" eb="2">
      <t>ベッシ</t>
    </rPh>
    <phoneticPr fontId="2"/>
  </si>
  <si>
    <t>検査等費用</t>
    <rPh sb="0" eb="2">
      <t>ケンサ</t>
    </rPh>
    <rPh sb="2" eb="3">
      <t>トウ</t>
    </rPh>
    <rPh sb="3" eb="5">
      <t>ヒヨウ</t>
    </rPh>
    <phoneticPr fontId="2"/>
  </si>
  <si>
    <t>２　別紙２（実績報告書）</t>
    <rPh sb="2" eb="4">
      <t>ベッシ</t>
    </rPh>
    <phoneticPr fontId="2"/>
  </si>
  <si>
    <t>検査体制の整備に係る費用</t>
    <rPh sb="0" eb="2">
      <t>ケンサ</t>
    </rPh>
    <rPh sb="2" eb="4">
      <t>タイセイ</t>
    </rPh>
    <rPh sb="5" eb="7">
      <t>セイビ</t>
    </rPh>
    <rPh sb="8" eb="9">
      <t>カカ</t>
    </rPh>
    <rPh sb="10" eb="12">
      <t>ヒヨウ</t>
    </rPh>
    <phoneticPr fontId="2"/>
  </si>
  <si>
    <t>１　別紙１（施設整備積算根拠）</t>
    <rPh sb="2" eb="4">
      <t>ベッシ</t>
    </rPh>
    <rPh sb="6" eb="8">
      <t>シセツ</t>
    </rPh>
    <rPh sb="8" eb="10">
      <t>セイビ</t>
    </rPh>
    <rPh sb="10" eb="12">
      <t>セキサン</t>
    </rPh>
    <rPh sb="12" eb="14">
      <t>コンキョ</t>
    </rPh>
    <phoneticPr fontId="2"/>
  </si>
  <si>
    <t>（記載例）P00001</t>
    <rPh sb="1" eb="3">
      <t>キサイ</t>
    </rPh>
    <rPh sb="3" eb="4">
      <t>レイ</t>
    </rPh>
    <phoneticPr fontId="2"/>
  </si>
  <si>
    <t>事業所番号</t>
    <rPh sb="0" eb="3">
      <t>ジギョウショ</t>
    </rPh>
    <rPh sb="3" eb="5">
      <t>バンゴウ</t>
    </rPh>
    <phoneticPr fontId="2"/>
  </si>
  <si>
    <t>　</t>
  </si>
  <si>
    <t>④　実施事業者の区分</t>
    <rPh sb="2" eb="4">
      <t>ジッシ</t>
    </rPh>
    <rPh sb="4" eb="7">
      <t>ジギョウシャ</t>
    </rPh>
    <rPh sb="8" eb="10">
      <t>クブン</t>
    </rPh>
    <phoneticPr fontId="2"/>
  </si>
  <si>
    <t>⑦　指定口座　</t>
    <rPh sb="2" eb="4">
      <t>シテイ</t>
    </rPh>
    <rPh sb="4" eb="6">
      <t>コウザ</t>
    </rPh>
    <phoneticPr fontId="2"/>
  </si>
  <si>
    <t>※実施事業者の法人名義の口座（個人の場合はご本人名義の口座）を指定してください。
※金融機関名・コード、支店名・コード、預金種別、口座番号、口座名義（カタカナ）は、添付書類の「通帳等の写し」と一致していることを確認してください。</t>
    <phoneticPr fontId="2"/>
  </si>
  <si>
    <t>※証拠書類の写しは、写真又はスキャンしたデータを電子メールに添付するか、規定の台紙に貼付の上郵送で提出してください。</t>
    <rPh sb="1" eb="3">
      <t>ショウコ</t>
    </rPh>
    <rPh sb="3" eb="5">
      <t>ショルイ</t>
    </rPh>
    <rPh sb="6" eb="7">
      <t>ウツ</t>
    </rPh>
    <rPh sb="10" eb="12">
      <t>シャシン</t>
    </rPh>
    <rPh sb="12" eb="13">
      <t>マタ</t>
    </rPh>
    <rPh sb="24" eb="26">
      <t>デンシ</t>
    </rPh>
    <rPh sb="30" eb="32">
      <t>テンプ</t>
    </rPh>
    <rPh sb="36" eb="38">
      <t>キテイ</t>
    </rPh>
    <rPh sb="39" eb="41">
      <t>ダイシ</t>
    </rPh>
    <rPh sb="42" eb="44">
      <t>チョウフ</t>
    </rPh>
    <rPh sb="45" eb="46">
      <t>ウエ</t>
    </rPh>
    <rPh sb="46" eb="48">
      <t>ユウソウ</t>
    </rPh>
    <rPh sb="49" eb="51">
      <t>テイシュツ</t>
    </rPh>
    <phoneticPr fontId="2"/>
  </si>
  <si>
    <t>※各検査の仕入単価について、仕入時期や検査キットの種類等により複数の単価がある場合には、行を分けて記載してください。</t>
    <rPh sb="1" eb="4">
      <t>カクケンサ</t>
    </rPh>
    <rPh sb="5" eb="7">
      <t>シイレ</t>
    </rPh>
    <rPh sb="7" eb="9">
      <t>タンカ</t>
    </rPh>
    <rPh sb="14" eb="16">
      <t>シイレ</t>
    </rPh>
    <rPh sb="16" eb="18">
      <t>ジキ</t>
    </rPh>
    <rPh sb="19" eb="21">
      <t>ケンサ</t>
    </rPh>
    <rPh sb="25" eb="27">
      <t>シュルイ</t>
    </rPh>
    <rPh sb="27" eb="28">
      <t>トウ</t>
    </rPh>
    <rPh sb="31" eb="33">
      <t>フクスウ</t>
    </rPh>
    <rPh sb="34" eb="36">
      <t>タンカ</t>
    </rPh>
    <rPh sb="39" eb="41">
      <t>バアイ</t>
    </rPh>
    <rPh sb="44" eb="45">
      <t>ギョウ</t>
    </rPh>
    <rPh sb="46" eb="47">
      <t>ワ</t>
    </rPh>
    <rPh sb="49" eb="51">
      <t>キサイ</t>
    </rPh>
    <phoneticPr fontId="2"/>
  </si>
  <si>
    <t>㋐合計額（補助対象合計額）</t>
    <rPh sb="1" eb="3">
      <t>ゴウケイ</t>
    </rPh>
    <rPh sb="3" eb="4">
      <t>ガク</t>
    </rPh>
    <rPh sb="5" eb="9">
      <t>ホジョタイショウ</t>
    </rPh>
    <rPh sb="9" eb="12">
      <t>ゴウケイガク</t>
    </rPh>
    <phoneticPr fontId="2"/>
  </si>
  <si>
    <t>契約書・納品書・請求書・領収書等を貼る台紙</t>
    <rPh sb="0" eb="3">
      <t>ケイヤクショ</t>
    </rPh>
    <rPh sb="15" eb="16">
      <t>トウ</t>
    </rPh>
    <rPh sb="17" eb="18">
      <t>ハ</t>
    </rPh>
    <rPh sb="19" eb="21">
      <t>ダイシ</t>
    </rPh>
    <phoneticPr fontId="2"/>
  </si>
  <si>
    <t>（埼玉県ＰＣＲ検査等無料化事業補助金）</t>
    <rPh sb="1" eb="4">
      <t>サイタマケン</t>
    </rPh>
    <rPh sb="7" eb="15">
      <t>ケンサトウムリョウカジギョウ</t>
    </rPh>
    <rPh sb="15" eb="18">
      <t>ホジョキン</t>
    </rPh>
    <phoneticPr fontId="2"/>
  </si>
  <si>
    <t>施設整備積算根拠</t>
    <rPh sb="0" eb="2">
      <t>シセツ</t>
    </rPh>
    <rPh sb="2" eb="4">
      <t>セイビ</t>
    </rPh>
    <rPh sb="4" eb="6">
      <t>セキサン</t>
    </rPh>
    <rPh sb="6" eb="8">
      <t>コンキョ</t>
    </rPh>
    <phoneticPr fontId="2"/>
  </si>
  <si>
    <t>単価（税込）</t>
    <rPh sb="0" eb="2">
      <t>タンカ</t>
    </rPh>
    <rPh sb="3" eb="5">
      <t>ゼイコミ</t>
    </rPh>
    <phoneticPr fontId="2"/>
  </si>
  <si>
    <t>　※郵送により、証拠書類（契約書・納品書・請求書・領収書等）を提出する場合、
　　この台紙を必要な枚数印刷して、枠内に証拠書類を貼付の上、郵送してください。</t>
    <rPh sb="2" eb="4">
      <t>ユウソウ</t>
    </rPh>
    <rPh sb="8" eb="12">
      <t>ショウコショルイ</t>
    </rPh>
    <rPh sb="13" eb="16">
      <t>ケイヤクショ</t>
    </rPh>
    <rPh sb="17" eb="20">
      <t>ノウヒンショ</t>
    </rPh>
    <rPh sb="21" eb="24">
      <t>セイキュウショ</t>
    </rPh>
    <rPh sb="25" eb="28">
      <t>リョウシュウショ</t>
    </rPh>
    <rPh sb="28" eb="29">
      <t>トウ</t>
    </rPh>
    <rPh sb="31" eb="33">
      <t>テイシュツ</t>
    </rPh>
    <rPh sb="35" eb="37">
      <t>バアイ</t>
    </rPh>
    <rPh sb="43" eb="45">
      <t>ダイシ</t>
    </rPh>
    <rPh sb="46" eb="48">
      <t>ヒツヨウ</t>
    </rPh>
    <rPh sb="49" eb="51">
      <t>マイスウ</t>
    </rPh>
    <rPh sb="51" eb="53">
      <t>インサツ</t>
    </rPh>
    <rPh sb="56" eb="58">
      <t>ワクナイ</t>
    </rPh>
    <rPh sb="59" eb="63">
      <t>ショウコショルイ</t>
    </rPh>
    <rPh sb="64" eb="66">
      <t>チョウフ</t>
    </rPh>
    <rPh sb="67" eb="68">
      <t>ウエ</t>
    </rPh>
    <rPh sb="69" eb="71">
      <t>ユウソウ</t>
    </rPh>
    <phoneticPr fontId="2"/>
  </si>
  <si>
    <t xml:space="preserve"> 事業所番号：</t>
    <rPh sb="1" eb="6">
      <t>ジギョウショバンゴウ</t>
    </rPh>
    <phoneticPr fontId="2"/>
  </si>
  <si>
    <t xml:space="preserve"> 事業所名：</t>
    <rPh sb="1" eb="4">
      <t>ジギョウショ</t>
    </rPh>
    <rPh sb="4" eb="5">
      <t>メイ</t>
    </rPh>
    <phoneticPr fontId="2"/>
  </si>
  <si>
    <t>　（契約書・納品書・請求書・領収書等）の写し　※</t>
    <phoneticPr fontId="2"/>
  </si>
  <si>
    <t>※３、４の書類について、電子データでの提出が難しい場合は、写しを郵送で提出してください。</t>
    <rPh sb="5" eb="7">
      <t>ショルイ</t>
    </rPh>
    <rPh sb="12" eb="14">
      <t>デンシ</t>
    </rPh>
    <rPh sb="19" eb="21">
      <t>テイシュツ</t>
    </rPh>
    <rPh sb="22" eb="23">
      <t>ムズカ</t>
    </rPh>
    <rPh sb="25" eb="27">
      <t>バアイ</t>
    </rPh>
    <rPh sb="29" eb="30">
      <t>ウツ</t>
    </rPh>
    <rPh sb="32" eb="34">
      <t>ユウソウ</t>
    </rPh>
    <rPh sb="35" eb="37">
      <t>テイシュツ</t>
    </rPh>
    <phoneticPr fontId="2"/>
  </si>
  <si>
    <t>※証拠書類は、宛名、品目名、購入金額、税込・税抜の別、購入数量の記載があるものにしてください。</t>
    <rPh sb="1" eb="5">
      <t>ショウコショルイ</t>
    </rPh>
    <rPh sb="7" eb="9">
      <t>アテナ</t>
    </rPh>
    <rPh sb="10" eb="12">
      <t>ヒンモク</t>
    </rPh>
    <rPh sb="12" eb="13">
      <t>メイ</t>
    </rPh>
    <rPh sb="14" eb="16">
      <t>コウニュウ</t>
    </rPh>
    <rPh sb="16" eb="18">
      <t>キンガク</t>
    </rPh>
    <rPh sb="19" eb="21">
      <t>ゼイコミ</t>
    </rPh>
    <rPh sb="22" eb="23">
      <t>ゼイ</t>
    </rPh>
    <rPh sb="23" eb="24">
      <t>バツ</t>
    </rPh>
    <rPh sb="25" eb="26">
      <t>ベツ</t>
    </rPh>
    <rPh sb="27" eb="29">
      <t>コウニュウ</t>
    </rPh>
    <rPh sb="29" eb="31">
      <t>スウリョウ</t>
    </rPh>
    <rPh sb="32" eb="34">
      <t>キサイ</t>
    </rPh>
    <phoneticPr fontId="2"/>
  </si>
  <si>
    <t>※証拠書類は、宛名、品目名、購入金額、税込・税抜の別の記載があるものにしてください。</t>
    <phoneticPr fontId="2"/>
  </si>
  <si>
    <t>預金種別</t>
    <rPh sb="0" eb="2">
      <t>ヨキン</t>
    </rPh>
    <rPh sb="2" eb="4">
      <t>シュベツ</t>
    </rPh>
    <phoneticPr fontId="2"/>
  </si>
  <si>
    <t>３　検査体制の整備に係る費用及びPCR検査等・抗原定性検査の仕入単価がわかる証拠書類</t>
    <rPh sb="14" eb="15">
      <t>オヨ</t>
    </rPh>
    <rPh sb="21" eb="22">
      <t>トウ</t>
    </rPh>
    <rPh sb="38" eb="42">
      <t>ショウコショルイ</t>
    </rPh>
    <phoneticPr fontId="2"/>
  </si>
  <si>
    <t>４　指定口座の金融機関名・コード、支店名・コード、預金種別、口座番号、口座名義（カタカナ）が</t>
    <rPh sb="2" eb="4">
      <t>シテイ</t>
    </rPh>
    <rPh sb="4" eb="6">
      <t>コウザ</t>
    </rPh>
    <phoneticPr fontId="2"/>
  </si>
  <si>
    <t>　分かる通帳等の写し（前月と同じ指定口座の場合、翌月以降は添付不要）　※</t>
    <rPh sb="11" eb="13">
      <t>ゼンゲツ</t>
    </rPh>
    <rPh sb="14" eb="15">
      <t>オナ</t>
    </rPh>
    <rPh sb="16" eb="18">
      <t>シテイ</t>
    </rPh>
    <rPh sb="18" eb="20">
      <t>コウザ</t>
    </rPh>
    <rPh sb="21" eb="23">
      <t>バアイ</t>
    </rPh>
    <rPh sb="24" eb="26">
      <t>ヨクゲツ</t>
    </rPh>
    <rPh sb="26" eb="28">
      <t>イコウ</t>
    </rPh>
    <rPh sb="29" eb="31">
      <t>テンプ</t>
    </rPh>
    <rPh sb="31" eb="33">
      <t>フヨウ</t>
    </rPh>
    <phoneticPr fontId="2"/>
  </si>
  <si>
    <t>※各物品の品目名、費用及び購入数量がわかる証拠書類（契約書・納品書・請求書・領収書等）の写しを提出してください。</t>
    <rPh sb="1" eb="2">
      <t>カク</t>
    </rPh>
    <rPh sb="2" eb="4">
      <t>ブッピン</t>
    </rPh>
    <rPh sb="5" eb="7">
      <t>ヒンモク</t>
    </rPh>
    <rPh sb="7" eb="8">
      <t>メイ</t>
    </rPh>
    <rPh sb="9" eb="11">
      <t>ヒヨウ</t>
    </rPh>
    <rPh sb="11" eb="12">
      <t>オヨ</t>
    </rPh>
    <rPh sb="13" eb="15">
      <t>コウニュウ</t>
    </rPh>
    <rPh sb="15" eb="17">
      <t>スウリョウ</t>
    </rPh>
    <rPh sb="21" eb="23">
      <t>ショウコ</t>
    </rPh>
    <rPh sb="23" eb="25">
      <t>ショルイ</t>
    </rPh>
    <rPh sb="26" eb="29">
      <t>ケイヤクショ</t>
    </rPh>
    <rPh sb="30" eb="33">
      <t>ノウヒンショ</t>
    </rPh>
    <rPh sb="34" eb="37">
      <t>セイキュウショ</t>
    </rPh>
    <rPh sb="38" eb="41">
      <t>リョウシュウショ</t>
    </rPh>
    <rPh sb="41" eb="42">
      <t>トウ</t>
    </rPh>
    <rPh sb="44" eb="45">
      <t>ウツ</t>
    </rPh>
    <rPh sb="47" eb="49">
      <t>テイシュツ</t>
    </rPh>
    <phoneticPr fontId="2"/>
  </si>
  <si>
    <t>※各検査の仕入単価がわかる証拠書類（契約書・納品書・請求書・領収書等）の写しを提出してください。</t>
    <rPh sb="1" eb="2">
      <t>カク</t>
    </rPh>
    <rPh sb="2" eb="4">
      <t>ケンサ</t>
    </rPh>
    <rPh sb="5" eb="7">
      <t>シイレ</t>
    </rPh>
    <rPh sb="7" eb="9">
      <t>タンカ</t>
    </rPh>
    <rPh sb="9" eb="10">
      <t>スウリョウ</t>
    </rPh>
    <rPh sb="13" eb="15">
      <t>ショウコ</t>
    </rPh>
    <rPh sb="15" eb="17">
      <t>ショルイ</t>
    </rPh>
    <rPh sb="18" eb="21">
      <t>ケイヤクショ</t>
    </rPh>
    <rPh sb="22" eb="25">
      <t>ノウヒンショ</t>
    </rPh>
    <rPh sb="26" eb="29">
      <t>セイキュウショ</t>
    </rPh>
    <rPh sb="30" eb="33">
      <t>リョウシュウショ</t>
    </rPh>
    <rPh sb="33" eb="34">
      <t>トウ</t>
    </rPh>
    <rPh sb="36" eb="37">
      <t>ウツ</t>
    </rPh>
    <rPh sb="39" eb="41">
      <t>テイシュツ</t>
    </rPh>
    <phoneticPr fontId="2"/>
  </si>
  <si>
    <t>※PCR検査等を民間検査機関等に委託して実施している場合には、必ず契約書の写しを添付してください。</t>
    <rPh sb="6" eb="7">
      <t>トウ</t>
    </rPh>
    <phoneticPr fontId="2"/>
  </si>
  <si>
    <t>５　要綱第６条の週次の報告に使用した記録（とりまとめエクセル）</t>
    <phoneticPr fontId="2"/>
  </si>
  <si>
    <t>埼玉県ＰＣＲ等検査無料化事業補助金交付申請書</t>
    <rPh sb="14" eb="17">
      <t>ホジョキン</t>
    </rPh>
    <rPh sb="17" eb="19">
      <t>コウフ</t>
    </rPh>
    <rPh sb="19" eb="22">
      <t>シンセイショ</t>
    </rPh>
    <phoneticPr fontId="2"/>
  </si>
  <si>
    <t>⑤　交付申請対象期間</t>
    <rPh sb="2" eb="4">
      <t>コウフ</t>
    </rPh>
    <rPh sb="4" eb="6">
      <t>シンセイ</t>
    </rPh>
    <rPh sb="6" eb="8">
      <t>タイショウ</t>
    </rPh>
    <rPh sb="8" eb="10">
      <t>キカン</t>
    </rPh>
    <phoneticPr fontId="2"/>
  </si>
  <si>
    <t>⑥　補助金交付申請額</t>
    <rPh sb="2" eb="5">
      <t>ホジョキン</t>
    </rPh>
    <rPh sb="5" eb="7">
      <t>コウフ</t>
    </rPh>
    <rPh sb="7" eb="9">
      <t>シンセイ</t>
    </rPh>
    <rPh sb="9" eb="10">
      <t>ガク</t>
    </rPh>
    <phoneticPr fontId="2"/>
  </si>
  <si>
    <t>交付申請額</t>
    <rPh sb="0" eb="2">
      <t>コウフ</t>
    </rPh>
    <rPh sb="2" eb="4">
      <t>シンセイ</t>
    </rPh>
    <rPh sb="4" eb="5">
      <t>ガク</t>
    </rPh>
    <phoneticPr fontId="2"/>
  </si>
  <si>
    <t xml:space="preserve"> 交付申請対象期間：</t>
    <rPh sb="1" eb="5">
      <t>コウフシンセイ</t>
    </rPh>
    <rPh sb="5" eb="7">
      <t>タイショウ</t>
    </rPh>
    <rPh sb="7" eb="9">
      <t>キカン</t>
    </rPh>
    <phoneticPr fontId="2"/>
  </si>
  <si>
    <r>
      <t xml:space="preserve">
※この枠内に契約書・納品書・請求書・領収書等を</t>
    </r>
    <r>
      <rPr>
        <u/>
        <sz val="11"/>
        <color theme="1"/>
        <rFont val="ＭＳ Ｐゴシック"/>
        <family val="3"/>
        <charset val="128"/>
      </rPr>
      <t>重ならないように</t>
    </r>
    <r>
      <rPr>
        <sz val="11"/>
        <color theme="1"/>
        <rFont val="ＭＳ Ｐゴシック"/>
        <family val="2"/>
        <charset val="128"/>
      </rPr>
      <t>貼り付けてください。
貼り切れない場合は、台紙を複数枚印刷して、それぞれに貼付して提出してください。
※契約書の写し等、この用紙に貼り切れない大きさのものは、余白に、「事業所番号」、「事業所名」、
　「交付申請対象期間」を記載して提出してください。</t>
    </r>
    <rPh sb="5" eb="7">
      <t>ワクナイ</t>
    </rPh>
    <rPh sb="8" eb="11">
      <t>ケイヤクショ</t>
    </rPh>
    <rPh sb="23" eb="24">
      <t>トウ</t>
    </rPh>
    <rPh sb="25" eb="26">
      <t>カサ</t>
    </rPh>
    <rPh sb="33" eb="34">
      <t>ハ</t>
    </rPh>
    <rPh sb="35" eb="36">
      <t>ツ</t>
    </rPh>
    <rPh sb="44" eb="45">
      <t>ハ</t>
    </rPh>
    <rPh sb="46" eb="47">
      <t>キ</t>
    </rPh>
    <rPh sb="50" eb="52">
      <t>バアイ</t>
    </rPh>
    <rPh sb="54" eb="56">
      <t>ダイシ</t>
    </rPh>
    <rPh sb="57" eb="60">
      <t>フクスウマイ</t>
    </rPh>
    <rPh sb="60" eb="62">
      <t>インサツ</t>
    </rPh>
    <rPh sb="70" eb="72">
      <t>チョウフ</t>
    </rPh>
    <rPh sb="74" eb="76">
      <t>テイシュツ</t>
    </rPh>
    <rPh sb="149" eb="151">
      <t>テイシュツ</t>
    </rPh>
    <phoneticPr fontId="2"/>
  </si>
  <si>
    <t>　標記の件について、次により埼玉県ＰＣＲ等検査無料化事業補助金の交付を受けたいので、令和４年度埼玉県ＰＣＲ検査等無料化事業補助金交付要綱第７条の規定により関係書類を添えて申請します。</t>
    <rPh sb="42" eb="44">
      <t>レイワ</t>
    </rPh>
    <rPh sb="45" eb="47">
      <t>ネンド</t>
    </rPh>
    <phoneticPr fontId="2"/>
  </si>
  <si>
    <t>営業日</t>
    <rPh sb="0" eb="3">
      <t>エイギョウビ</t>
    </rPh>
    <phoneticPr fontId="2"/>
  </si>
  <si>
    <t>日</t>
    <rPh sb="0" eb="1">
      <t>ニチ</t>
    </rPh>
    <phoneticPr fontId="2"/>
  </si>
  <si>
    <t>←とりまとめエクセルの「営業日」シートをご確認ください。</t>
    <rPh sb="12" eb="15">
      <t>エイギョウビ</t>
    </rPh>
    <rPh sb="21" eb="23">
      <t>カクニン</t>
    </rPh>
    <phoneticPr fontId="2"/>
  </si>
  <si>
    <t>件</t>
    <rPh sb="0" eb="1">
      <t>ケン</t>
    </rPh>
    <phoneticPr fontId="2"/>
  </si>
  <si>
    <t>仕入単価
(税込)</t>
    <rPh sb="0" eb="2">
      <t>シイ</t>
    </rPh>
    <rPh sb="2" eb="4">
      <t>タンカ</t>
    </rPh>
    <rPh sb="6" eb="8">
      <t>ゼイコ</t>
    </rPh>
    <phoneticPr fontId="2"/>
  </si>
  <si>
    <t>円</t>
    <rPh sb="0" eb="1">
      <t>エン</t>
    </rPh>
    <phoneticPr fontId="2"/>
  </si>
  <si>
    <t>実施件数</t>
    <rPh sb="0" eb="2">
      <t>ジッシ</t>
    </rPh>
    <rPh sb="2" eb="4">
      <t>ケンスウ</t>
    </rPh>
    <phoneticPr fontId="2"/>
  </si>
  <si>
    <t>←とりまとめエクセルの「営業日」シートをご確認ください。</t>
    <phoneticPr fontId="2"/>
  </si>
  <si>
    <t>●PCR検査等のキット仕入れ原価に関する計算</t>
    <rPh sb="4" eb="6">
      <t>ケンサ</t>
    </rPh>
    <rPh sb="6" eb="7">
      <t>トウ</t>
    </rPh>
    <rPh sb="11" eb="13">
      <t>シイ</t>
    </rPh>
    <rPh sb="14" eb="16">
      <t>ゲンカ</t>
    </rPh>
    <rPh sb="17" eb="18">
      <t>カン</t>
    </rPh>
    <rPh sb="20" eb="22">
      <t>ケイサン</t>
    </rPh>
    <phoneticPr fontId="2"/>
  </si>
  <si>
    <t>●抗原定性検査のキット仕入れ原価に関する計算</t>
    <rPh sb="1" eb="3">
      <t>コウゲン</t>
    </rPh>
    <rPh sb="3" eb="5">
      <t>テイセイ</t>
    </rPh>
    <rPh sb="5" eb="7">
      <t>ケンサ</t>
    </rPh>
    <phoneticPr fontId="2"/>
  </si>
  <si>
    <t>郵送料総額</t>
    <phoneticPr fontId="2"/>
  </si>
  <si>
    <t>PCR検査等のキット仕入れ総額</t>
    <phoneticPr fontId="2"/>
  </si>
  <si>
    <t>PCR検査等のキット経費補助上限額</t>
    <phoneticPr fontId="2"/>
  </si>
  <si>
    <t>合計
(税込)</t>
    <rPh sb="0" eb="2">
      <t>ゴウケイ</t>
    </rPh>
    <rPh sb="4" eb="6">
      <t>ゼイコ</t>
    </rPh>
    <phoneticPr fontId="2"/>
  </si>
  <si>
    <t>抗原定性検査のキット仕入れ総額</t>
    <rPh sb="0" eb="2">
      <t>コウゲン</t>
    </rPh>
    <rPh sb="2" eb="4">
      <t>テイセイ</t>
    </rPh>
    <rPh sb="4" eb="6">
      <t>ケンサ</t>
    </rPh>
    <phoneticPr fontId="2"/>
  </si>
  <si>
    <t>抗原定性検査のキット経費補助上限額</t>
    <rPh sb="0" eb="2">
      <t>コウゲン</t>
    </rPh>
    <rPh sb="2" eb="4">
      <t>テイセイ</t>
    </rPh>
    <rPh sb="4" eb="6">
      <t>ケンサ</t>
    </rPh>
    <phoneticPr fontId="2"/>
  </si>
  <si>
    <t>PCR検査等キットの経費補助額（１）</t>
    <phoneticPr fontId="2"/>
  </si>
  <si>
    <t>抗原定性検査のキット経費補助額（２）</t>
    <rPh sb="0" eb="2">
      <t>コウゲン</t>
    </rPh>
    <rPh sb="2" eb="4">
      <t>テイセイ</t>
    </rPh>
    <rPh sb="4" eb="6">
      <t>ケンサ</t>
    </rPh>
    <phoneticPr fontId="2"/>
  </si>
  <si>
    <t>●各種経費に関する計算</t>
    <rPh sb="1" eb="3">
      <t>カクシュ</t>
    </rPh>
    <rPh sb="3" eb="5">
      <t>ケイヒ</t>
    </rPh>
    <rPh sb="6" eb="7">
      <t>カン</t>
    </rPh>
    <rPh sb="9" eb="11">
      <t>ケイサン</t>
    </rPh>
    <phoneticPr fontId="2"/>
  </si>
  <si>
    <t>円</t>
    <rPh sb="0" eb="1">
      <t>エン</t>
    </rPh>
    <phoneticPr fontId="2"/>
  </si>
  <si>
    <t>　各種経費補助額（３）</t>
    <phoneticPr fontId="2"/>
  </si>
  <si>
    <t>㋑合計額　(１)＋(２)＋(３)</t>
    <phoneticPr fontId="2"/>
  </si>
  <si>
    <t>閾値①</t>
    <rPh sb="0" eb="2">
      <t>イキチ</t>
    </rPh>
    <phoneticPr fontId="2"/>
  </si>
  <si>
    <t>閾値②-閾値①</t>
    <rPh sb="0" eb="2">
      <t>イキチ</t>
    </rPh>
    <rPh sb="4" eb="6">
      <t>イキチ</t>
    </rPh>
    <phoneticPr fontId="2"/>
  </si>
  <si>
    <t>閾値②を超える回数</t>
    <rPh sb="0" eb="2">
      <t>イキチ</t>
    </rPh>
    <rPh sb="4" eb="5">
      <t>コ</t>
    </rPh>
    <rPh sb="7" eb="9">
      <t>カイスウ</t>
    </rPh>
    <phoneticPr fontId="2"/>
  </si>
  <si>
    <t>　2月中に受け付けたPCR検査等の件数</t>
    <rPh sb="2" eb="3">
      <t>ツキ</t>
    </rPh>
    <rPh sb="3" eb="4">
      <t>チュウ</t>
    </rPh>
    <rPh sb="5" eb="6">
      <t>ウ</t>
    </rPh>
    <rPh sb="7" eb="8">
      <t>ツ</t>
    </rPh>
    <rPh sb="13" eb="15">
      <t>ケンサ</t>
    </rPh>
    <rPh sb="15" eb="16">
      <t>トウ</t>
    </rPh>
    <rPh sb="17" eb="19">
      <t>ケンスウ</t>
    </rPh>
    <phoneticPr fontId="2"/>
  </si>
  <si>
    <t>　2月中に受け付けた抗原定性検査の件数</t>
    <rPh sb="2" eb="3">
      <t>ツキ</t>
    </rPh>
    <rPh sb="3" eb="4">
      <t>チュウ</t>
    </rPh>
    <rPh sb="5" eb="6">
      <t>ウ</t>
    </rPh>
    <rPh sb="7" eb="8">
      <t>ツ</t>
    </rPh>
    <rPh sb="10" eb="12">
      <t>コウゲン</t>
    </rPh>
    <rPh sb="12" eb="14">
      <t>テイセイ</t>
    </rPh>
    <rPh sb="14" eb="16">
      <t>ケンサ</t>
    </rPh>
    <rPh sb="17" eb="19">
      <t>ケンスウ</t>
    </rPh>
    <phoneticPr fontId="2"/>
  </si>
  <si>
    <t>2023年2月分</t>
    <rPh sb="4" eb="5">
      <t>ネン</t>
    </rPh>
    <rPh sb="6" eb="7">
      <t>ツキ</t>
    </rPh>
    <rPh sb="7" eb="8">
      <t>ブン</t>
    </rPh>
    <phoneticPr fontId="2"/>
  </si>
  <si>
    <t>埼玉県ＰＣＲ等検査無料化事業実績報告書(2023年2月分)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</si>
</sst>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000"/>
    <numFmt numFmtId="178" formatCode="000"/>
    <numFmt numFmtId="179" formatCode="0000000"/>
  </numFmts>
  <fonts count="20">
    <font>
      <sz val="11"/>
      <color theme="1"/>
      <name val="ＭＳ Ｐゴシック"/>
      <family val="2"/>
      <charset val="128"/>
    </font>
    <font>
      <sz val="11"/>
      <color theme="1"/>
      <name val="ＭＳ Ｐゴシック"/>
      <family val="2"/>
      <charset val="128"/>
    </font>
    <font>
      <sz val="6"/>
      <name val="ＭＳ Ｐゴシック"/>
      <family val="2"/>
      <charset val="128"/>
    </font>
    <font>
      <b/>
      <sz val="16"/>
      <color theme="1"/>
      <name val="ＭＳ Ｐゴシック"/>
      <family val="3"/>
      <charset val="128"/>
    </font>
    <font>
      <u/>
      <sz val="11"/>
      <color theme="10"/>
      <name val="ＭＳ Ｐゴシック"/>
      <family val="2"/>
      <charset val="128"/>
    </font>
    <font>
      <sz val="11"/>
      <color theme="1"/>
      <name val="ＭＳ Ｐゴシック"/>
      <family val="3"/>
      <charset val="128"/>
    </font>
    <font>
      <sz val="11"/>
      <color theme="0"/>
      <name val="ＭＳ Ｐゴシック"/>
      <family val="2"/>
      <charset val="128"/>
    </font>
    <font>
      <sz val="11"/>
      <color theme="1"/>
      <name val="ＭＳ ゴシック"/>
      <family val="3"/>
      <charset val="128"/>
    </font>
    <font>
      <sz val="11"/>
      <color rgb="FFFF0000"/>
      <name val="ＭＳ Ｐゴシック"/>
      <family val="3"/>
      <charset val="128"/>
    </font>
    <font>
      <sz val="10"/>
      <color theme="1"/>
      <name val="ＭＳ Ｐゴシック"/>
      <family val="2"/>
      <charset val="128"/>
    </font>
    <font>
      <sz val="11"/>
      <name val="ＭＳ Ｐゴシック"/>
      <family val="3"/>
      <charset val="128"/>
    </font>
    <font>
      <sz val="10"/>
      <color theme="1"/>
      <name val="ＭＳ Ｐゴシック"/>
      <family val="3"/>
      <charset val="128"/>
    </font>
    <font>
      <sz val="9"/>
      <color theme="1"/>
      <name val="ＭＳ Ｐゴシック"/>
      <family val="2"/>
      <charset val="128"/>
    </font>
    <font>
      <sz val="12"/>
      <color theme="1"/>
      <name val="ＭＳ Ｐゴシック"/>
      <family val="2"/>
      <charset val="128"/>
    </font>
    <font>
      <sz val="12"/>
      <color theme="1"/>
      <name val="ＭＳ Ｐゴシック"/>
      <family val="3"/>
      <charset val="128"/>
    </font>
    <font>
      <b/>
      <sz val="11"/>
      <color theme="1"/>
      <name val="ＭＳ Ｐゴシック"/>
      <family val="3"/>
      <charset val="128"/>
    </font>
    <font>
      <sz val="12"/>
      <color rgb="FFFF0000"/>
      <name val="ＭＳ Ｐゴシック"/>
      <family val="2"/>
      <charset val="128"/>
    </font>
    <font>
      <u/>
      <sz val="11"/>
      <color theme="1"/>
      <name val="ＭＳ Ｐゴシック"/>
      <family val="3"/>
      <charset val="128"/>
    </font>
    <font>
      <b/>
      <sz val="9"/>
      <color theme="1"/>
      <name val="ＭＳ Ｐゴシック"/>
      <family val="3"/>
      <charset val="128"/>
    </font>
    <font>
      <sz val="6"/>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7">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diagonal/>
    </border>
    <border>
      <left/>
      <right/>
      <top style="double">
        <color indexed="64"/>
      </top>
      <bottom style="thin">
        <color indexed="64"/>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medium">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thin">
        <color indexed="64"/>
      </right>
      <top style="hair">
        <color indexed="64"/>
      </top>
      <bottom style="double">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thin">
        <color indexed="64"/>
      </bottom>
      <diagonal/>
    </border>
    <border>
      <left/>
      <right style="thick">
        <color auto="1"/>
      </right>
      <top/>
      <bottom/>
      <diagonal/>
    </border>
    <border>
      <left/>
      <right style="thin">
        <color auto="1"/>
      </right>
      <top style="thick">
        <color auto="1"/>
      </top>
      <bottom style="thick">
        <color auto="1"/>
      </bottom>
      <diagonal/>
    </border>
    <border>
      <left/>
      <right/>
      <top style="hair">
        <color indexed="64"/>
      </top>
      <bottom style="double">
        <color indexed="64"/>
      </bottom>
      <diagonal/>
    </border>
    <border>
      <left/>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353">
    <xf numFmtId="0" fontId="0" fillId="0" borderId="0" xfId="0">
      <alignment vertical="center"/>
    </xf>
    <xf numFmtId="14" fontId="0" fillId="0" borderId="0" xfId="0" applyNumberFormat="1">
      <alignment vertical="center"/>
    </xf>
    <xf numFmtId="0" fontId="0" fillId="0" borderId="0" xfId="0" applyNumberFormat="1">
      <alignment vertical="center"/>
    </xf>
    <xf numFmtId="0" fontId="0" fillId="3" borderId="27" xfId="0" applyFill="1" applyBorder="1" applyAlignment="1" applyProtection="1">
      <alignment vertical="center" wrapText="1"/>
    </xf>
    <xf numFmtId="38" fontId="0" fillId="0" borderId="5" xfId="1" applyFont="1" applyBorder="1" applyProtection="1">
      <alignment vertical="center"/>
    </xf>
    <xf numFmtId="0" fontId="6" fillId="3" borderId="0" xfId="0" applyFont="1" applyFill="1" applyAlignment="1" applyProtection="1">
      <alignment vertical="center" shrinkToFit="1"/>
    </xf>
    <xf numFmtId="0" fontId="0" fillId="3" borderId="0" xfId="0" applyFill="1" applyProtection="1">
      <alignment vertical="center"/>
    </xf>
    <xf numFmtId="14" fontId="0" fillId="3" borderId="0" xfId="0" applyNumberFormat="1" applyFill="1" applyAlignment="1" applyProtection="1">
      <alignment vertical="center"/>
    </xf>
    <xf numFmtId="0" fontId="7" fillId="3" borderId="0" xfId="0" applyFont="1" applyFill="1" applyProtection="1">
      <alignment vertical="center"/>
    </xf>
    <xf numFmtId="0" fontId="0" fillId="3" borderId="28" xfId="0" applyFill="1" applyBorder="1" applyAlignment="1" applyProtection="1">
      <alignment vertical="center" wrapText="1"/>
    </xf>
    <xf numFmtId="0" fontId="0" fillId="3" borderId="1" xfId="0" applyFill="1" applyBorder="1" applyAlignment="1" applyProtection="1">
      <alignment horizontal="left" vertical="center"/>
    </xf>
    <xf numFmtId="0" fontId="0" fillId="3" borderId="0" xfId="0" applyFill="1" applyBorder="1" applyAlignment="1" applyProtection="1">
      <alignment horizontal="left" vertical="center"/>
    </xf>
    <xf numFmtId="0" fontId="0" fillId="3" borderId="16" xfId="0" applyFill="1" applyBorder="1" applyAlignment="1" applyProtection="1">
      <alignment horizontal="left" vertical="center"/>
    </xf>
    <xf numFmtId="0" fontId="0" fillId="3" borderId="17" xfId="0" applyFill="1" applyBorder="1" applyAlignment="1" applyProtection="1">
      <alignment horizontal="left" vertical="center"/>
    </xf>
    <xf numFmtId="0" fontId="0" fillId="3" borderId="33" xfId="0" applyFill="1" applyBorder="1" applyAlignment="1" applyProtection="1">
      <alignment horizontal="left" vertical="center"/>
    </xf>
    <xf numFmtId="0" fontId="0" fillId="3" borderId="19" xfId="0" applyFill="1" applyBorder="1" applyAlignment="1" applyProtection="1">
      <alignment horizontal="left" vertical="center"/>
    </xf>
    <xf numFmtId="0" fontId="0" fillId="3" borderId="20" xfId="0" applyFill="1" applyBorder="1" applyAlignment="1" applyProtection="1">
      <alignment horizontal="left" vertical="center"/>
    </xf>
    <xf numFmtId="0" fontId="0" fillId="3" borderId="15" xfId="0" applyFill="1" applyBorder="1" applyAlignment="1" applyProtection="1">
      <alignment horizontal="left" vertical="center"/>
    </xf>
    <xf numFmtId="0" fontId="12" fillId="3" borderId="18" xfId="0" applyFont="1" applyFill="1" applyBorder="1" applyAlignment="1" applyProtection="1">
      <alignment horizontal="left" vertical="center"/>
    </xf>
    <xf numFmtId="0" fontId="9" fillId="3" borderId="18" xfId="0" applyFont="1" applyFill="1" applyBorder="1" applyAlignment="1" applyProtection="1">
      <alignment horizontal="left" vertical="center"/>
    </xf>
    <xf numFmtId="0" fontId="0" fillId="3" borderId="18" xfId="0" applyFill="1" applyBorder="1" applyAlignment="1" applyProtection="1">
      <alignment horizontal="center" vertical="center"/>
    </xf>
    <xf numFmtId="0" fontId="0" fillId="3" borderId="19" xfId="0" applyFill="1" applyBorder="1" applyAlignment="1" applyProtection="1">
      <alignment horizontal="center" vertical="center"/>
    </xf>
    <xf numFmtId="0" fontId="0" fillId="3" borderId="18" xfId="0" applyFill="1" applyBorder="1" applyAlignment="1" applyProtection="1">
      <alignment horizontal="left" vertical="center"/>
    </xf>
    <xf numFmtId="0" fontId="0" fillId="3" borderId="20" xfId="0" applyFill="1" applyBorder="1" applyAlignment="1" applyProtection="1">
      <alignment horizontal="center" vertical="center"/>
    </xf>
    <xf numFmtId="0" fontId="0" fillId="3" borderId="36" xfId="0" applyFill="1" applyBorder="1" applyAlignment="1" applyProtection="1">
      <alignment horizontal="center" vertical="center" wrapText="1"/>
    </xf>
    <xf numFmtId="0" fontId="3" fillId="3" borderId="0" xfId="0" applyFont="1" applyFill="1" applyBorder="1" applyAlignment="1" applyProtection="1">
      <alignment horizontal="center" vertical="center"/>
    </xf>
    <xf numFmtId="0" fontId="0" fillId="3" borderId="0" xfId="0" applyFill="1" applyBorder="1" applyAlignment="1" applyProtection="1">
      <alignment horizontal="center" vertical="center"/>
    </xf>
    <xf numFmtId="0" fontId="0" fillId="3" borderId="39" xfId="0" applyFill="1" applyBorder="1" applyAlignment="1" applyProtection="1">
      <alignment horizontal="left" vertical="center"/>
    </xf>
    <xf numFmtId="0" fontId="0" fillId="2" borderId="40" xfId="0" applyFill="1" applyBorder="1" applyProtection="1">
      <alignment vertical="center"/>
      <protection locked="0"/>
    </xf>
    <xf numFmtId="38" fontId="0" fillId="2" borderId="41" xfId="1" applyFont="1" applyFill="1" applyBorder="1" applyProtection="1">
      <alignment vertical="center"/>
      <protection locked="0"/>
    </xf>
    <xf numFmtId="0" fontId="0" fillId="2" borderId="41" xfId="0" applyFill="1" applyBorder="1" applyProtection="1">
      <alignment vertical="center"/>
      <protection locked="0"/>
    </xf>
    <xf numFmtId="0" fontId="0" fillId="2" borderId="42" xfId="0" applyFill="1" applyBorder="1" applyProtection="1">
      <alignment vertical="center"/>
      <protection locked="0"/>
    </xf>
    <xf numFmtId="38" fontId="0" fillId="2" borderId="43" xfId="1" applyFont="1" applyFill="1" applyBorder="1" applyProtection="1">
      <alignment vertical="center"/>
      <protection locked="0"/>
    </xf>
    <xf numFmtId="0" fontId="0" fillId="2" borderId="43" xfId="0" applyFill="1" applyBorder="1" applyProtection="1">
      <alignment vertical="center"/>
      <protection locked="0"/>
    </xf>
    <xf numFmtId="0" fontId="0" fillId="2" borderId="45" xfId="0" applyFill="1" applyBorder="1" applyProtection="1">
      <alignment vertical="center"/>
      <protection locked="0"/>
    </xf>
    <xf numFmtId="38" fontId="0" fillId="2" borderId="46" xfId="1" applyFont="1" applyFill="1" applyBorder="1" applyProtection="1">
      <alignment vertical="center"/>
      <protection locked="0"/>
    </xf>
    <xf numFmtId="0" fontId="0" fillId="2" borderId="46" xfId="0" applyFill="1" applyBorder="1" applyProtection="1">
      <alignment vertical="center"/>
      <protection locked="0"/>
    </xf>
    <xf numFmtId="38" fontId="0" fillId="0" borderId="47" xfId="1" applyFont="1" applyBorder="1" applyProtection="1">
      <alignment vertical="center"/>
    </xf>
    <xf numFmtId="38" fontId="0" fillId="0" borderId="48" xfId="1" applyFont="1" applyBorder="1" applyProtection="1">
      <alignment vertical="center"/>
    </xf>
    <xf numFmtId="38" fontId="0" fillId="0" borderId="49" xfId="1" applyFont="1" applyBorder="1" applyProtection="1">
      <alignment vertical="center"/>
    </xf>
    <xf numFmtId="0" fontId="0" fillId="0" borderId="0" xfId="0" applyProtection="1">
      <alignment vertical="center"/>
    </xf>
    <xf numFmtId="38" fontId="0" fillId="0" borderId="0" xfId="1" applyFont="1" applyProtection="1">
      <alignment vertical="center"/>
    </xf>
    <xf numFmtId="0" fontId="0" fillId="0" borderId="30" xfId="0" applyBorder="1" applyAlignment="1" applyProtection="1">
      <alignment horizontal="center" vertical="center"/>
    </xf>
    <xf numFmtId="38" fontId="0" fillId="0" borderId="29" xfId="1" applyFont="1" applyBorder="1" applyAlignment="1" applyProtection="1">
      <alignment horizontal="center" vertical="center"/>
    </xf>
    <xf numFmtId="0" fontId="0" fillId="0" borderId="29" xfId="0" applyBorder="1" applyAlignment="1" applyProtection="1">
      <alignment horizontal="center" vertical="center"/>
    </xf>
    <xf numFmtId="38" fontId="0" fillId="0" borderId="26" xfId="1" applyFont="1" applyBorder="1" applyAlignment="1" applyProtection="1">
      <alignment horizontal="center" vertical="center"/>
    </xf>
    <xf numFmtId="0" fontId="0" fillId="2" borderId="7" xfId="0" applyFill="1" applyBorder="1" applyAlignment="1" applyProtection="1">
      <alignment horizontal="center" vertical="center"/>
      <protection locked="0"/>
    </xf>
    <xf numFmtId="0" fontId="5" fillId="3" borderId="0" xfId="0" applyFont="1" applyFill="1" applyAlignment="1" applyProtection="1">
      <alignment horizontal="center" vertical="center"/>
    </xf>
    <xf numFmtId="0" fontId="15" fillId="3" borderId="0" xfId="0" applyFont="1" applyFill="1" applyAlignment="1" applyProtection="1">
      <alignment horizontal="center" vertical="center"/>
    </xf>
    <xf numFmtId="38" fontId="0" fillId="3" borderId="0" xfId="1" applyFont="1" applyFill="1" applyProtection="1">
      <alignment vertical="center"/>
    </xf>
    <xf numFmtId="0" fontId="0" fillId="0" borderId="0" xfId="0" applyFill="1" applyProtection="1">
      <alignment vertical="center"/>
    </xf>
    <xf numFmtId="0" fontId="5" fillId="3" borderId="39" xfId="0" applyFont="1" applyFill="1" applyBorder="1" applyAlignment="1" applyProtection="1">
      <alignment horizontal="center" vertical="center"/>
    </xf>
    <xf numFmtId="0" fontId="5" fillId="3" borderId="53" xfId="0" applyFont="1" applyFill="1" applyBorder="1" applyAlignment="1" applyProtection="1">
      <alignment horizontal="center" vertical="center"/>
    </xf>
    <xf numFmtId="0" fontId="5" fillId="3" borderId="32" xfId="0" applyFont="1" applyFill="1" applyBorder="1" applyAlignment="1" applyProtection="1">
      <alignment horizontal="left" vertical="center"/>
    </xf>
    <xf numFmtId="0" fontId="3" fillId="0" borderId="0" xfId="0" applyFont="1" applyFill="1" applyAlignment="1" applyProtection="1">
      <alignment horizontal="center" vertical="center"/>
    </xf>
    <xf numFmtId="0" fontId="3" fillId="3" borderId="0" xfId="0" applyFont="1" applyFill="1" applyAlignment="1" applyProtection="1">
      <alignment horizontal="center" vertical="center"/>
    </xf>
    <xf numFmtId="0" fontId="0" fillId="3" borderId="0" xfId="0" applyFill="1" applyAlignment="1" applyProtection="1">
      <alignment vertical="center" wrapText="1"/>
    </xf>
    <xf numFmtId="0" fontId="5" fillId="3" borderId="38" xfId="0" applyFont="1" applyFill="1" applyBorder="1" applyAlignment="1" applyProtection="1">
      <alignment horizontal="left" vertical="center"/>
    </xf>
    <xf numFmtId="0" fontId="8" fillId="3" borderId="0" xfId="0" applyFont="1" applyFill="1" applyAlignment="1" applyProtection="1">
      <alignment horizontal="justify" vertical="center"/>
    </xf>
    <xf numFmtId="0" fontId="0" fillId="3" borderId="15" xfId="0" applyFill="1" applyBorder="1" applyAlignment="1" applyProtection="1">
      <alignment horizontal="center" vertical="center"/>
    </xf>
    <xf numFmtId="0" fontId="0" fillId="3" borderId="16" xfId="0" applyFill="1" applyBorder="1" applyAlignment="1" applyProtection="1">
      <alignment horizontal="center" vertical="center"/>
    </xf>
    <xf numFmtId="0" fontId="0" fillId="3" borderId="17" xfId="0" applyFill="1" applyBorder="1" applyAlignment="1" applyProtection="1">
      <alignment horizontal="center" vertical="center"/>
    </xf>
    <xf numFmtId="0" fontId="0" fillId="3" borderId="13" xfId="0" applyFill="1" applyBorder="1" applyAlignment="1" applyProtection="1">
      <alignment horizontal="center" vertical="center"/>
    </xf>
    <xf numFmtId="0" fontId="0" fillId="3" borderId="0" xfId="0" applyFill="1" applyBorder="1" applyAlignment="1" applyProtection="1">
      <alignment horizontal="center" vertical="center"/>
    </xf>
    <xf numFmtId="0" fontId="0" fillId="3" borderId="0" xfId="0" applyFill="1" applyAlignment="1" applyProtection="1">
      <alignment horizontal="right" vertical="center"/>
    </xf>
    <xf numFmtId="0" fontId="0" fillId="3" borderId="28" xfId="0" applyFill="1" applyBorder="1" applyAlignment="1" applyProtection="1">
      <alignment horizontal="center" vertical="center" wrapText="1"/>
    </xf>
    <xf numFmtId="0" fontId="5" fillId="3" borderId="0" xfId="0" applyFont="1" applyFill="1" applyProtection="1">
      <alignment vertical="center"/>
    </xf>
    <xf numFmtId="0" fontId="0" fillId="0" borderId="17" xfId="0" applyFill="1" applyBorder="1" applyAlignment="1" applyProtection="1">
      <alignment vertical="center"/>
    </xf>
    <xf numFmtId="0" fontId="15" fillId="3" borderId="0" xfId="0" applyFont="1" applyFill="1" applyBorder="1" applyAlignment="1" applyProtection="1">
      <alignment horizontal="left" vertical="center"/>
    </xf>
    <xf numFmtId="0" fontId="18" fillId="3" borderId="0" xfId="0" applyFont="1" applyFill="1" applyBorder="1" applyAlignment="1" applyProtection="1">
      <alignment horizontal="left" vertical="center"/>
    </xf>
    <xf numFmtId="0" fontId="0" fillId="0" borderId="0" xfId="0" applyFill="1" applyAlignment="1" applyProtection="1">
      <alignment vertical="center"/>
    </xf>
    <xf numFmtId="0" fontId="0" fillId="0" borderId="14" xfId="0" applyBorder="1" applyProtection="1">
      <alignment vertical="center"/>
    </xf>
    <xf numFmtId="0" fontId="0" fillId="0" borderId="57" xfId="0" applyBorder="1" applyProtection="1">
      <alignment vertical="center"/>
    </xf>
    <xf numFmtId="0" fontId="0" fillId="0" borderId="51" xfId="0" applyBorder="1" applyProtection="1">
      <alignment vertical="center"/>
    </xf>
    <xf numFmtId="0" fontId="0" fillId="0" borderId="44" xfId="0" applyBorder="1" applyProtection="1">
      <alignment vertical="center"/>
    </xf>
    <xf numFmtId="0" fontId="0" fillId="0" borderId="64" xfId="0" applyBorder="1" applyProtection="1">
      <alignment vertical="center"/>
    </xf>
    <xf numFmtId="0" fontId="0" fillId="0" borderId="66" xfId="0" applyBorder="1" applyProtection="1">
      <alignment vertical="center"/>
    </xf>
    <xf numFmtId="0" fontId="0" fillId="0" borderId="0" xfId="0" applyBorder="1" applyAlignment="1" applyProtection="1">
      <alignment vertical="center"/>
    </xf>
    <xf numFmtId="0" fontId="0" fillId="0" borderId="11" xfId="0" applyBorder="1" applyProtection="1">
      <alignment vertical="center"/>
    </xf>
    <xf numFmtId="0" fontId="0" fillId="0" borderId="63" xfId="0" applyBorder="1" applyProtection="1">
      <alignment vertical="center"/>
    </xf>
    <xf numFmtId="0" fontId="15" fillId="0" borderId="0" xfId="0" applyFont="1" applyBorder="1" applyAlignment="1" applyProtection="1">
      <alignment vertical="center"/>
    </xf>
    <xf numFmtId="0" fontId="15" fillId="0" borderId="32" xfId="0" applyFont="1" applyBorder="1" applyProtection="1">
      <alignment vertical="center"/>
    </xf>
    <xf numFmtId="0" fontId="0" fillId="0" borderId="70" xfId="0" applyBorder="1" applyProtection="1">
      <alignment vertical="center"/>
    </xf>
    <xf numFmtId="0" fontId="0" fillId="0" borderId="26" xfId="0" applyBorder="1" applyProtection="1">
      <alignment vertical="center"/>
    </xf>
    <xf numFmtId="0" fontId="15" fillId="0" borderId="0" xfId="0" applyFont="1" applyBorder="1" applyAlignment="1" applyProtection="1">
      <alignment horizontal="center" vertical="center"/>
    </xf>
    <xf numFmtId="38" fontId="15" fillId="0" borderId="0" xfId="1" applyFont="1" applyBorder="1" applyAlignment="1" applyProtection="1">
      <alignment horizontal="right" vertical="center"/>
    </xf>
    <xf numFmtId="0" fontId="15" fillId="0" borderId="0" xfId="0" applyFont="1" applyBorder="1" applyProtection="1">
      <alignment vertical="center"/>
    </xf>
    <xf numFmtId="0" fontId="15" fillId="0" borderId="60" xfId="0" applyFont="1" applyBorder="1" applyProtection="1">
      <alignment vertical="center"/>
    </xf>
    <xf numFmtId="0" fontId="15" fillId="0" borderId="75" xfId="0" applyFont="1" applyBorder="1" applyProtection="1">
      <alignment vertical="center"/>
    </xf>
    <xf numFmtId="0" fontId="5" fillId="3" borderId="0" xfId="0" applyFont="1" applyFill="1" applyAlignment="1" applyProtection="1">
      <alignment vertical="center"/>
    </xf>
    <xf numFmtId="0" fontId="0" fillId="0" borderId="79" xfId="0" applyBorder="1" applyProtection="1">
      <alignment vertical="center"/>
    </xf>
    <xf numFmtId="0" fontId="0" fillId="0" borderId="47" xfId="0" applyBorder="1" applyProtection="1">
      <alignment vertical="center"/>
    </xf>
    <xf numFmtId="0" fontId="0" fillId="0" borderId="48" xfId="0" applyBorder="1" applyProtection="1">
      <alignment vertical="center"/>
    </xf>
    <xf numFmtId="0" fontId="0" fillId="0" borderId="81" xfId="0" applyBorder="1" applyProtection="1">
      <alignment vertical="center"/>
    </xf>
    <xf numFmtId="0" fontId="15" fillId="0" borderId="83" xfId="0" applyFont="1" applyBorder="1" applyAlignment="1" applyProtection="1">
      <alignment vertical="center"/>
    </xf>
    <xf numFmtId="0" fontId="0" fillId="3" borderId="0" xfId="0" applyFill="1" applyAlignment="1" applyProtection="1">
      <alignment horizontal="right" vertical="center"/>
    </xf>
    <xf numFmtId="0" fontId="3" fillId="3" borderId="0" xfId="0" applyFont="1" applyFill="1" applyAlignment="1" applyProtection="1">
      <alignment horizontal="center" vertical="center"/>
    </xf>
    <xf numFmtId="0" fontId="15" fillId="0" borderId="0" xfId="0" applyFont="1" applyBorder="1" applyAlignment="1" applyProtection="1">
      <alignment horizontal="left" vertical="center"/>
    </xf>
    <xf numFmtId="0" fontId="3" fillId="0" borderId="0" xfId="0" applyFont="1" applyFill="1" applyAlignment="1" applyProtection="1">
      <alignment horizontal="center" vertical="center"/>
    </xf>
    <xf numFmtId="0" fontId="5" fillId="3" borderId="0" xfId="0" applyFont="1" applyFill="1" applyAlignment="1" applyProtection="1">
      <alignment horizontal="left" vertical="center"/>
    </xf>
    <xf numFmtId="0" fontId="0" fillId="0" borderId="0" xfId="0" applyBorder="1" applyProtection="1">
      <alignment vertical="center"/>
    </xf>
    <xf numFmtId="0" fontId="0" fillId="0" borderId="57" xfId="0" applyBorder="1" applyAlignment="1" applyProtection="1">
      <alignment vertical="center"/>
    </xf>
    <xf numFmtId="0" fontId="0" fillId="0" borderId="51" xfId="0" applyBorder="1" applyAlignment="1" applyProtection="1">
      <alignment vertical="center"/>
    </xf>
    <xf numFmtId="0" fontId="0" fillId="0" borderId="70" xfId="0" applyBorder="1" applyAlignment="1" applyProtection="1">
      <alignment vertical="center"/>
    </xf>
    <xf numFmtId="38" fontId="0" fillId="0" borderId="57" xfId="1" applyFont="1" applyFill="1" applyBorder="1" applyAlignment="1" applyProtection="1">
      <alignment vertical="center"/>
    </xf>
    <xf numFmtId="38" fontId="0" fillId="0" borderId="51" xfId="1" applyFont="1" applyFill="1" applyBorder="1" applyAlignment="1" applyProtection="1">
      <alignment vertical="center"/>
    </xf>
    <xf numFmtId="38" fontId="0" fillId="0" borderId="70" xfId="1" applyFont="1" applyFill="1" applyBorder="1" applyAlignment="1" applyProtection="1">
      <alignment vertical="center"/>
    </xf>
    <xf numFmtId="38" fontId="0" fillId="0" borderId="0" xfId="0" applyNumberFormat="1" applyFill="1" applyProtection="1">
      <alignment vertical="center"/>
    </xf>
    <xf numFmtId="0" fontId="19" fillId="0" borderId="0" xfId="0" applyFont="1" applyFill="1" applyProtection="1">
      <alignment vertical="center"/>
    </xf>
    <xf numFmtId="0" fontId="0" fillId="0" borderId="9" xfId="0" applyFill="1" applyBorder="1" applyAlignment="1" applyProtection="1">
      <alignment horizontal="left" vertical="center"/>
    </xf>
    <xf numFmtId="0" fontId="0" fillId="0" borderId="10" xfId="0" applyFill="1" applyBorder="1" applyAlignment="1" applyProtection="1">
      <alignment horizontal="left" vertical="center"/>
    </xf>
    <xf numFmtId="0" fontId="0" fillId="3" borderId="12" xfId="0" applyFill="1" applyBorder="1" applyAlignment="1" applyProtection="1">
      <alignment horizontal="left" vertical="center" wrapText="1"/>
    </xf>
    <xf numFmtId="0" fontId="0" fillId="3" borderId="10" xfId="0" applyFill="1" applyBorder="1" applyAlignment="1" applyProtection="1">
      <alignment horizontal="left" vertical="center" wrapText="1"/>
    </xf>
    <xf numFmtId="0" fontId="0" fillId="3" borderId="11" xfId="0" applyFill="1" applyBorder="1" applyAlignment="1" applyProtection="1">
      <alignment horizontal="left" vertical="center" wrapText="1"/>
    </xf>
    <xf numFmtId="177" fontId="5" fillId="2" borderId="15" xfId="0" applyNumberFormat="1" applyFont="1" applyFill="1" applyBorder="1" applyAlignment="1" applyProtection="1">
      <alignment horizontal="center" vertical="center"/>
      <protection locked="0"/>
    </xf>
    <xf numFmtId="177" fontId="5" fillId="2" borderId="16" xfId="0" applyNumberFormat="1" applyFont="1" applyFill="1" applyBorder="1" applyAlignment="1" applyProtection="1">
      <alignment horizontal="center" vertical="center"/>
      <protection locked="0"/>
    </xf>
    <xf numFmtId="177" fontId="5" fillId="2" borderId="21" xfId="0" applyNumberFormat="1" applyFont="1" applyFill="1" applyBorder="1" applyAlignment="1" applyProtection="1">
      <alignment horizontal="center" vertical="center"/>
      <protection locked="0"/>
    </xf>
    <xf numFmtId="177" fontId="5" fillId="2" borderId="18" xfId="0" applyNumberFormat="1" applyFont="1" applyFill="1" applyBorder="1" applyAlignment="1" applyProtection="1">
      <alignment horizontal="center" vertical="center"/>
      <protection locked="0"/>
    </xf>
    <xf numFmtId="177" fontId="5" fillId="2" borderId="19" xfId="0" applyNumberFormat="1" applyFont="1" applyFill="1" applyBorder="1" applyAlignment="1" applyProtection="1">
      <alignment horizontal="center" vertical="center"/>
      <protection locked="0"/>
    </xf>
    <xf numFmtId="177" fontId="5" fillId="2" borderId="26" xfId="0" applyNumberFormat="1" applyFont="1" applyFill="1" applyBorder="1" applyAlignment="1" applyProtection="1">
      <alignment horizontal="center" vertical="center"/>
      <protection locked="0"/>
    </xf>
    <xf numFmtId="0" fontId="0" fillId="0" borderId="15" xfId="0" applyFill="1" applyBorder="1" applyAlignment="1" applyProtection="1">
      <alignment horizontal="center" vertical="center" wrapText="1"/>
    </xf>
    <xf numFmtId="0" fontId="0" fillId="0" borderId="16" xfId="0" applyFill="1" applyBorder="1" applyAlignment="1" applyProtection="1">
      <alignment horizontal="center" vertical="center"/>
    </xf>
    <xf numFmtId="0" fontId="0" fillId="0" borderId="17"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19" xfId="0" applyFill="1" applyBorder="1" applyAlignment="1" applyProtection="1">
      <alignment horizontal="center" vertical="center"/>
    </xf>
    <xf numFmtId="0" fontId="0" fillId="0" borderId="20" xfId="0" applyFill="1" applyBorder="1" applyAlignment="1" applyProtection="1">
      <alignment horizontal="center" vertical="center"/>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0" borderId="22" xfId="0" applyFill="1" applyBorder="1" applyAlignment="1" applyProtection="1">
      <alignment horizontal="center" vertical="center"/>
    </xf>
    <xf numFmtId="0" fontId="0" fillId="0" borderId="30" xfId="0" applyFill="1" applyBorder="1" applyAlignment="1" applyProtection="1">
      <alignment horizontal="center" vertical="center"/>
    </xf>
    <xf numFmtId="38" fontId="13" fillId="0" borderId="15" xfId="1" applyFont="1" applyFill="1" applyBorder="1" applyAlignment="1" applyProtection="1">
      <alignment horizontal="right" vertical="center"/>
    </xf>
    <xf numFmtId="38" fontId="13" fillId="0" borderId="16" xfId="1" applyFont="1" applyFill="1" applyBorder="1" applyAlignment="1" applyProtection="1">
      <alignment horizontal="right" vertical="center"/>
    </xf>
    <xf numFmtId="38" fontId="13" fillId="0" borderId="18" xfId="1" applyFont="1" applyFill="1" applyBorder="1" applyAlignment="1" applyProtection="1">
      <alignment horizontal="right" vertical="center"/>
    </xf>
    <xf numFmtId="38" fontId="13" fillId="0" borderId="19" xfId="1" applyFont="1" applyFill="1" applyBorder="1" applyAlignment="1" applyProtection="1">
      <alignment horizontal="right" vertical="center"/>
    </xf>
    <xf numFmtId="0" fontId="0" fillId="2" borderId="18" xfId="0" applyFill="1" applyBorder="1" applyAlignment="1" applyProtection="1">
      <alignment horizontal="center" vertical="center"/>
      <protection locked="0"/>
    </xf>
    <xf numFmtId="178" fontId="5" fillId="2" borderId="15" xfId="0" applyNumberFormat="1" applyFont="1" applyFill="1" applyBorder="1" applyAlignment="1" applyProtection="1">
      <alignment horizontal="center" vertical="center"/>
      <protection locked="0"/>
    </xf>
    <xf numFmtId="178" fontId="5" fillId="2" borderId="16" xfId="0" applyNumberFormat="1" applyFont="1" applyFill="1" applyBorder="1" applyAlignment="1" applyProtection="1">
      <alignment horizontal="center" vertical="center"/>
      <protection locked="0"/>
    </xf>
    <xf numFmtId="178" fontId="5" fillId="2" borderId="21" xfId="0" applyNumberFormat="1" applyFont="1" applyFill="1" applyBorder="1" applyAlignment="1" applyProtection="1">
      <alignment horizontal="center" vertical="center"/>
      <protection locked="0"/>
    </xf>
    <xf numFmtId="178" fontId="5" fillId="2" borderId="18" xfId="0" applyNumberFormat="1" applyFont="1" applyFill="1" applyBorder="1" applyAlignment="1" applyProtection="1">
      <alignment horizontal="center" vertical="center"/>
      <protection locked="0"/>
    </xf>
    <xf numFmtId="178" fontId="5" fillId="2" borderId="19" xfId="0" applyNumberFormat="1" applyFont="1" applyFill="1" applyBorder="1" applyAlignment="1" applyProtection="1">
      <alignment horizontal="center" vertical="center"/>
      <protection locked="0"/>
    </xf>
    <xf numFmtId="178" fontId="5" fillId="2" borderId="26" xfId="0" applyNumberFormat="1" applyFont="1" applyFill="1" applyBorder="1" applyAlignment="1" applyProtection="1">
      <alignment horizontal="center" vertical="center"/>
      <protection locked="0"/>
    </xf>
    <xf numFmtId="179" fontId="5" fillId="2" borderId="15" xfId="0" applyNumberFormat="1" applyFont="1" applyFill="1" applyBorder="1" applyAlignment="1" applyProtection="1">
      <alignment horizontal="center" vertical="center"/>
      <protection locked="0"/>
    </xf>
    <xf numFmtId="179" fontId="5" fillId="2" borderId="16" xfId="0" applyNumberFormat="1" applyFont="1" applyFill="1" applyBorder="1" applyAlignment="1" applyProtection="1">
      <alignment horizontal="center" vertical="center"/>
      <protection locked="0"/>
    </xf>
    <xf numFmtId="179" fontId="5" fillId="2" borderId="21" xfId="0" applyNumberFormat="1" applyFont="1" applyFill="1" applyBorder="1" applyAlignment="1" applyProtection="1">
      <alignment horizontal="center" vertical="center"/>
      <protection locked="0"/>
    </xf>
    <xf numFmtId="179" fontId="5" fillId="2" borderId="13" xfId="0" applyNumberFormat="1" applyFont="1" applyFill="1" applyBorder="1" applyAlignment="1" applyProtection="1">
      <alignment horizontal="center" vertical="center"/>
      <protection locked="0"/>
    </xf>
    <xf numFmtId="179" fontId="5" fillId="2" borderId="0" xfId="0" applyNumberFormat="1" applyFont="1" applyFill="1" applyBorder="1" applyAlignment="1" applyProtection="1">
      <alignment horizontal="center" vertical="center"/>
      <protection locked="0"/>
    </xf>
    <xf numFmtId="179" fontId="5" fillId="2" borderId="2" xfId="0" applyNumberFormat="1" applyFont="1" applyFill="1" applyBorder="1" applyAlignment="1" applyProtection="1">
      <alignment horizontal="center" vertical="center"/>
      <protection locked="0"/>
    </xf>
    <xf numFmtId="179" fontId="5" fillId="2" borderId="18" xfId="0" applyNumberFormat="1" applyFont="1" applyFill="1" applyBorder="1" applyAlignment="1" applyProtection="1">
      <alignment horizontal="center" vertical="center"/>
      <protection locked="0"/>
    </xf>
    <xf numFmtId="179" fontId="5" fillId="2" borderId="19" xfId="0" applyNumberFormat="1" applyFont="1" applyFill="1" applyBorder="1" applyAlignment="1" applyProtection="1">
      <alignment horizontal="center" vertical="center"/>
      <protection locked="0"/>
    </xf>
    <xf numFmtId="179" fontId="5" fillId="2" borderId="26" xfId="0" applyNumberFormat="1" applyFont="1"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49" fontId="0" fillId="3" borderId="15" xfId="0" applyNumberFormat="1" applyFill="1" applyBorder="1" applyAlignment="1" applyProtection="1">
      <alignment horizontal="center" vertical="center" wrapText="1"/>
    </xf>
    <xf numFmtId="49" fontId="0" fillId="3" borderId="16" xfId="0" applyNumberFormat="1" applyFill="1" applyBorder="1" applyAlignment="1" applyProtection="1">
      <alignment horizontal="center" vertical="center" wrapText="1"/>
    </xf>
    <xf numFmtId="49" fontId="0" fillId="3" borderId="21" xfId="0" applyNumberFormat="1" applyFill="1" applyBorder="1" applyAlignment="1" applyProtection="1">
      <alignment horizontal="center" vertical="center" wrapText="1"/>
    </xf>
    <xf numFmtId="49" fontId="0" fillId="3" borderId="18" xfId="0" applyNumberFormat="1" applyFill="1" applyBorder="1" applyAlignment="1" applyProtection="1">
      <alignment horizontal="center" vertical="center" wrapText="1"/>
    </xf>
    <xf numFmtId="49" fontId="0" fillId="3" borderId="19" xfId="0" applyNumberFormat="1" applyFill="1" applyBorder="1" applyAlignment="1" applyProtection="1">
      <alignment horizontal="center" vertical="center" wrapText="1"/>
    </xf>
    <xf numFmtId="49" fontId="0" fillId="3" borderId="26" xfId="0" applyNumberFormat="1" applyFill="1" applyBorder="1" applyAlignment="1" applyProtection="1">
      <alignment horizontal="center" vertical="center" wrapText="1"/>
    </xf>
    <xf numFmtId="0" fontId="0" fillId="0" borderId="12"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2" borderId="7"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0" borderId="11" xfId="0" applyFill="1" applyBorder="1" applyAlignment="1" applyProtection="1">
      <alignment horizontal="left" vertical="center"/>
    </xf>
    <xf numFmtId="0" fontId="0" fillId="0" borderId="21" xfId="0" applyFill="1" applyBorder="1" applyAlignment="1" applyProtection="1">
      <alignment horizontal="center" vertical="center"/>
    </xf>
    <xf numFmtId="0" fontId="0" fillId="0" borderId="26" xfId="0" applyFill="1" applyBorder="1" applyAlignment="1" applyProtection="1">
      <alignment horizontal="center" vertical="center"/>
    </xf>
    <xf numFmtId="0" fontId="0" fillId="2" borderId="18" xfId="0" applyFill="1" applyBorder="1" applyAlignment="1" applyProtection="1">
      <alignment horizontal="left" vertical="center" wrapText="1"/>
      <protection locked="0"/>
    </xf>
    <xf numFmtId="0" fontId="0" fillId="2" borderId="19" xfId="0" applyFill="1" applyBorder="1" applyAlignment="1" applyProtection="1">
      <alignment horizontal="left" vertical="center" wrapText="1"/>
      <protection locked="0"/>
    </xf>
    <xf numFmtId="0" fontId="0" fillId="2" borderId="20" xfId="0" applyFill="1" applyBorder="1" applyAlignment="1" applyProtection="1">
      <alignment horizontal="left" vertical="center" wrapText="1"/>
      <protection locked="0"/>
    </xf>
    <xf numFmtId="0" fontId="0" fillId="0" borderId="15" xfId="0" applyFill="1" applyBorder="1" applyAlignment="1" applyProtection="1">
      <alignment horizontal="center" vertical="center"/>
    </xf>
    <xf numFmtId="0" fontId="0" fillId="3" borderId="15" xfId="0" applyFill="1" applyBorder="1" applyAlignment="1" applyProtection="1">
      <alignment horizontal="center" vertical="center"/>
    </xf>
    <xf numFmtId="0" fontId="0" fillId="3" borderId="16" xfId="0" applyFill="1" applyBorder="1" applyAlignment="1" applyProtection="1">
      <alignment horizontal="center" vertical="center"/>
    </xf>
    <xf numFmtId="0" fontId="0" fillId="3" borderId="17" xfId="0" applyFill="1" applyBorder="1" applyAlignment="1" applyProtection="1">
      <alignment horizontal="center" vertical="center"/>
    </xf>
    <xf numFmtId="0" fontId="0" fillId="3" borderId="13" xfId="0" applyFill="1" applyBorder="1" applyAlignment="1" applyProtection="1">
      <alignment horizontal="center" vertical="center"/>
    </xf>
    <xf numFmtId="0" fontId="0" fillId="3" borderId="0" xfId="0" applyFill="1" applyBorder="1" applyAlignment="1" applyProtection="1">
      <alignment horizontal="center" vertical="center"/>
    </xf>
    <xf numFmtId="0" fontId="0" fillId="3" borderId="33" xfId="0" applyFill="1" applyBorder="1" applyAlignment="1" applyProtection="1">
      <alignment horizontal="center" vertical="center"/>
    </xf>
    <xf numFmtId="49" fontId="0" fillId="2" borderId="27" xfId="0" applyNumberFormat="1" applyFill="1" applyBorder="1" applyAlignment="1" applyProtection="1">
      <alignment horizontal="center" vertical="center" wrapText="1"/>
      <protection locked="0"/>
    </xf>
    <xf numFmtId="49" fontId="0" fillId="2" borderId="28" xfId="0" applyNumberFormat="1" applyFill="1" applyBorder="1" applyAlignment="1" applyProtection="1">
      <alignment horizontal="center" vertical="center" wrapText="1"/>
      <protection locked="0"/>
    </xf>
    <xf numFmtId="176" fontId="0" fillId="2" borderId="0" xfId="0" applyNumberFormat="1" applyFill="1" applyAlignment="1" applyProtection="1">
      <alignment horizontal="center" vertical="center"/>
      <protection locked="0"/>
    </xf>
    <xf numFmtId="0" fontId="0" fillId="3" borderId="0" xfId="0" applyFill="1" applyAlignment="1" applyProtection="1">
      <alignment horizontal="right" vertical="center"/>
    </xf>
    <xf numFmtId="49" fontId="0" fillId="2" borderId="7" xfId="0" applyNumberFormat="1" applyFill="1" applyBorder="1" applyAlignment="1" applyProtection="1">
      <alignment horizontal="center" vertical="center" wrapText="1"/>
      <protection locked="0"/>
    </xf>
    <xf numFmtId="49" fontId="0" fillId="2" borderId="8" xfId="0" applyNumberFormat="1" applyFill="1" applyBorder="1" applyAlignment="1" applyProtection="1">
      <alignment horizontal="center" vertical="center" wrapText="1"/>
      <protection locked="0"/>
    </xf>
    <xf numFmtId="0" fontId="4" fillId="2" borderId="7" xfId="2" applyFill="1" applyBorder="1" applyAlignment="1" applyProtection="1">
      <alignment horizontal="center" vertical="center" wrapText="1"/>
      <protection locked="0"/>
    </xf>
    <xf numFmtId="0" fontId="0" fillId="0" borderId="7" xfId="0" applyFill="1" applyBorder="1" applyAlignment="1" applyProtection="1">
      <alignment horizontal="center" vertical="center"/>
    </xf>
    <xf numFmtId="0" fontId="0" fillId="0" borderId="8" xfId="0" applyFill="1" applyBorder="1" applyAlignment="1" applyProtection="1">
      <alignment horizontal="center" vertical="center"/>
    </xf>
    <xf numFmtId="0" fontId="3" fillId="3" borderId="0" xfId="0" applyFont="1" applyFill="1" applyAlignment="1" applyProtection="1">
      <alignment horizontal="center" vertical="center"/>
    </xf>
    <xf numFmtId="49" fontId="0" fillId="2" borderId="15" xfId="0" applyNumberFormat="1" applyFill="1" applyBorder="1" applyAlignment="1" applyProtection="1">
      <alignment horizontal="center" vertical="center" wrapText="1"/>
      <protection locked="0"/>
    </xf>
    <xf numFmtId="49" fontId="0" fillId="2" borderId="16" xfId="0" applyNumberFormat="1" applyFill="1" applyBorder="1" applyAlignment="1" applyProtection="1">
      <alignment horizontal="center" vertical="center" wrapText="1"/>
      <protection locked="0"/>
    </xf>
    <xf numFmtId="49" fontId="0" fillId="2" borderId="17" xfId="0" applyNumberFormat="1" applyFill="1" applyBorder="1" applyAlignment="1" applyProtection="1">
      <alignment horizontal="center" vertical="center" wrapText="1"/>
      <protection locked="0"/>
    </xf>
    <xf numFmtId="49" fontId="0" fillId="2" borderId="18" xfId="0" applyNumberFormat="1" applyFill="1" applyBorder="1" applyAlignment="1" applyProtection="1">
      <alignment horizontal="center" vertical="center" wrapText="1"/>
      <protection locked="0"/>
    </xf>
    <xf numFmtId="49" fontId="0" fillId="2" borderId="19" xfId="0" applyNumberFormat="1" applyFill="1" applyBorder="1" applyAlignment="1" applyProtection="1">
      <alignment horizontal="center" vertical="center" wrapText="1"/>
      <protection locked="0"/>
    </xf>
    <xf numFmtId="49" fontId="0" fillId="2" borderId="20" xfId="0" applyNumberFormat="1" applyFill="1" applyBorder="1" applyAlignment="1" applyProtection="1">
      <alignment horizontal="center" vertical="center" wrapText="1"/>
      <protection locked="0"/>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2" borderId="28" xfId="0" applyFill="1" applyBorder="1" applyAlignment="1" applyProtection="1">
      <alignment horizontal="center" vertical="center" wrapText="1"/>
      <protection locked="0"/>
    </xf>
    <xf numFmtId="0" fontId="0" fillId="3" borderId="16" xfId="0" applyFill="1" applyBorder="1" applyAlignment="1" applyProtection="1">
      <alignment horizontal="center" vertical="center" wrapText="1"/>
    </xf>
    <xf numFmtId="0" fontId="0" fillId="3" borderId="17" xfId="0" applyFill="1" applyBorder="1" applyAlignment="1" applyProtection="1">
      <alignment horizontal="center" vertical="center" wrapText="1"/>
    </xf>
    <xf numFmtId="0" fontId="10" fillId="3" borderId="0" xfId="0" applyFont="1" applyFill="1" applyAlignment="1" applyProtection="1">
      <alignment horizontal="justify" vertical="center"/>
    </xf>
    <xf numFmtId="0" fontId="0" fillId="0" borderId="3" xfId="0" applyFill="1" applyBorder="1" applyAlignment="1" applyProtection="1">
      <alignment horizontal="center" vertical="center" textRotation="255"/>
    </xf>
    <xf numFmtId="0" fontId="0" fillId="0" borderId="4" xfId="0" applyFill="1" applyBorder="1" applyAlignment="1" applyProtection="1">
      <alignment horizontal="center" vertical="center" textRotation="255"/>
    </xf>
    <xf numFmtId="0" fontId="0" fillId="0" borderId="6" xfId="0" applyFill="1" applyBorder="1" applyAlignment="1" applyProtection="1">
      <alignment horizontal="center" vertical="center" textRotation="255"/>
    </xf>
    <xf numFmtId="0" fontId="0" fillId="0" borderId="7" xfId="0" applyFill="1" applyBorder="1" applyAlignment="1" applyProtection="1">
      <alignment horizontal="center" vertical="center" textRotation="255"/>
    </xf>
    <xf numFmtId="0" fontId="0" fillId="0" borderId="4" xfId="0" applyFill="1" applyBorder="1" applyAlignment="1" applyProtection="1">
      <alignment horizontal="center" vertical="center" textRotation="255" wrapText="1"/>
    </xf>
    <xf numFmtId="0" fontId="0" fillId="0" borderId="7" xfId="0" applyFill="1" applyBorder="1" applyAlignment="1" applyProtection="1">
      <alignment horizontal="center" vertical="center" textRotation="255" wrapText="1"/>
    </xf>
    <xf numFmtId="0" fontId="0" fillId="0" borderId="23"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25" xfId="0" applyFill="1" applyBorder="1" applyAlignment="1" applyProtection="1">
      <alignment horizontal="center" vertical="center"/>
    </xf>
    <xf numFmtId="49" fontId="0" fillId="0" borderId="12" xfId="0" applyNumberFormat="1" applyFill="1" applyBorder="1" applyAlignment="1" applyProtection="1">
      <alignment horizontal="center" vertical="center" wrapText="1"/>
    </xf>
    <xf numFmtId="49" fontId="0" fillId="0" borderId="10" xfId="0" applyNumberFormat="1" applyFill="1" applyBorder="1" applyAlignment="1" applyProtection="1">
      <alignment horizontal="center" vertical="center" wrapText="1"/>
    </xf>
    <xf numFmtId="49" fontId="0" fillId="0" borderId="14" xfId="0" applyNumberFormat="1" applyFill="1" applyBorder="1" applyAlignment="1" applyProtection="1">
      <alignment horizontal="center" vertical="center" wrapText="1"/>
    </xf>
    <xf numFmtId="0" fontId="5" fillId="0" borderId="22" xfId="0" applyFont="1" applyFill="1" applyBorder="1" applyAlignment="1" applyProtection="1">
      <alignment vertical="center" wrapText="1"/>
    </xf>
    <xf numFmtId="0" fontId="5" fillId="0" borderId="16" xfId="0" applyFont="1" applyFill="1" applyBorder="1" applyAlignment="1" applyProtection="1">
      <alignment vertical="center" wrapText="1"/>
    </xf>
    <xf numFmtId="0" fontId="5" fillId="0" borderId="21" xfId="0" applyFont="1" applyFill="1" applyBorder="1" applyAlignment="1" applyProtection="1">
      <alignment vertical="center" wrapText="1"/>
    </xf>
    <xf numFmtId="0" fontId="5" fillId="0" borderId="1"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2" xfId="0" applyFont="1" applyFill="1" applyBorder="1" applyAlignment="1" applyProtection="1">
      <alignment vertical="center" wrapText="1"/>
    </xf>
    <xf numFmtId="0" fontId="5" fillId="0" borderId="31" xfId="0" applyFont="1" applyFill="1" applyBorder="1" applyAlignment="1" applyProtection="1">
      <alignment vertical="center" wrapText="1"/>
    </xf>
    <xf numFmtId="0" fontId="5" fillId="0" borderId="38" xfId="0" applyFont="1" applyFill="1" applyBorder="1" applyAlignment="1" applyProtection="1">
      <alignment vertical="center" wrapText="1"/>
    </xf>
    <xf numFmtId="0" fontId="5" fillId="0" borderId="32" xfId="0" applyFont="1" applyFill="1" applyBorder="1" applyAlignment="1" applyProtection="1">
      <alignment vertical="center" wrapText="1"/>
    </xf>
    <xf numFmtId="0" fontId="0" fillId="0" borderId="9" xfId="0"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0" fontId="5" fillId="0" borderId="11" xfId="0" applyFont="1" applyFill="1" applyBorder="1" applyAlignment="1" applyProtection="1">
      <alignment horizontal="left" vertical="center"/>
    </xf>
    <xf numFmtId="0" fontId="0" fillId="2" borderId="13"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0" borderId="22" xfId="0" applyFill="1" applyBorder="1" applyAlignment="1" applyProtection="1">
      <alignment horizontal="center" vertical="center" wrapText="1"/>
    </xf>
    <xf numFmtId="0" fontId="0" fillId="0" borderId="1"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16" xfId="0" applyFill="1" applyBorder="1" applyAlignment="1" applyProtection="1">
      <alignment horizontal="center" vertical="center" wrapText="1"/>
    </xf>
    <xf numFmtId="0" fontId="0" fillId="0" borderId="17" xfId="0" applyFill="1" applyBorder="1" applyAlignment="1" applyProtection="1">
      <alignment horizontal="center" vertical="center" wrapText="1"/>
    </xf>
    <xf numFmtId="0" fontId="0" fillId="0" borderId="13"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33" xfId="0" applyFill="1" applyBorder="1" applyAlignment="1" applyProtection="1">
      <alignment horizontal="center" vertical="center" wrapText="1"/>
    </xf>
    <xf numFmtId="0" fontId="0" fillId="0" borderId="18" xfId="0" applyFill="1" applyBorder="1" applyAlignment="1" applyProtection="1">
      <alignment horizontal="center" vertical="center" wrapText="1"/>
    </xf>
    <xf numFmtId="0" fontId="0" fillId="0" borderId="19" xfId="0" applyFill="1" applyBorder="1" applyAlignment="1" applyProtection="1">
      <alignment horizontal="center" vertical="center" wrapText="1"/>
    </xf>
    <xf numFmtId="0" fontId="0" fillId="0" borderId="20" xfId="0" applyFill="1" applyBorder="1" applyAlignment="1" applyProtection="1">
      <alignment horizontal="center" vertical="center" wrapText="1"/>
    </xf>
    <xf numFmtId="0" fontId="0" fillId="3" borderId="28" xfId="0" applyFill="1" applyBorder="1" applyAlignment="1" applyProtection="1">
      <alignment horizontal="center" vertical="center" wrapText="1"/>
    </xf>
    <xf numFmtId="49" fontId="0" fillId="2" borderId="28" xfId="0" applyNumberFormat="1" applyFill="1" applyBorder="1" applyAlignment="1" applyProtection="1">
      <alignment horizontal="center" vertical="center"/>
      <protection locked="0"/>
    </xf>
    <xf numFmtId="0" fontId="0" fillId="2" borderId="34" xfId="0" applyFill="1" applyBorder="1" applyAlignment="1" applyProtection="1">
      <alignment horizontal="left" vertical="center" wrapText="1"/>
      <protection locked="0"/>
    </xf>
    <xf numFmtId="0" fontId="0" fillId="2" borderId="35" xfId="0" applyFill="1" applyBorder="1" applyAlignment="1" applyProtection="1">
      <alignment horizontal="left" vertical="center" wrapText="1"/>
      <protection locked="0"/>
    </xf>
    <xf numFmtId="0" fontId="0" fillId="2" borderId="37" xfId="0" applyFill="1" applyBorder="1" applyAlignment="1" applyProtection="1">
      <alignment horizontal="left" vertical="center" wrapText="1"/>
      <protection locked="0"/>
    </xf>
    <xf numFmtId="0" fontId="0" fillId="2" borderId="15" xfId="0" applyFill="1" applyBorder="1" applyAlignment="1" applyProtection="1">
      <alignment horizontal="left" vertical="center" wrapText="1"/>
      <protection locked="0"/>
    </xf>
    <xf numFmtId="0" fontId="0" fillId="2" borderId="16" xfId="0" applyFill="1" applyBorder="1" applyAlignment="1" applyProtection="1">
      <alignment horizontal="left" vertical="center" wrapText="1"/>
      <protection locked="0"/>
    </xf>
    <xf numFmtId="0" fontId="0" fillId="2" borderId="21" xfId="0" applyFill="1" applyBorder="1" applyAlignment="1" applyProtection="1">
      <alignment horizontal="left" vertical="center" wrapText="1"/>
      <protection locked="0"/>
    </xf>
    <xf numFmtId="0" fontId="0" fillId="2" borderId="26" xfId="0" applyFill="1" applyBorder="1" applyAlignment="1" applyProtection="1">
      <alignment horizontal="left" vertical="center" wrapText="1"/>
      <protection locked="0"/>
    </xf>
    <xf numFmtId="0" fontId="0" fillId="0" borderId="22" xfId="0" applyFill="1" applyBorder="1" applyAlignment="1" applyProtection="1">
      <alignment horizontal="left" vertical="center" wrapText="1"/>
    </xf>
    <xf numFmtId="0" fontId="0" fillId="0" borderId="16" xfId="0" applyFill="1" applyBorder="1" applyAlignment="1" applyProtection="1">
      <alignment horizontal="left" vertical="center" wrapText="1"/>
    </xf>
    <xf numFmtId="0" fontId="0" fillId="0" borderId="21" xfId="0" applyFill="1" applyBorder="1" applyAlignment="1" applyProtection="1">
      <alignment horizontal="left" vertical="center" wrapText="1"/>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3" borderId="0" xfId="0" applyFill="1" applyAlignment="1" applyProtection="1">
      <alignment vertical="center" wrapText="1"/>
    </xf>
    <xf numFmtId="0" fontId="13" fillId="3" borderId="0"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38" fontId="15" fillId="0" borderId="74" xfId="1" applyFont="1" applyBorder="1" applyAlignment="1" applyProtection="1">
      <alignment horizontal="right" vertical="center"/>
    </xf>
    <xf numFmtId="38" fontId="15" fillId="0" borderId="73" xfId="1" applyFont="1" applyBorder="1" applyAlignment="1" applyProtection="1">
      <alignment horizontal="right" vertical="center"/>
    </xf>
    <xf numFmtId="38" fontId="15" fillId="0" borderId="59" xfId="1" applyFont="1" applyBorder="1" applyAlignment="1" applyProtection="1">
      <alignment horizontal="right" vertical="center"/>
    </xf>
    <xf numFmtId="0" fontId="15" fillId="0" borderId="0" xfId="0" applyFont="1" applyBorder="1" applyAlignment="1" applyProtection="1">
      <alignment horizontal="left" vertical="center"/>
    </xf>
    <xf numFmtId="38" fontId="15" fillId="0" borderId="71" xfId="1" applyFont="1" applyBorder="1" applyAlignment="1" applyProtection="1">
      <alignment horizontal="right" vertical="center"/>
    </xf>
    <xf numFmtId="0" fontId="15" fillId="0" borderId="58" xfId="0" applyFont="1" applyBorder="1" applyAlignment="1" applyProtection="1">
      <alignment horizontal="center" vertical="center"/>
    </xf>
    <xf numFmtId="0" fontId="15" fillId="0" borderId="59" xfId="0" applyFont="1" applyBorder="1" applyAlignment="1" applyProtection="1">
      <alignment horizontal="center" vertical="center"/>
    </xf>
    <xf numFmtId="0" fontId="15" fillId="0" borderId="61" xfId="0" applyFont="1" applyBorder="1" applyAlignment="1" applyProtection="1">
      <alignment horizontal="center" vertical="center"/>
    </xf>
    <xf numFmtId="0" fontId="15" fillId="0" borderId="58" xfId="0" applyFont="1" applyBorder="1" applyAlignment="1" applyProtection="1">
      <alignment horizontal="left" vertical="center"/>
    </xf>
    <xf numFmtId="0" fontId="15" fillId="0" borderId="59" xfId="0" applyFont="1" applyBorder="1" applyAlignment="1" applyProtection="1">
      <alignment horizontal="left" vertical="center"/>
    </xf>
    <xf numFmtId="0" fontId="15" fillId="0" borderId="61" xfId="0" applyFont="1" applyBorder="1" applyAlignment="1" applyProtection="1">
      <alignment horizontal="left" vertical="center"/>
    </xf>
    <xf numFmtId="0" fontId="15" fillId="0" borderId="72" xfId="0" applyFont="1" applyBorder="1" applyAlignment="1" applyProtection="1">
      <alignment horizontal="center" vertical="center"/>
    </xf>
    <xf numFmtId="0" fontId="15" fillId="0" borderId="73" xfId="0" applyFont="1" applyBorder="1" applyAlignment="1" applyProtection="1">
      <alignment horizontal="center" vertical="center"/>
    </xf>
    <xf numFmtId="0" fontId="15" fillId="0" borderId="84" xfId="0" applyFont="1" applyBorder="1" applyAlignment="1" applyProtection="1">
      <alignment horizontal="center" vertical="center"/>
    </xf>
    <xf numFmtId="38" fontId="0" fillId="0" borderId="19" xfId="1" applyFont="1" applyBorder="1" applyAlignment="1" applyProtection="1">
      <alignment horizontal="right" vertical="center"/>
    </xf>
    <xf numFmtId="38" fontId="0" fillId="0" borderId="56" xfId="1" applyFont="1" applyBorder="1" applyAlignment="1" applyProtection="1">
      <alignment horizontal="right" vertical="center"/>
    </xf>
    <xf numFmtId="38" fontId="0" fillId="0" borderId="69" xfId="1" applyFont="1" applyFill="1" applyBorder="1" applyAlignment="1" applyProtection="1">
      <alignment horizontal="right" vertical="center"/>
    </xf>
    <xf numFmtId="38" fontId="0" fillId="0" borderId="85" xfId="1" applyFont="1" applyFill="1" applyBorder="1" applyAlignment="1" applyProtection="1">
      <alignment horizontal="right" vertical="center"/>
    </xf>
    <xf numFmtId="38" fontId="0" fillId="0" borderId="70" xfId="1" applyFont="1" applyFill="1" applyBorder="1" applyAlignment="1" applyProtection="1">
      <alignment horizontal="right" vertical="center"/>
    </xf>
    <xf numFmtId="38" fontId="0" fillId="2" borderId="68" xfId="1" applyFont="1" applyFill="1" applyBorder="1" applyAlignment="1" applyProtection="1">
      <alignment horizontal="center" vertical="center"/>
      <protection locked="0"/>
    </xf>
    <xf numFmtId="38" fontId="0" fillId="2" borderId="69" xfId="1" applyFont="1" applyFill="1" applyBorder="1" applyAlignment="1" applyProtection="1">
      <alignment horizontal="center" vertical="center"/>
      <protection locked="0"/>
    </xf>
    <xf numFmtId="0" fontId="0" fillId="0" borderId="82" xfId="0" applyBorder="1" applyAlignment="1" applyProtection="1">
      <alignment horizontal="center" vertical="center"/>
    </xf>
    <xf numFmtId="0" fontId="0" fillId="0" borderId="65" xfId="0" applyBorder="1" applyAlignment="1" applyProtection="1">
      <alignment horizontal="center" vertical="center"/>
    </xf>
    <xf numFmtId="0" fontId="0" fillId="0" borderId="67" xfId="0" applyBorder="1" applyAlignment="1" applyProtection="1">
      <alignment horizontal="center" vertical="center"/>
    </xf>
    <xf numFmtId="0" fontId="0" fillId="0" borderId="77" xfId="0" applyBorder="1" applyAlignment="1" applyProtection="1">
      <alignment horizontal="center" vertical="center"/>
    </xf>
    <xf numFmtId="0" fontId="0" fillId="0" borderId="56" xfId="0" applyBorder="1" applyAlignment="1" applyProtection="1">
      <alignment horizontal="center" vertical="center"/>
    </xf>
    <xf numFmtId="0" fontId="0" fillId="0" borderId="62" xfId="0" applyBorder="1" applyAlignment="1" applyProtection="1">
      <alignment horizontal="center" vertical="center"/>
    </xf>
    <xf numFmtId="38" fontId="0" fillId="2" borderId="43" xfId="1" applyFont="1" applyFill="1" applyBorder="1" applyAlignment="1" applyProtection="1">
      <alignment horizontal="center" vertical="center"/>
      <protection locked="0"/>
    </xf>
    <xf numFmtId="38" fontId="0" fillId="2" borderId="50" xfId="1" applyFont="1" applyFill="1" applyBorder="1" applyAlignment="1" applyProtection="1">
      <alignment horizontal="center" vertical="center"/>
      <protection locked="0"/>
    </xf>
    <xf numFmtId="38" fontId="0" fillId="2" borderId="76" xfId="1" applyFont="1" applyFill="1" applyBorder="1" applyAlignment="1" applyProtection="1">
      <alignment horizontal="center" vertical="center"/>
      <protection locked="0"/>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xf>
    <xf numFmtId="38" fontId="0" fillId="0" borderId="41" xfId="1" applyFont="1" applyFill="1" applyBorder="1" applyAlignment="1" applyProtection="1">
      <alignment horizontal="right" vertical="center"/>
    </xf>
    <xf numFmtId="38" fontId="0" fillId="0" borderId="50" xfId="1" applyFont="1" applyFill="1" applyBorder="1" applyAlignment="1" applyProtection="1">
      <alignment horizontal="right" vertical="center"/>
    </xf>
    <xf numFmtId="38" fontId="0" fillId="0" borderId="86" xfId="1" applyFont="1" applyFill="1" applyBorder="1" applyAlignment="1" applyProtection="1">
      <alignment horizontal="right" vertical="center"/>
    </xf>
    <xf numFmtId="38" fontId="0" fillId="0" borderId="51" xfId="1" applyFont="1" applyFill="1" applyBorder="1" applyAlignment="1" applyProtection="1">
      <alignment horizontal="right" vertical="center"/>
    </xf>
    <xf numFmtId="0" fontId="0" fillId="0" borderId="3" xfId="0" applyBorder="1" applyAlignment="1" applyProtection="1">
      <alignment horizontal="center" vertical="center" wrapText="1"/>
    </xf>
    <xf numFmtId="38" fontId="0" fillId="2" borderId="54" xfId="1" applyFont="1" applyFill="1" applyBorder="1" applyAlignment="1" applyProtection="1">
      <alignment horizontal="center" vertical="center"/>
      <protection locked="0"/>
    </xf>
    <xf numFmtId="38" fontId="0" fillId="2" borderId="41" xfId="1" applyFont="1" applyFill="1" applyBorder="1" applyAlignment="1" applyProtection="1">
      <alignment horizontal="center" vertical="center"/>
      <protection locked="0"/>
    </xf>
    <xf numFmtId="38" fontId="0" fillId="2" borderId="27" xfId="1" applyFont="1" applyFill="1" applyBorder="1" applyAlignment="1" applyProtection="1">
      <alignment horizontal="center" vertical="center"/>
      <protection locked="0"/>
    </xf>
    <xf numFmtId="38" fontId="0" fillId="2" borderId="55" xfId="1" applyFont="1" applyFill="1" applyBorder="1" applyAlignment="1" applyProtection="1">
      <alignment horizontal="center" vertical="center"/>
      <protection locked="0"/>
    </xf>
    <xf numFmtId="38" fontId="0" fillId="0" borderId="10" xfId="1" applyFont="1" applyBorder="1" applyAlignment="1" applyProtection="1">
      <alignment horizontal="right" vertical="center"/>
    </xf>
    <xf numFmtId="0" fontId="0" fillId="3" borderId="0" xfId="0" applyFill="1" applyAlignment="1" applyProtection="1">
      <alignment horizontal="left" vertical="center" wrapText="1"/>
    </xf>
    <xf numFmtId="0" fontId="0" fillId="0" borderId="12" xfId="0" applyBorder="1" applyAlignment="1" applyProtection="1">
      <alignment horizontal="center" vertical="center"/>
    </xf>
    <xf numFmtId="0" fontId="0" fillId="0" borderId="10" xfId="0" applyBorder="1" applyAlignment="1" applyProtection="1">
      <alignment horizontal="center" vertical="center"/>
    </xf>
    <xf numFmtId="0" fontId="0" fillId="0" borderId="14" xfId="0" applyBorder="1" applyAlignment="1" applyProtection="1">
      <alignment horizontal="center" vertical="center"/>
    </xf>
    <xf numFmtId="38" fontId="0" fillId="2" borderId="10" xfId="1" applyFont="1" applyFill="1" applyBorder="1" applyAlignment="1" applyProtection="1">
      <alignment horizontal="right" vertical="center"/>
      <protection locked="0"/>
    </xf>
    <xf numFmtId="0" fontId="15" fillId="0" borderId="0" xfId="0" applyFont="1" applyAlignment="1" applyProtection="1">
      <alignment horizontal="left" vertical="center"/>
    </xf>
    <xf numFmtId="0" fontId="0" fillId="0" borderId="12" xfId="0" applyFill="1" applyBorder="1" applyAlignment="1" applyProtection="1">
      <alignment horizontal="left" vertical="center"/>
    </xf>
    <xf numFmtId="0" fontId="0" fillId="0" borderId="14" xfId="0" applyFill="1" applyBorder="1" applyAlignment="1" applyProtection="1">
      <alignment horizontal="left" vertical="center"/>
    </xf>
    <xf numFmtId="0" fontId="0" fillId="0" borderId="12" xfId="0" applyBorder="1" applyAlignment="1" applyProtection="1">
      <alignment horizontal="left" vertical="center"/>
    </xf>
    <xf numFmtId="0" fontId="0" fillId="0" borderId="10" xfId="0" applyBorder="1" applyAlignment="1" applyProtection="1">
      <alignment horizontal="left" vertical="center"/>
    </xf>
    <xf numFmtId="0" fontId="0" fillId="0" borderId="14" xfId="0" applyBorder="1" applyAlignment="1" applyProtection="1">
      <alignment horizontal="left" vertical="center"/>
    </xf>
    <xf numFmtId="0" fontId="15" fillId="0" borderId="0" xfId="0" applyFont="1" applyAlignment="1" applyProtection="1">
      <alignment horizontal="center" vertical="center" shrinkToFit="1"/>
    </xf>
    <xf numFmtId="38" fontId="0" fillId="0" borderId="27" xfId="1" applyFont="1" applyFill="1" applyBorder="1" applyAlignment="1" applyProtection="1">
      <alignment horizontal="right" vertical="center"/>
    </xf>
    <xf numFmtId="176" fontId="0" fillId="0" borderId="0" xfId="0" applyNumberFormat="1" applyFill="1" applyAlignment="1" applyProtection="1">
      <alignment horizontal="center" vertical="center"/>
    </xf>
    <xf numFmtId="0" fontId="3" fillId="0" borderId="0" xfId="0" applyFont="1" applyFill="1" applyAlignment="1" applyProtection="1">
      <alignment horizontal="center" vertical="center"/>
    </xf>
    <xf numFmtId="0" fontId="5" fillId="3" borderId="0" xfId="0" applyFont="1" applyFill="1" applyAlignment="1" applyProtection="1">
      <alignment horizontal="left" vertical="center"/>
    </xf>
    <xf numFmtId="38" fontId="15" fillId="3" borderId="0" xfId="0" applyNumberFormat="1" applyFont="1" applyFill="1" applyBorder="1" applyAlignment="1" applyProtection="1">
      <alignment horizontal="right" vertical="center"/>
    </xf>
    <xf numFmtId="0" fontId="15" fillId="3" borderId="0" xfId="0" applyFont="1" applyFill="1" applyBorder="1" applyAlignment="1" applyProtection="1">
      <alignment horizontal="right" vertical="center"/>
    </xf>
    <xf numFmtId="0" fontId="0" fillId="3" borderId="0" xfId="0" applyFill="1" applyBorder="1" applyAlignment="1" applyProtection="1">
      <alignment horizontal="left" vertical="center" wrapText="1"/>
    </xf>
    <xf numFmtId="0" fontId="0" fillId="0" borderId="9" xfId="0" applyBorder="1" applyAlignment="1" applyProtection="1">
      <alignment horizontal="center" vertical="center"/>
    </xf>
    <xf numFmtId="0" fontId="15" fillId="0" borderId="31" xfId="0" applyFont="1" applyBorder="1" applyAlignment="1" applyProtection="1">
      <alignment horizontal="center" vertical="center"/>
    </xf>
    <xf numFmtId="0" fontId="15" fillId="0" borderId="38" xfId="0" applyFont="1" applyBorder="1" applyAlignment="1" applyProtection="1">
      <alignment horizontal="center" vertical="center"/>
    </xf>
    <xf numFmtId="0" fontId="15" fillId="0" borderId="78" xfId="0" applyFont="1" applyBorder="1" applyAlignment="1" applyProtection="1">
      <alignment horizontal="center" vertical="center"/>
    </xf>
    <xf numFmtId="38" fontId="0" fillId="2" borderId="13" xfId="1" applyFont="1" applyFill="1" applyBorder="1" applyAlignment="1" applyProtection="1">
      <alignment horizontal="right" vertical="center"/>
      <protection locked="0"/>
    </xf>
    <xf numFmtId="38" fontId="0" fillId="2" borderId="0" xfId="1" applyFont="1" applyFill="1" applyBorder="1" applyAlignment="1" applyProtection="1">
      <alignment horizontal="right" vertical="center"/>
      <protection locked="0"/>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25" xfId="0" applyBorder="1" applyAlignment="1" applyProtection="1">
      <alignment horizontal="center" vertical="center"/>
    </xf>
    <xf numFmtId="0" fontId="0" fillId="0" borderId="80"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6" fillId="3" borderId="0" xfId="0" applyFont="1" applyFill="1" applyAlignment="1" applyProtection="1">
      <alignment vertical="center" wrapText="1"/>
    </xf>
    <xf numFmtId="0" fontId="14" fillId="3" borderId="0" xfId="0" applyFont="1" applyFill="1" applyAlignment="1" applyProtection="1">
      <alignment horizontal="center" vertical="center"/>
    </xf>
    <xf numFmtId="0" fontId="0" fillId="3" borderId="52" xfId="0" applyFill="1" applyBorder="1" applyAlignment="1" applyProtection="1">
      <alignment horizontal="center" vertical="top" wrapText="1"/>
    </xf>
    <xf numFmtId="0" fontId="0" fillId="3" borderId="39" xfId="0" applyFill="1" applyBorder="1" applyAlignment="1" applyProtection="1">
      <alignment horizontal="center" vertical="top"/>
    </xf>
    <xf numFmtId="0" fontId="0" fillId="3" borderId="53" xfId="0" applyFill="1" applyBorder="1" applyAlignment="1" applyProtection="1">
      <alignment horizontal="center" vertical="top"/>
    </xf>
    <xf numFmtId="0" fontId="0" fillId="3" borderId="1" xfId="0" applyFill="1" applyBorder="1" applyAlignment="1" applyProtection="1">
      <alignment horizontal="center" vertical="top"/>
    </xf>
    <xf numFmtId="0" fontId="0" fillId="3" borderId="0" xfId="0" applyFill="1" applyBorder="1" applyAlignment="1" applyProtection="1">
      <alignment horizontal="center" vertical="top"/>
    </xf>
    <xf numFmtId="0" fontId="0" fillId="3" borderId="2" xfId="0" applyFill="1" applyBorder="1" applyAlignment="1" applyProtection="1">
      <alignment horizontal="center" vertical="top"/>
    </xf>
    <xf numFmtId="0" fontId="0" fillId="3" borderId="31" xfId="0" applyFill="1" applyBorder="1" applyAlignment="1" applyProtection="1">
      <alignment horizontal="center" vertical="top"/>
    </xf>
    <xf numFmtId="0" fontId="0" fillId="3" borderId="38" xfId="0" applyFill="1" applyBorder="1" applyAlignment="1" applyProtection="1">
      <alignment horizontal="center" vertical="top"/>
    </xf>
    <xf numFmtId="0" fontId="0" fillId="3" borderId="32" xfId="0" applyFill="1" applyBorder="1" applyAlignment="1" applyProtection="1">
      <alignment horizontal="center" vertical="top"/>
    </xf>
    <xf numFmtId="0" fontId="5" fillId="3" borderId="52" xfId="0" applyFont="1" applyFill="1" applyBorder="1" applyAlignment="1" applyProtection="1">
      <alignment horizontal="left" vertical="center"/>
    </xf>
    <xf numFmtId="0" fontId="5" fillId="3" borderId="39" xfId="0" applyFont="1" applyFill="1" applyBorder="1" applyAlignment="1" applyProtection="1">
      <alignment horizontal="left" vertical="center"/>
    </xf>
    <xf numFmtId="0" fontId="5" fillId="3" borderId="1"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5" fillId="3" borderId="2" xfId="0" applyFont="1" applyFill="1" applyBorder="1" applyAlignment="1" applyProtection="1">
      <alignment horizontal="left" vertical="center"/>
    </xf>
    <xf numFmtId="0" fontId="5" fillId="3" borderId="31" xfId="0" applyFont="1" applyFill="1" applyBorder="1" applyAlignment="1" applyProtection="1">
      <alignment horizontal="left" vertical="center"/>
    </xf>
    <xf numFmtId="0" fontId="5" fillId="3" borderId="38" xfId="0" applyFont="1" applyFill="1" applyBorder="1" applyAlignment="1" applyProtection="1">
      <alignment horizontal="left" vertical="center"/>
    </xf>
  </cellXfs>
  <cellStyles count="3">
    <cellStyle name="ハイパーリンク" xfId="2" builtinId="8"/>
    <cellStyle name="桁区切り" xfId="1" builtinId="6"/>
    <cellStyle name="標準" xfId="0" builtinId="0"/>
  </cellStyles>
  <dxfs count="4">
    <dxf>
      <fill>
        <patternFill>
          <bgColor theme="7"/>
        </patternFill>
      </fill>
    </dxf>
    <dxf>
      <fill>
        <patternFill>
          <bgColor theme="7"/>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30</xdr:col>
      <xdr:colOff>82826</xdr:colOff>
      <xdr:row>2</xdr:row>
      <xdr:rowOff>77303</xdr:rowOff>
    </xdr:from>
    <xdr:to>
      <xdr:col>34</xdr:col>
      <xdr:colOff>112826</xdr:colOff>
      <xdr:row>4</xdr:row>
      <xdr:rowOff>868</xdr:rowOff>
    </xdr:to>
    <xdr:sp macro="" textlink="">
      <xdr:nvSpPr>
        <xdr:cNvPr id="2" name="正方形/長方形 1">
          <a:extLst>
            <a:ext uri="{FF2B5EF4-FFF2-40B4-BE49-F238E27FC236}">
              <a16:creationId xmlns:a16="http://schemas.microsoft.com/office/drawing/2014/main" id="{3227C979-67B1-4B82-A3C7-CC15407EDE22}"/>
            </a:ext>
          </a:extLst>
        </xdr:cNvPr>
        <xdr:cNvSpPr/>
      </xdr:nvSpPr>
      <xdr:spPr>
        <a:xfrm>
          <a:off x="5797826" y="251238"/>
          <a:ext cx="792000" cy="288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薬局等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49697</xdr:colOff>
      <xdr:row>3</xdr:row>
      <xdr:rowOff>157368</xdr:rowOff>
    </xdr:from>
    <xdr:to>
      <xdr:col>34</xdr:col>
      <xdr:colOff>79697</xdr:colOff>
      <xdr:row>5</xdr:row>
      <xdr:rowOff>80933</xdr:rowOff>
    </xdr:to>
    <xdr:sp macro="" textlink="">
      <xdr:nvSpPr>
        <xdr:cNvPr id="2" name="正方形/長方形 1">
          <a:extLst>
            <a:ext uri="{FF2B5EF4-FFF2-40B4-BE49-F238E27FC236}">
              <a16:creationId xmlns:a16="http://schemas.microsoft.com/office/drawing/2014/main" id="{9792AC36-8FB1-4877-9DCB-527F14C12BEB}"/>
            </a:ext>
          </a:extLst>
        </xdr:cNvPr>
        <xdr:cNvSpPr/>
      </xdr:nvSpPr>
      <xdr:spPr>
        <a:xfrm>
          <a:off x="5764697" y="331303"/>
          <a:ext cx="792000" cy="288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薬局等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0</xdr:colOff>
      <xdr:row>3</xdr:row>
      <xdr:rowOff>16565</xdr:rowOff>
    </xdr:from>
    <xdr:to>
      <xdr:col>34</xdr:col>
      <xdr:colOff>30000</xdr:colOff>
      <xdr:row>5</xdr:row>
      <xdr:rowOff>47804</xdr:rowOff>
    </xdr:to>
    <xdr:sp macro="" textlink="">
      <xdr:nvSpPr>
        <xdr:cNvPr id="2" name="正方形/長方形 1">
          <a:extLst>
            <a:ext uri="{FF2B5EF4-FFF2-40B4-BE49-F238E27FC236}">
              <a16:creationId xmlns:a16="http://schemas.microsoft.com/office/drawing/2014/main" id="{14079C8D-782B-4AEA-852E-6CB2359F332C}"/>
            </a:ext>
          </a:extLst>
        </xdr:cNvPr>
        <xdr:cNvSpPr/>
      </xdr:nvSpPr>
      <xdr:spPr>
        <a:xfrm>
          <a:off x="5715000" y="530087"/>
          <a:ext cx="792000" cy="288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薬局等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2"/>
  <sheetViews>
    <sheetView tabSelected="1" view="pageBreakPreview" zoomScaleNormal="130" zoomScaleSheetLayoutView="100" workbookViewId="0">
      <selection activeCell="AC1" sqref="AC1:AI2"/>
    </sheetView>
  </sheetViews>
  <sheetFormatPr defaultColWidth="2.5" defaultRowHeight="14.25" customHeight="1"/>
  <cols>
    <col min="1" max="4" width="2.5" style="50"/>
    <col min="5" max="5" width="2.5" style="50" customWidth="1"/>
    <col min="6" max="16384" width="2.5" style="50"/>
  </cols>
  <sheetData>
    <row r="1" spans="1:35" ht="12" customHeight="1">
      <c r="A1" s="5"/>
      <c r="B1" s="5"/>
      <c r="C1" s="5"/>
      <c r="D1" s="5"/>
      <c r="E1" s="6"/>
      <c r="F1" s="7"/>
      <c r="G1" s="6"/>
      <c r="H1" s="6"/>
      <c r="I1" s="6"/>
      <c r="J1" s="6"/>
      <c r="K1" s="6"/>
      <c r="L1" s="6"/>
      <c r="M1" s="6"/>
      <c r="N1" s="6"/>
      <c r="O1" s="6"/>
      <c r="P1" s="6"/>
      <c r="Q1" s="6"/>
      <c r="R1" s="6"/>
      <c r="S1" s="6"/>
      <c r="T1" s="6"/>
      <c r="U1" s="6"/>
      <c r="V1" s="6"/>
      <c r="W1" s="6"/>
      <c r="X1" s="6"/>
      <c r="Y1" s="184" t="s">
        <v>19</v>
      </c>
      <c r="Z1" s="184"/>
      <c r="AA1" s="184"/>
      <c r="AB1" s="184"/>
      <c r="AC1" s="183"/>
      <c r="AD1" s="183"/>
      <c r="AE1" s="183"/>
      <c r="AF1" s="183"/>
      <c r="AG1" s="183"/>
      <c r="AH1" s="183"/>
      <c r="AI1" s="183"/>
    </row>
    <row r="2" spans="1:35" ht="2.4500000000000002" customHeight="1">
      <c r="A2" s="5"/>
      <c r="B2" s="5"/>
      <c r="C2" s="5"/>
      <c r="D2" s="5"/>
      <c r="E2" s="6"/>
      <c r="F2" s="7"/>
      <c r="G2" s="6"/>
      <c r="H2" s="6"/>
      <c r="I2" s="6"/>
      <c r="J2" s="6"/>
      <c r="K2" s="6"/>
      <c r="L2" s="6"/>
      <c r="M2" s="6"/>
      <c r="N2" s="6"/>
      <c r="O2" s="6"/>
      <c r="P2" s="6"/>
      <c r="Q2" s="6"/>
      <c r="R2" s="6"/>
      <c r="S2" s="6"/>
      <c r="T2" s="6"/>
      <c r="U2" s="6"/>
      <c r="V2" s="6"/>
      <c r="W2" s="6"/>
      <c r="X2" s="6"/>
      <c r="Y2" s="184"/>
      <c r="Z2" s="184"/>
      <c r="AA2" s="184"/>
      <c r="AB2" s="184"/>
      <c r="AC2" s="183"/>
      <c r="AD2" s="183"/>
      <c r="AE2" s="183"/>
      <c r="AF2" s="183"/>
      <c r="AG2" s="183"/>
      <c r="AH2" s="183"/>
      <c r="AI2" s="183"/>
    </row>
    <row r="3" spans="1:35" ht="14.25" customHeight="1">
      <c r="A3" s="6" t="s">
        <v>20</v>
      </c>
      <c r="B3" s="6"/>
      <c r="C3" s="6"/>
      <c r="D3" s="6"/>
      <c r="E3" s="6"/>
      <c r="F3" s="64"/>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ht="14.2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row>
    <row r="5" spans="1:35" ht="14.25" customHeight="1">
      <c r="A5" s="190" t="s">
        <v>83</v>
      </c>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row>
    <row r="6" spans="1:35" ht="14.25" customHeight="1">
      <c r="A6" s="190"/>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row>
    <row r="7" spans="1:35" ht="3" customHeight="1">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row>
    <row r="8" spans="1:35" ht="14.25" customHeight="1">
      <c r="A8" s="202" t="s">
        <v>89</v>
      </c>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row>
    <row r="9" spans="1:35" ht="7.15" customHeight="1">
      <c r="A9" s="202"/>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row>
    <row r="10" spans="1:35" ht="7.15" customHeight="1">
      <c r="A10" s="202"/>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row>
    <row r="11" spans="1:35" ht="14.25" customHeight="1">
      <c r="A11" s="66" t="s">
        <v>21</v>
      </c>
      <c r="B11" s="8"/>
      <c r="C11" s="8"/>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ht="11.1" customHeight="1" thickBo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4.25" customHeight="1">
      <c r="A13" s="203" t="s">
        <v>6</v>
      </c>
      <c r="B13" s="204"/>
      <c r="C13" s="209" t="s">
        <v>4</v>
      </c>
      <c r="D13" s="210"/>
      <c r="E13" s="210"/>
      <c r="F13" s="210"/>
      <c r="G13" s="210"/>
      <c r="H13" s="210"/>
      <c r="I13" s="210"/>
      <c r="J13" s="210"/>
      <c r="K13" s="210"/>
      <c r="L13" s="210"/>
      <c r="M13" s="210"/>
      <c r="N13" s="210"/>
      <c r="O13" s="210"/>
      <c r="P13" s="210"/>
      <c r="Q13" s="210"/>
      <c r="R13" s="211"/>
      <c r="S13" s="207" t="s">
        <v>7</v>
      </c>
      <c r="T13" s="207"/>
      <c r="U13" s="197" t="s">
        <v>0</v>
      </c>
      <c r="V13" s="197"/>
      <c r="W13" s="197"/>
      <c r="X13" s="197"/>
      <c r="Y13" s="197"/>
      <c r="Z13" s="197"/>
      <c r="AA13" s="197"/>
      <c r="AB13" s="197"/>
      <c r="AC13" s="197"/>
      <c r="AD13" s="197"/>
      <c r="AE13" s="197"/>
      <c r="AF13" s="197"/>
      <c r="AG13" s="197"/>
      <c r="AH13" s="197"/>
      <c r="AI13" s="198"/>
    </row>
    <row r="14" spans="1:35" ht="14.25" customHeight="1">
      <c r="A14" s="205"/>
      <c r="B14" s="206"/>
      <c r="C14" s="191"/>
      <c r="D14" s="192"/>
      <c r="E14" s="192"/>
      <c r="F14" s="192"/>
      <c r="G14" s="192"/>
      <c r="H14" s="192"/>
      <c r="I14" s="192"/>
      <c r="J14" s="192"/>
      <c r="K14" s="192"/>
      <c r="L14" s="192"/>
      <c r="M14" s="192"/>
      <c r="N14" s="192"/>
      <c r="O14" s="192"/>
      <c r="P14" s="192"/>
      <c r="Q14" s="192"/>
      <c r="R14" s="193"/>
      <c r="S14" s="208"/>
      <c r="T14" s="208"/>
      <c r="U14" s="164"/>
      <c r="V14" s="164"/>
      <c r="W14" s="164"/>
      <c r="X14" s="164"/>
      <c r="Y14" s="164"/>
      <c r="Z14" s="164"/>
      <c r="AA14" s="164"/>
      <c r="AB14" s="164"/>
      <c r="AC14" s="164"/>
      <c r="AD14" s="164"/>
      <c r="AE14" s="164"/>
      <c r="AF14" s="164"/>
      <c r="AG14" s="164"/>
      <c r="AH14" s="164"/>
      <c r="AI14" s="165"/>
    </row>
    <row r="15" spans="1:35" ht="14.25" customHeight="1">
      <c r="A15" s="205"/>
      <c r="B15" s="206"/>
      <c r="C15" s="194"/>
      <c r="D15" s="195"/>
      <c r="E15" s="195"/>
      <c r="F15" s="195"/>
      <c r="G15" s="195"/>
      <c r="H15" s="195"/>
      <c r="I15" s="195"/>
      <c r="J15" s="195"/>
      <c r="K15" s="195"/>
      <c r="L15" s="195"/>
      <c r="M15" s="195"/>
      <c r="N15" s="195"/>
      <c r="O15" s="195"/>
      <c r="P15" s="195"/>
      <c r="Q15" s="195"/>
      <c r="R15" s="196"/>
      <c r="S15" s="208"/>
      <c r="T15" s="208"/>
      <c r="U15" s="164"/>
      <c r="V15" s="164"/>
      <c r="W15" s="164"/>
      <c r="X15" s="164"/>
      <c r="Y15" s="164"/>
      <c r="Z15" s="164"/>
      <c r="AA15" s="164"/>
      <c r="AB15" s="164"/>
      <c r="AC15" s="164"/>
      <c r="AD15" s="164"/>
      <c r="AE15" s="164"/>
      <c r="AF15" s="164"/>
      <c r="AG15" s="164"/>
      <c r="AH15" s="164"/>
      <c r="AI15" s="165"/>
    </row>
    <row r="16" spans="1:35" ht="14.25" customHeight="1">
      <c r="A16" s="205"/>
      <c r="B16" s="206"/>
      <c r="C16" s="161" t="s">
        <v>11</v>
      </c>
      <c r="D16" s="162"/>
      <c r="E16" s="162"/>
      <c r="F16" s="162"/>
      <c r="G16" s="162"/>
      <c r="H16" s="162"/>
      <c r="I16" s="162"/>
      <c r="J16" s="162"/>
      <c r="K16" s="162"/>
      <c r="L16" s="162"/>
      <c r="M16" s="162"/>
      <c r="N16" s="162"/>
      <c r="O16" s="162"/>
      <c r="P16" s="162"/>
      <c r="Q16" s="162"/>
      <c r="R16" s="163"/>
      <c r="S16" s="208"/>
      <c r="T16" s="208"/>
      <c r="U16" s="188" t="s">
        <v>1</v>
      </c>
      <c r="V16" s="188"/>
      <c r="W16" s="188"/>
      <c r="X16" s="188"/>
      <c r="Y16" s="188"/>
      <c r="Z16" s="188"/>
      <c r="AA16" s="188"/>
      <c r="AB16" s="188"/>
      <c r="AC16" s="188"/>
      <c r="AD16" s="188"/>
      <c r="AE16" s="188"/>
      <c r="AF16" s="188"/>
      <c r="AG16" s="188"/>
      <c r="AH16" s="188"/>
      <c r="AI16" s="189"/>
    </row>
    <row r="17" spans="1:35" ht="14.25" customHeight="1">
      <c r="A17" s="205"/>
      <c r="B17" s="206"/>
      <c r="C17" s="191"/>
      <c r="D17" s="192"/>
      <c r="E17" s="192"/>
      <c r="F17" s="192"/>
      <c r="G17" s="192"/>
      <c r="H17" s="192"/>
      <c r="I17" s="192"/>
      <c r="J17" s="192"/>
      <c r="K17" s="192"/>
      <c r="L17" s="192"/>
      <c r="M17" s="192"/>
      <c r="N17" s="192"/>
      <c r="O17" s="192"/>
      <c r="P17" s="192"/>
      <c r="Q17" s="192"/>
      <c r="R17" s="193"/>
      <c r="S17" s="208"/>
      <c r="T17" s="208"/>
      <c r="U17" s="164"/>
      <c r="V17" s="164"/>
      <c r="W17" s="164"/>
      <c r="X17" s="164"/>
      <c r="Y17" s="164"/>
      <c r="Z17" s="164"/>
      <c r="AA17" s="164"/>
      <c r="AB17" s="164"/>
      <c r="AC17" s="164"/>
      <c r="AD17" s="164"/>
      <c r="AE17" s="164"/>
      <c r="AF17" s="164"/>
      <c r="AG17" s="164"/>
      <c r="AH17" s="164"/>
      <c r="AI17" s="165"/>
    </row>
    <row r="18" spans="1:35" ht="14.25" customHeight="1">
      <c r="A18" s="205"/>
      <c r="B18" s="206"/>
      <c r="C18" s="194"/>
      <c r="D18" s="195"/>
      <c r="E18" s="195"/>
      <c r="F18" s="195"/>
      <c r="G18" s="195"/>
      <c r="H18" s="195"/>
      <c r="I18" s="195"/>
      <c r="J18" s="195"/>
      <c r="K18" s="195"/>
      <c r="L18" s="195"/>
      <c r="M18" s="195"/>
      <c r="N18" s="195"/>
      <c r="O18" s="195"/>
      <c r="P18" s="195"/>
      <c r="Q18" s="195"/>
      <c r="R18" s="196"/>
      <c r="S18" s="208"/>
      <c r="T18" s="208"/>
      <c r="U18" s="164"/>
      <c r="V18" s="164"/>
      <c r="W18" s="164"/>
      <c r="X18" s="164"/>
      <c r="Y18" s="164"/>
      <c r="Z18" s="164"/>
      <c r="AA18" s="164"/>
      <c r="AB18" s="164"/>
      <c r="AC18" s="164"/>
      <c r="AD18" s="164"/>
      <c r="AE18" s="164"/>
      <c r="AF18" s="164"/>
      <c r="AG18" s="164"/>
      <c r="AH18" s="164"/>
      <c r="AI18" s="165"/>
    </row>
    <row r="19" spans="1:35" ht="14.25" customHeight="1">
      <c r="A19" s="205"/>
      <c r="B19" s="206"/>
      <c r="C19" s="212" t="s">
        <v>12</v>
      </c>
      <c r="D19" s="213"/>
      <c r="E19" s="213"/>
      <c r="F19" s="213"/>
      <c r="G19" s="213"/>
      <c r="H19" s="213"/>
      <c r="I19" s="213"/>
      <c r="J19" s="213"/>
      <c r="K19" s="213"/>
      <c r="L19" s="213"/>
      <c r="M19" s="213"/>
      <c r="N19" s="213"/>
      <c r="O19" s="213"/>
      <c r="P19" s="213"/>
      <c r="Q19" s="213"/>
      <c r="R19" s="214"/>
      <c r="S19" s="208"/>
      <c r="T19" s="208"/>
      <c r="U19" s="188" t="s">
        <v>3</v>
      </c>
      <c r="V19" s="188"/>
      <c r="W19" s="188"/>
      <c r="X19" s="188"/>
      <c r="Y19" s="188"/>
      <c r="Z19" s="188"/>
      <c r="AA19" s="188"/>
      <c r="AB19" s="188"/>
      <c r="AC19" s="188"/>
      <c r="AD19" s="188"/>
      <c r="AE19" s="188"/>
      <c r="AF19" s="188"/>
      <c r="AG19" s="188"/>
      <c r="AH19" s="188"/>
      <c r="AI19" s="189"/>
    </row>
    <row r="20" spans="1:35" ht="14.25" customHeight="1">
      <c r="A20" s="205"/>
      <c r="B20" s="206"/>
      <c r="C20" s="191"/>
      <c r="D20" s="192"/>
      <c r="E20" s="192"/>
      <c r="F20" s="192"/>
      <c r="G20" s="192"/>
      <c r="H20" s="192"/>
      <c r="I20" s="192"/>
      <c r="J20" s="192"/>
      <c r="K20" s="192"/>
      <c r="L20" s="192"/>
      <c r="M20" s="192"/>
      <c r="N20" s="192"/>
      <c r="O20" s="192"/>
      <c r="P20" s="192"/>
      <c r="Q20" s="192"/>
      <c r="R20" s="193"/>
      <c r="S20" s="208"/>
      <c r="T20" s="208"/>
      <c r="U20" s="185"/>
      <c r="V20" s="185"/>
      <c r="W20" s="185"/>
      <c r="X20" s="185"/>
      <c r="Y20" s="185"/>
      <c r="Z20" s="185"/>
      <c r="AA20" s="185"/>
      <c r="AB20" s="185"/>
      <c r="AC20" s="185"/>
      <c r="AD20" s="185"/>
      <c r="AE20" s="185"/>
      <c r="AF20" s="185"/>
      <c r="AG20" s="185"/>
      <c r="AH20" s="185"/>
      <c r="AI20" s="186"/>
    </row>
    <row r="21" spans="1:35" ht="14.25" customHeight="1">
      <c r="A21" s="205"/>
      <c r="B21" s="206"/>
      <c r="C21" s="194"/>
      <c r="D21" s="195"/>
      <c r="E21" s="195"/>
      <c r="F21" s="195"/>
      <c r="G21" s="195"/>
      <c r="H21" s="195"/>
      <c r="I21" s="195"/>
      <c r="J21" s="195"/>
      <c r="K21" s="195"/>
      <c r="L21" s="195"/>
      <c r="M21" s="195"/>
      <c r="N21" s="195"/>
      <c r="O21" s="195"/>
      <c r="P21" s="195"/>
      <c r="Q21" s="195"/>
      <c r="R21" s="196"/>
      <c r="S21" s="208"/>
      <c r="T21" s="208"/>
      <c r="U21" s="185"/>
      <c r="V21" s="185"/>
      <c r="W21" s="185"/>
      <c r="X21" s="185"/>
      <c r="Y21" s="185"/>
      <c r="Z21" s="185"/>
      <c r="AA21" s="185"/>
      <c r="AB21" s="185"/>
      <c r="AC21" s="185"/>
      <c r="AD21" s="185"/>
      <c r="AE21" s="185"/>
      <c r="AF21" s="185"/>
      <c r="AG21" s="185"/>
      <c r="AH21" s="185"/>
      <c r="AI21" s="186"/>
    </row>
    <row r="22" spans="1:35" ht="14.25" customHeight="1">
      <c r="A22" s="205"/>
      <c r="B22" s="206"/>
      <c r="C22" s="161" t="s">
        <v>5</v>
      </c>
      <c r="D22" s="162"/>
      <c r="E22" s="162"/>
      <c r="F22" s="162"/>
      <c r="G22" s="162"/>
      <c r="H22" s="162"/>
      <c r="I22" s="162"/>
      <c r="J22" s="162"/>
      <c r="K22" s="162"/>
      <c r="L22" s="162"/>
      <c r="M22" s="162"/>
      <c r="N22" s="162"/>
      <c r="O22" s="162"/>
      <c r="P22" s="162"/>
      <c r="Q22" s="162"/>
      <c r="R22" s="163"/>
      <c r="S22" s="208"/>
      <c r="T22" s="208"/>
      <c r="U22" s="188" t="s">
        <v>2</v>
      </c>
      <c r="V22" s="188"/>
      <c r="W22" s="188"/>
      <c r="X22" s="188"/>
      <c r="Y22" s="188"/>
      <c r="Z22" s="188"/>
      <c r="AA22" s="188"/>
      <c r="AB22" s="188"/>
      <c r="AC22" s="188"/>
      <c r="AD22" s="188"/>
      <c r="AE22" s="188"/>
      <c r="AF22" s="188"/>
      <c r="AG22" s="188"/>
      <c r="AH22" s="188"/>
      <c r="AI22" s="189"/>
    </row>
    <row r="23" spans="1:35" ht="14.25" customHeight="1">
      <c r="A23" s="205"/>
      <c r="B23" s="206"/>
      <c r="C23" s="3" t="s">
        <v>18</v>
      </c>
      <c r="D23" s="199"/>
      <c r="E23" s="199"/>
      <c r="F23" s="199"/>
      <c r="G23" s="199"/>
      <c r="H23" s="199"/>
      <c r="I23" s="200"/>
      <c r="J23" s="200"/>
      <c r="K23" s="200"/>
      <c r="L23" s="200"/>
      <c r="M23" s="200"/>
      <c r="N23" s="200"/>
      <c r="O23" s="200"/>
      <c r="P23" s="200"/>
      <c r="Q23" s="200"/>
      <c r="R23" s="201"/>
      <c r="S23" s="208"/>
      <c r="T23" s="208"/>
      <c r="U23" s="187"/>
      <c r="V23" s="164"/>
      <c r="W23" s="164"/>
      <c r="X23" s="164"/>
      <c r="Y23" s="164"/>
      <c r="Z23" s="164"/>
      <c r="AA23" s="164"/>
      <c r="AB23" s="164"/>
      <c r="AC23" s="164"/>
      <c r="AD23" s="164"/>
      <c r="AE23" s="164"/>
      <c r="AF23" s="164"/>
      <c r="AG23" s="164"/>
      <c r="AH23" s="164"/>
      <c r="AI23" s="165"/>
    </row>
    <row r="24" spans="1:35" ht="14.25" customHeight="1">
      <c r="A24" s="205"/>
      <c r="B24" s="206"/>
      <c r="C24" s="171"/>
      <c r="D24" s="172"/>
      <c r="E24" s="172"/>
      <c r="F24" s="172"/>
      <c r="G24" s="172"/>
      <c r="H24" s="172"/>
      <c r="I24" s="172"/>
      <c r="J24" s="172"/>
      <c r="K24" s="172"/>
      <c r="L24" s="172"/>
      <c r="M24" s="172"/>
      <c r="N24" s="172"/>
      <c r="O24" s="172"/>
      <c r="P24" s="172"/>
      <c r="Q24" s="172"/>
      <c r="R24" s="173"/>
      <c r="S24" s="208"/>
      <c r="T24" s="208"/>
      <c r="U24" s="164"/>
      <c r="V24" s="164"/>
      <c r="W24" s="164"/>
      <c r="X24" s="164"/>
      <c r="Y24" s="164"/>
      <c r="Z24" s="164"/>
      <c r="AA24" s="164"/>
      <c r="AB24" s="164"/>
      <c r="AC24" s="164"/>
      <c r="AD24" s="164"/>
      <c r="AE24" s="164"/>
      <c r="AF24" s="164"/>
      <c r="AG24" s="164"/>
      <c r="AH24" s="164"/>
      <c r="AI24" s="165"/>
    </row>
    <row r="25" spans="1:35" ht="14.25" customHeight="1">
      <c r="A25" s="224" t="s">
        <v>34</v>
      </c>
      <c r="B25" s="225"/>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6"/>
    </row>
    <row r="26" spans="1:35" ht="14.25" customHeight="1">
      <c r="A26" s="132" t="s">
        <v>56</v>
      </c>
      <c r="B26" s="124"/>
      <c r="C26" s="124"/>
      <c r="D26" s="124"/>
      <c r="E26" s="125"/>
      <c r="F26" s="166"/>
      <c r="G26" s="167"/>
      <c r="H26" s="167"/>
      <c r="I26" s="167"/>
      <c r="J26" s="167"/>
      <c r="K26" s="167"/>
      <c r="L26" s="110" t="s">
        <v>55</v>
      </c>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68"/>
    </row>
    <row r="27" spans="1:35" ht="14.25" customHeight="1">
      <c r="A27" s="131" t="s">
        <v>5</v>
      </c>
      <c r="B27" s="121"/>
      <c r="C27" s="121"/>
      <c r="D27" s="121"/>
      <c r="E27" s="122"/>
      <c r="F27" s="3" t="s">
        <v>18</v>
      </c>
      <c r="G27" s="181"/>
      <c r="H27" s="182"/>
      <c r="I27" s="182"/>
      <c r="J27" s="182"/>
      <c r="K27" s="182"/>
      <c r="L27" s="9"/>
      <c r="M27" s="245" t="s">
        <v>32</v>
      </c>
      <c r="N27" s="245"/>
      <c r="O27" s="245"/>
      <c r="P27" s="245"/>
      <c r="Q27" s="245"/>
      <c r="R27" s="246"/>
      <c r="S27" s="246"/>
      <c r="T27" s="246"/>
      <c r="U27" s="246"/>
      <c r="V27" s="246"/>
      <c r="W27" s="246"/>
      <c r="X27" s="246"/>
      <c r="Y27" s="65"/>
      <c r="Z27" s="65"/>
      <c r="AA27" s="65"/>
      <c r="AB27" s="65"/>
      <c r="AC27" s="65"/>
      <c r="AD27" s="65"/>
      <c r="AE27" s="65"/>
      <c r="AF27" s="65"/>
      <c r="AG27" s="65"/>
      <c r="AH27" s="65"/>
      <c r="AI27" s="24"/>
    </row>
    <row r="28" spans="1:35" ht="14.25" customHeight="1">
      <c r="A28" s="132"/>
      <c r="B28" s="124"/>
      <c r="C28" s="124"/>
      <c r="D28" s="124"/>
      <c r="E28" s="125"/>
      <c r="F28" s="247"/>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9"/>
    </row>
    <row r="29" spans="1:35" ht="14.25" customHeight="1">
      <c r="A29" s="131" t="s">
        <v>33</v>
      </c>
      <c r="B29" s="121"/>
      <c r="C29" s="121"/>
      <c r="D29" s="121"/>
      <c r="E29" s="122"/>
      <c r="F29" s="250"/>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2"/>
    </row>
    <row r="30" spans="1:35" ht="14.25" customHeight="1">
      <c r="A30" s="132"/>
      <c r="B30" s="124"/>
      <c r="C30" s="124"/>
      <c r="D30" s="124"/>
      <c r="E30" s="125"/>
      <c r="F30" s="171"/>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253"/>
    </row>
    <row r="31" spans="1:35" ht="14.25" customHeight="1">
      <c r="A31" s="109" t="s">
        <v>58</v>
      </c>
      <c r="B31" s="110"/>
      <c r="C31" s="110"/>
      <c r="D31" s="110"/>
      <c r="E31" s="110"/>
      <c r="F31" s="110"/>
      <c r="G31" s="110"/>
      <c r="H31" s="110"/>
      <c r="I31" s="110"/>
      <c r="J31" s="110"/>
      <c r="K31" s="110"/>
      <c r="L31" s="110"/>
      <c r="M31" s="110"/>
      <c r="N31" s="110"/>
      <c r="O31" s="110"/>
      <c r="P31" s="110"/>
      <c r="Q31" s="110"/>
      <c r="R31" s="110"/>
      <c r="S31" s="111" t="s">
        <v>84</v>
      </c>
      <c r="T31" s="112"/>
      <c r="U31" s="112"/>
      <c r="V31" s="112"/>
      <c r="W31" s="112"/>
      <c r="X31" s="112"/>
      <c r="Y31" s="112"/>
      <c r="Z31" s="112"/>
      <c r="AA31" s="112"/>
      <c r="AB31" s="112"/>
      <c r="AC31" s="112"/>
      <c r="AD31" s="112"/>
      <c r="AE31" s="112"/>
      <c r="AF31" s="112"/>
      <c r="AG31" s="112"/>
      <c r="AH31" s="112"/>
      <c r="AI31" s="113"/>
    </row>
    <row r="32" spans="1:35" ht="14.25" customHeight="1">
      <c r="A32" s="153"/>
      <c r="B32" s="127"/>
      <c r="C32" s="127"/>
      <c r="D32" s="127"/>
      <c r="E32" s="127"/>
      <c r="F32" s="127"/>
      <c r="G32" s="127"/>
      <c r="H32" s="127"/>
      <c r="I32" s="127"/>
      <c r="J32" s="127"/>
      <c r="K32" s="127"/>
      <c r="L32" s="127"/>
      <c r="M32" s="127"/>
      <c r="N32" s="127"/>
      <c r="O32" s="127"/>
      <c r="P32" s="127"/>
      <c r="Q32" s="127"/>
      <c r="R32" s="127"/>
      <c r="S32" s="155" t="s">
        <v>117</v>
      </c>
      <c r="T32" s="156"/>
      <c r="U32" s="156"/>
      <c r="V32" s="156"/>
      <c r="W32" s="156"/>
      <c r="X32" s="156"/>
      <c r="Y32" s="156"/>
      <c r="Z32" s="156"/>
      <c r="AA32" s="156"/>
      <c r="AB32" s="156"/>
      <c r="AC32" s="156"/>
      <c r="AD32" s="156"/>
      <c r="AE32" s="156"/>
      <c r="AF32" s="156"/>
      <c r="AG32" s="156"/>
      <c r="AH32" s="156"/>
      <c r="AI32" s="157"/>
    </row>
    <row r="33" spans="1:35" ht="14.25" customHeight="1">
      <c r="A33" s="154"/>
      <c r="B33" s="130"/>
      <c r="C33" s="130"/>
      <c r="D33" s="130"/>
      <c r="E33" s="130"/>
      <c r="F33" s="130"/>
      <c r="G33" s="130"/>
      <c r="H33" s="130"/>
      <c r="I33" s="130"/>
      <c r="J33" s="130"/>
      <c r="K33" s="130"/>
      <c r="L33" s="130"/>
      <c r="M33" s="130"/>
      <c r="N33" s="130"/>
      <c r="O33" s="130"/>
      <c r="P33" s="130"/>
      <c r="Q33" s="130"/>
      <c r="R33" s="130"/>
      <c r="S33" s="158"/>
      <c r="T33" s="159"/>
      <c r="U33" s="159"/>
      <c r="V33" s="159"/>
      <c r="W33" s="159"/>
      <c r="X33" s="159"/>
      <c r="Y33" s="159"/>
      <c r="Z33" s="159"/>
      <c r="AA33" s="159"/>
      <c r="AB33" s="159"/>
      <c r="AC33" s="159"/>
      <c r="AD33" s="159"/>
      <c r="AE33" s="159"/>
      <c r="AF33" s="159"/>
      <c r="AG33" s="159"/>
      <c r="AH33" s="159"/>
      <c r="AI33" s="160"/>
    </row>
    <row r="34" spans="1:35" ht="14.25" customHeight="1">
      <c r="A34" s="109" t="s">
        <v>85</v>
      </c>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68"/>
    </row>
    <row r="35" spans="1:35" ht="14.25" customHeight="1">
      <c r="A35" s="10"/>
      <c r="B35" s="175" t="s">
        <v>22</v>
      </c>
      <c r="C35" s="176"/>
      <c r="D35" s="176"/>
      <c r="E35" s="176"/>
      <c r="F35" s="176"/>
      <c r="G35" s="177"/>
      <c r="H35" s="17" t="s">
        <v>53</v>
      </c>
      <c r="I35" s="17"/>
      <c r="J35" s="61"/>
      <c r="K35" s="17"/>
      <c r="L35" s="12"/>
      <c r="M35" s="12"/>
      <c r="N35" s="12"/>
      <c r="O35" s="12"/>
      <c r="P35" s="12"/>
      <c r="Q35" s="12"/>
      <c r="R35" s="12"/>
      <c r="S35" s="174" t="s">
        <v>24</v>
      </c>
      <c r="T35" s="122"/>
      <c r="U35" s="133">
        <f>【薬局等】別紙１!$D$4</f>
        <v>0</v>
      </c>
      <c r="V35" s="134"/>
      <c r="W35" s="134"/>
      <c r="X35" s="134"/>
      <c r="Y35" s="134"/>
      <c r="Z35" s="134"/>
      <c r="AA35" s="134"/>
      <c r="AB35" s="134"/>
      <c r="AC35" s="134"/>
      <c r="AD35" s="134"/>
      <c r="AE35" s="134"/>
      <c r="AF35" s="134"/>
      <c r="AG35" s="134"/>
      <c r="AH35" s="121" t="s">
        <v>13</v>
      </c>
      <c r="AI35" s="169"/>
    </row>
    <row r="36" spans="1:35" ht="14.25" customHeight="1">
      <c r="A36" s="10"/>
      <c r="B36" s="178"/>
      <c r="C36" s="179"/>
      <c r="D36" s="179"/>
      <c r="E36" s="179"/>
      <c r="F36" s="179"/>
      <c r="G36" s="180"/>
      <c r="H36" s="18" t="s">
        <v>47</v>
      </c>
      <c r="I36" s="18"/>
      <c r="J36" s="23"/>
      <c r="K36" s="19"/>
      <c r="L36" s="15"/>
      <c r="M36" s="15"/>
      <c r="N36" s="15"/>
      <c r="O36" s="15"/>
      <c r="P36" s="15"/>
      <c r="Q36" s="15"/>
      <c r="R36" s="15"/>
      <c r="S36" s="123"/>
      <c r="T36" s="125"/>
      <c r="U36" s="135"/>
      <c r="V36" s="136"/>
      <c r="W36" s="136"/>
      <c r="X36" s="136"/>
      <c r="Y36" s="136"/>
      <c r="Z36" s="136"/>
      <c r="AA36" s="136"/>
      <c r="AB36" s="136"/>
      <c r="AC36" s="136"/>
      <c r="AD36" s="136"/>
      <c r="AE36" s="136"/>
      <c r="AF36" s="136"/>
      <c r="AG36" s="136"/>
      <c r="AH36" s="124"/>
      <c r="AI36" s="170"/>
    </row>
    <row r="37" spans="1:35" ht="14.25" customHeight="1">
      <c r="A37" s="10"/>
      <c r="B37" s="178"/>
      <c r="C37" s="179"/>
      <c r="D37" s="179"/>
      <c r="E37" s="179"/>
      <c r="F37" s="179"/>
      <c r="G37" s="180"/>
      <c r="H37" s="17" t="s">
        <v>51</v>
      </c>
      <c r="I37" s="17"/>
      <c r="J37" s="61"/>
      <c r="K37" s="17"/>
      <c r="L37" s="12"/>
      <c r="M37" s="12"/>
      <c r="N37" s="12"/>
      <c r="O37" s="12"/>
      <c r="P37" s="12"/>
      <c r="Q37" s="12"/>
      <c r="R37" s="12"/>
      <c r="S37" s="174" t="s">
        <v>25</v>
      </c>
      <c r="T37" s="122"/>
      <c r="U37" s="133" t="e">
        <f>【薬局等】別紙２!W44</f>
        <v>#DIV/0!</v>
      </c>
      <c r="V37" s="134"/>
      <c r="W37" s="134"/>
      <c r="X37" s="134"/>
      <c r="Y37" s="134"/>
      <c r="Z37" s="134"/>
      <c r="AA37" s="134"/>
      <c r="AB37" s="134"/>
      <c r="AC37" s="134"/>
      <c r="AD37" s="134"/>
      <c r="AE37" s="134"/>
      <c r="AF37" s="134"/>
      <c r="AG37" s="134"/>
      <c r="AH37" s="121" t="s">
        <v>27</v>
      </c>
      <c r="AI37" s="169"/>
    </row>
    <row r="38" spans="1:35" ht="14.25" customHeight="1">
      <c r="A38" s="10"/>
      <c r="B38" s="178"/>
      <c r="C38" s="179"/>
      <c r="D38" s="179"/>
      <c r="E38" s="179"/>
      <c r="F38" s="179"/>
      <c r="G38" s="180"/>
      <c r="H38" s="18" t="s">
        <v>48</v>
      </c>
      <c r="I38" s="18"/>
      <c r="J38" s="23"/>
      <c r="K38" s="19"/>
      <c r="L38" s="15"/>
      <c r="M38" s="15"/>
      <c r="N38" s="15"/>
      <c r="O38" s="15"/>
      <c r="P38" s="15"/>
      <c r="Q38" s="15"/>
      <c r="R38" s="15"/>
      <c r="S38" s="123"/>
      <c r="T38" s="125"/>
      <c r="U38" s="135"/>
      <c r="V38" s="136"/>
      <c r="W38" s="136"/>
      <c r="X38" s="136"/>
      <c r="Y38" s="136"/>
      <c r="Z38" s="136"/>
      <c r="AA38" s="136"/>
      <c r="AB38" s="136"/>
      <c r="AC38" s="136"/>
      <c r="AD38" s="136"/>
      <c r="AE38" s="136"/>
      <c r="AF38" s="136"/>
      <c r="AG38" s="136"/>
      <c r="AH38" s="124"/>
      <c r="AI38" s="170"/>
    </row>
    <row r="39" spans="1:35" ht="14.25" customHeight="1">
      <c r="A39" s="10"/>
      <c r="B39" s="17" t="s">
        <v>86</v>
      </c>
      <c r="C39" s="12"/>
      <c r="D39" s="12"/>
      <c r="E39" s="12"/>
      <c r="F39" s="12"/>
      <c r="G39" s="12"/>
      <c r="H39" s="12"/>
      <c r="I39" s="60"/>
      <c r="J39" s="60"/>
      <c r="K39" s="12"/>
      <c r="L39" s="12"/>
      <c r="M39" s="12"/>
      <c r="N39" s="12"/>
      <c r="O39" s="12"/>
      <c r="P39" s="12"/>
      <c r="Q39" s="12"/>
      <c r="R39" s="13"/>
      <c r="S39" s="174" t="s">
        <v>26</v>
      </c>
      <c r="T39" s="122"/>
      <c r="U39" s="133" t="e">
        <f>SUM(U35:AG38)</f>
        <v>#DIV/0!</v>
      </c>
      <c r="V39" s="134"/>
      <c r="W39" s="134"/>
      <c r="X39" s="134"/>
      <c r="Y39" s="134"/>
      <c r="Z39" s="134"/>
      <c r="AA39" s="134"/>
      <c r="AB39" s="134"/>
      <c r="AC39" s="134"/>
      <c r="AD39" s="134"/>
      <c r="AE39" s="134"/>
      <c r="AF39" s="134"/>
      <c r="AG39" s="134"/>
      <c r="AH39" s="121" t="s">
        <v>27</v>
      </c>
      <c r="AI39" s="169"/>
    </row>
    <row r="40" spans="1:35" ht="14.25" customHeight="1">
      <c r="A40" s="10"/>
      <c r="B40" s="22" t="s">
        <v>23</v>
      </c>
      <c r="C40" s="15"/>
      <c r="D40" s="15"/>
      <c r="E40" s="15"/>
      <c r="F40" s="15"/>
      <c r="G40" s="15"/>
      <c r="H40" s="15"/>
      <c r="I40" s="21"/>
      <c r="J40" s="21"/>
      <c r="K40" s="15"/>
      <c r="L40" s="15"/>
      <c r="M40" s="15"/>
      <c r="N40" s="15"/>
      <c r="O40" s="15"/>
      <c r="P40" s="15"/>
      <c r="Q40" s="15"/>
      <c r="R40" s="16"/>
      <c r="S40" s="123"/>
      <c r="T40" s="125"/>
      <c r="U40" s="135"/>
      <c r="V40" s="136"/>
      <c r="W40" s="136"/>
      <c r="X40" s="136"/>
      <c r="Y40" s="136"/>
      <c r="Z40" s="136"/>
      <c r="AA40" s="136"/>
      <c r="AB40" s="136"/>
      <c r="AC40" s="136"/>
      <c r="AD40" s="136"/>
      <c r="AE40" s="136"/>
      <c r="AF40" s="136"/>
      <c r="AG40" s="136"/>
      <c r="AH40" s="124"/>
      <c r="AI40" s="170"/>
    </row>
    <row r="41" spans="1:35" ht="14.25" customHeight="1">
      <c r="A41" s="254" t="s">
        <v>59</v>
      </c>
      <c r="B41" s="255"/>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6"/>
    </row>
    <row r="42" spans="1:35" ht="14.25" customHeight="1">
      <c r="A42" s="131" t="s">
        <v>29</v>
      </c>
      <c r="B42" s="121"/>
      <c r="C42" s="121"/>
      <c r="D42" s="121"/>
      <c r="E42" s="122"/>
      <c r="F42" s="126"/>
      <c r="G42" s="127"/>
      <c r="H42" s="127"/>
      <c r="I42" s="127"/>
      <c r="J42" s="127"/>
      <c r="K42" s="127"/>
      <c r="L42" s="127"/>
      <c r="M42" s="127"/>
      <c r="N42" s="127"/>
      <c r="O42" s="127"/>
      <c r="P42" s="127"/>
      <c r="Q42" s="127"/>
      <c r="R42" s="121" t="s">
        <v>39</v>
      </c>
      <c r="S42" s="121"/>
      <c r="T42" s="121" t="s">
        <v>44</v>
      </c>
      <c r="U42" s="122"/>
      <c r="V42" s="120" t="s">
        <v>42</v>
      </c>
      <c r="W42" s="237"/>
      <c r="X42" s="237"/>
      <c r="Y42" s="237"/>
      <c r="Z42" s="237"/>
      <c r="AA42" s="238"/>
      <c r="AB42" s="114"/>
      <c r="AC42" s="115"/>
      <c r="AD42" s="115"/>
      <c r="AE42" s="115"/>
      <c r="AF42" s="115"/>
      <c r="AG42" s="115"/>
      <c r="AH42" s="115"/>
      <c r="AI42" s="116"/>
    </row>
    <row r="43" spans="1:35" ht="14.25" customHeight="1">
      <c r="A43" s="132"/>
      <c r="B43" s="124"/>
      <c r="C43" s="124"/>
      <c r="D43" s="124"/>
      <c r="E43" s="125"/>
      <c r="F43" s="137"/>
      <c r="G43" s="130"/>
      <c r="H43" s="130"/>
      <c r="I43" s="130"/>
      <c r="J43" s="130"/>
      <c r="K43" s="130"/>
      <c r="L43" s="130"/>
      <c r="M43" s="130"/>
      <c r="N43" s="130"/>
      <c r="O43" s="130"/>
      <c r="P43" s="130"/>
      <c r="Q43" s="130"/>
      <c r="R43" s="124" t="s">
        <v>45</v>
      </c>
      <c r="S43" s="124"/>
      <c r="T43" s="124" t="s">
        <v>46</v>
      </c>
      <c r="U43" s="125"/>
      <c r="V43" s="242"/>
      <c r="W43" s="243"/>
      <c r="X43" s="243"/>
      <c r="Y43" s="243"/>
      <c r="Z43" s="243"/>
      <c r="AA43" s="244"/>
      <c r="AB43" s="117"/>
      <c r="AC43" s="118"/>
      <c r="AD43" s="118"/>
      <c r="AE43" s="118"/>
      <c r="AF43" s="118"/>
      <c r="AG43" s="118"/>
      <c r="AH43" s="118"/>
      <c r="AI43" s="119"/>
    </row>
    <row r="44" spans="1:35" ht="14.25" customHeight="1">
      <c r="A44" s="131" t="s">
        <v>30</v>
      </c>
      <c r="B44" s="121"/>
      <c r="C44" s="121"/>
      <c r="D44" s="121"/>
      <c r="E44" s="122"/>
      <c r="F44" s="126"/>
      <c r="G44" s="127"/>
      <c r="H44" s="127"/>
      <c r="I44" s="127"/>
      <c r="J44" s="127"/>
      <c r="K44" s="127"/>
      <c r="L44" s="127"/>
      <c r="M44" s="127"/>
      <c r="N44" s="127"/>
      <c r="O44" s="127"/>
      <c r="P44" s="127"/>
      <c r="Q44" s="127"/>
      <c r="R44" s="121" t="s">
        <v>40</v>
      </c>
      <c r="S44" s="121"/>
      <c r="T44" s="121"/>
      <c r="U44" s="121"/>
      <c r="V44" s="120" t="s">
        <v>43</v>
      </c>
      <c r="W44" s="121"/>
      <c r="X44" s="121"/>
      <c r="Y44" s="121"/>
      <c r="Z44" s="121"/>
      <c r="AA44" s="122"/>
      <c r="AB44" s="138"/>
      <c r="AC44" s="139"/>
      <c r="AD44" s="139"/>
      <c r="AE44" s="139"/>
      <c r="AF44" s="139"/>
      <c r="AG44" s="139"/>
      <c r="AH44" s="139"/>
      <c r="AI44" s="140"/>
    </row>
    <row r="45" spans="1:35" ht="14.25" customHeight="1">
      <c r="A45" s="132"/>
      <c r="B45" s="124"/>
      <c r="C45" s="124"/>
      <c r="D45" s="124"/>
      <c r="E45" s="125"/>
      <c r="F45" s="128"/>
      <c r="G45" s="129"/>
      <c r="H45" s="129"/>
      <c r="I45" s="129"/>
      <c r="J45" s="129"/>
      <c r="K45" s="129"/>
      <c r="L45" s="129"/>
      <c r="M45" s="129"/>
      <c r="N45" s="129"/>
      <c r="O45" s="129"/>
      <c r="P45" s="130"/>
      <c r="Q45" s="130"/>
      <c r="R45" s="124" t="s">
        <v>41</v>
      </c>
      <c r="S45" s="124"/>
      <c r="T45" s="124"/>
      <c r="U45" s="124"/>
      <c r="V45" s="123"/>
      <c r="W45" s="124"/>
      <c r="X45" s="124"/>
      <c r="Y45" s="124"/>
      <c r="Z45" s="124"/>
      <c r="AA45" s="125"/>
      <c r="AB45" s="141"/>
      <c r="AC45" s="142"/>
      <c r="AD45" s="142"/>
      <c r="AE45" s="142"/>
      <c r="AF45" s="142"/>
      <c r="AG45" s="142"/>
      <c r="AH45" s="142"/>
      <c r="AI45" s="143"/>
    </row>
    <row r="46" spans="1:35" ht="7.15" customHeight="1">
      <c r="A46" s="236" t="s">
        <v>75</v>
      </c>
      <c r="B46" s="188"/>
      <c r="C46" s="188"/>
      <c r="D46" s="188"/>
      <c r="E46" s="188"/>
      <c r="F46" s="59"/>
      <c r="G46" s="60"/>
      <c r="H46" s="12"/>
      <c r="I46" s="12"/>
      <c r="J46" s="12"/>
      <c r="K46" s="60"/>
      <c r="L46" s="60"/>
      <c r="M46" s="12"/>
      <c r="N46" s="12"/>
      <c r="O46" s="13"/>
      <c r="P46" s="120" t="s">
        <v>38</v>
      </c>
      <c r="Q46" s="237"/>
      <c r="R46" s="237"/>
      <c r="S46" s="237"/>
      <c r="T46" s="237"/>
      <c r="U46" s="238"/>
      <c r="V46" s="144"/>
      <c r="W46" s="145"/>
      <c r="X46" s="145"/>
      <c r="Y46" s="145"/>
      <c r="Z46" s="145"/>
      <c r="AA46" s="145"/>
      <c r="AB46" s="145"/>
      <c r="AC46" s="145"/>
      <c r="AD46" s="145"/>
      <c r="AE46" s="145"/>
      <c r="AF46" s="145"/>
      <c r="AG46" s="145"/>
      <c r="AH46" s="145"/>
      <c r="AI46" s="146"/>
    </row>
    <row r="47" spans="1:35" ht="14.25" customHeight="1">
      <c r="A47" s="236"/>
      <c r="B47" s="188"/>
      <c r="C47" s="188"/>
      <c r="D47" s="188"/>
      <c r="E47" s="188"/>
      <c r="F47" s="62"/>
      <c r="G47" s="46"/>
      <c r="H47" s="11" t="s">
        <v>36</v>
      </c>
      <c r="I47" s="11"/>
      <c r="J47" s="11"/>
      <c r="K47" s="63"/>
      <c r="L47" s="46" t="s">
        <v>57</v>
      </c>
      <c r="M47" s="11" t="s">
        <v>37</v>
      </c>
      <c r="N47" s="11"/>
      <c r="O47" s="14"/>
      <c r="P47" s="239"/>
      <c r="Q47" s="240"/>
      <c r="R47" s="240"/>
      <c r="S47" s="240"/>
      <c r="T47" s="240"/>
      <c r="U47" s="241"/>
      <c r="V47" s="147"/>
      <c r="W47" s="148"/>
      <c r="X47" s="148"/>
      <c r="Y47" s="148"/>
      <c r="Z47" s="148"/>
      <c r="AA47" s="148"/>
      <c r="AB47" s="148"/>
      <c r="AC47" s="148"/>
      <c r="AD47" s="148"/>
      <c r="AE47" s="148"/>
      <c r="AF47" s="148"/>
      <c r="AG47" s="148"/>
      <c r="AH47" s="148"/>
      <c r="AI47" s="149"/>
    </row>
    <row r="48" spans="1:35" ht="7.15" customHeight="1">
      <c r="A48" s="236"/>
      <c r="B48" s="188"/>
      <c r="C48" s="188"/>
      <c r="D48" s="188"/>
      <c r="E48" s="188"/>
      <c r="F48" s="20"/>
      <c r="G48" s="21"/>
      <c r="H48" s="15"/>
      <c r="I48" s="15"/>
      <c r="J48" s="15"/>
      <c r="K48" s="21"/>
      <c r="L48" s="21"/>
      <c r="M48" s="15"/>
      <c r="N48" s="15"/>
      <c r="O48" s="16"/>
      <c r="P48" s="242"/>
      <c r="Q48" s="243"/>
      <c r="R48" s="243"/>
      <c r="S48" s="243"/>
      <c r="T48" s="243"/>
      <c r="U48" s="244"/>
      <c r="V48" s="150"/>
      <c r="W48" s="151"/>
      <c r="X48" s="151"/>
      <c r="Y48" s="151"/>
      <c r="Z48" s="151"/>
      <c r="AA48" s="151"/>
      <c r="AB48" s="151"/>
      <c r="AC48" s="151"/>
      <c r="AD48" s="151"/>
      <c r="AE48" s="151"/>
      <c r="AF48" s="151"/>
      <c r="AG48" s="151"/>
      <c r="AH48" s="151"/>
      <c r="AI48" s="152"/>
    </row>
    <row r="49" spans="1:35" ht="14.25" customHeight="1">
      <c r="A49" s="232" t="s">
        <v>35</v>
      </c>
      <c r="B49" s="121"/>
      <c r="C49" s="121"/>
      <c r="D49" s="121"/>
      <c r="E49" s="122"/>
      <c r="F49" s="227"/>
      <c r="G49" s="228"/>
      <c r="H49" s="228"/>
      <c r="I49" s="228"/>
      <c r="J49" s="228"/>
      <c r="K49" s="228"/>
      <c r="L49" s="228"/>
      <c r="M49" s="228"/>
      <c r="N49" s="228"/>
      <c r="O49" s="228"/>
      <c r="P49" s="229"/>
      <c r="Q49" s="229"/>
      <c r="R49" s="229"/>
      <c r="S49" s="229"/>
      <c r="T49" s="229"/>
      <c r="U49" s="229"/>
      <c r="V49" s="229"/>
      <c r="W49" s="229"/>
      <c r="X49" s="229"/>
      <c r="Y49" s="229"/>
      <c r="Z49" s="229"/>
      <c r="AA49" s="229"/>
      <c r="AB49" s="229"/>
      <c r="AC49" s="229"/>
      <c r="AD49" s="229"/>
      <c r="AE49" s="229"/>
      <c r="AF49" s="229"/>
      <c r="AG49" s="229"/>
      <c r="AH49" s="229"/>
      <c r="AI49" s="230"/>
    </row>
    <row r="50" spans="1:35" ht="14.25" customHeight="1">
      <c r="A50" s="233"/>
      <c r="B50" s="234"/>
      <c r="C50" s="234"/>
      <c r="D50" s="234"/>
      <c r="E50" s="235"/>
      <c r="F50" s="227"/>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31"/>
    </row>
    <row r="51" spans="1:35" ht="14.25" customHeight="1">
      <c r="A51" s="215" t="s">
        <v>60</v>
      </c>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7"/>
    </row>
    <row r="52" spans="1:35" ht="14.25" customHeight="1">
      <c r="A52" s="218"/>
      <c r="B52" s="219"/>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20"/>
    </row>
    <row r="53" spans="1:35" ht="14.25" customHeight="1" thickBot="1">
      <c r="A53" s="221"/>
      <c r="B53" s="222"/>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3"/>
    </row>
    <row r="54" spans="1:35" ht="14.25" customHeight="1">
      <c r="A54" s="27"/>
      <c r="B54" s="27" t="s">
        <v>28</v>
      </c>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row>
    <row r="55" spans="1:35" ht="14.25" customHeight="1">
      <c r="A55" s="11"/>
      <c r="B55" s="11" t="s">
        <v>54</v>
      </c>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row>
    <row r="56" spans="1:35" ht="14.25" customHeight="1">
      <c r="A56" s="11"/>
      <c r="B56" s="11" t="s">
        <v>52</v>
      </c>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row>
    <row r="57" spans="1:35" ht="14.25" customHeight="1">
      <c r="A57" s="11"/>
      <c r="B57" s="11" t="s">
        <v>76</v>
      </c>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row>
    <row r="58" spans="1:35" ht="14.25" customHeight="1">
      <c r="A58" s="11"/>
      <c r="B58" s="11" t="s">
        <v>71</v>
      </c>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row>
    <row r="59" spans="1:35" ht="14.25" customHeight="1">
      <c r="A59" s="11"/>
      <c r="B59" s="11" t="s">
        <v>77</v>
      </c>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row>
    <row r="60" spans="1:35" ht="14.25" customHeight="1">
      <c r="A60" s="11"/>
      <c r="B60" s="11" t="s">
        <v>78</v>
      </c>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row>
    <row r="61" spans="1:35" ht="14.25" customHeight="1">
      <c r="A61" s="11"/>
      <c r="B61" s="11" t="s">
        <v>82</v>
      </c>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row>
    <row r="62" spans="1:35" ht="14.25" customHeight="1">
      <c r="A62" s="6"/>
      <c r="B62" s="6" t="s">
        <v>72</v>
      </c>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row>
  </sheetData>
  <sheetProtection algorithmName="SHA-512" hashValue="pQUXisrmBhdtOvGSgEMB1Iwj/kGJ1r0jmN1zxYE5D/zaw6RwDuEwG1H1lrcps5JQ9FQ2xt+MAD9pnFE5L8kSTA==" saltValue="ONB42Q/gJro2vkTFhwCaQw==" spinCount="100000" sheet="1" objects="1" scenarios="1"/>
  <mergeCells count="71">
    <mergeCell ref="A51:AI53"/>
    <mergeCell ref="A34:AI34"/>
    <mergeCell ref="A25:AI25"/>
    <mergeCell ref="F49:AI50"/>
    <mergeCell ref="A49:E50"/>
    <mergeCell ref="A46:E48"/>
    <mergeCell ref="P46:U48"/>
    <mergeCell ref="A29:E30"/>
    <mergeCell ref="M27:Q27"/>
    <mergeCell ref="R27:X27"/>
    <mergeCell ref="F28:AI28"/>
    <mergeCell ref="F29:AI30"/>
    <mergeCell ref="S39:T40"/>
    <mergeCell ref="S37:T38"/>
    <mergeCell ref="A41:AI41"/>
    <mergeCell ref="V42:AA43"/>
    <mergeCell ref="A8:AI10"/>
    <mergeCell ref="A13:B24"/>
    <mergeCell ref="S13:T24"/>
    <mergeCell ref="C13:R13"/>
    <mergeCell ref="C14:R15"/>
    <mergeCell ref="C16:R16"/>
    <mergeCell ref="C17:R18"/>
    <mergeCell ref="C19:R19"/>
    <mergeCell ref="G27:K27"/>
    <mergeCell ref="A26:E26"/>
    <mergeCell ref="A27:E28"/>
    <mergeCell ref="AC1:AI2"/>
    <mergeCell ref="Y1:AB2"/>
    <mergeCell ref="U20:AI21"/>
    <mergeCell ref="U23:AI24"/>
    <mergeCell ref="U22:AI22"/>
    <mergeCell ref="A5:AI6"/>
    <mergeCell ref="C20:R21"/>
    <mergeCell ref="U13:AI13"/>
    <mergeCell ref="D23:H23"/>
    <mergeCell ref="I23:R23"/>
    <mergeCell ref="U16:AI16"/>
    <mergeCell ref="U19:AI19"/>
    <mergeCell ref="U17:AI18"/>
    <mergeCell ref="V46:AI48"/>
    <mergeCell ref="A32:R33"/>
    <mergeCell ref="S32:AI33"/>
    <mergeCell ref="C22:R22"/>
    <mergeCell ref="U14:AI15"/>
    <mergeCell ref="F26:K26"/>
    <mergeCell ref="L26:AI26"/>
    <mergeCell ref="R42:S42"/>
    <mergeCell ref="T42:U42"/>
    <mergeCell ref="AH39:AI40"/>
    <mergeCell ref="AH37:AI38"/>
    <mergeCell ref="C24:R24"/>
    <mergeCell ref="S35:T36"/>
    <mergeCell ref="U35:AG36"/>
    <mergeCell ref="AH35:AI36"/>
    <mergeCell ref="B35:G38"/>
    <mergeCell ref="A31:R31"/>
    <mergeCell ref="S31:AI31"/>
    <mergeCell ref="AB42:AI43"/>
    <mergeCell ref="V44:AA45"/>
    <mergeCell ref="F44:Q45"/>
    <mergeCell ref="A44:E45"/>
    <mergeCell ref="R44:U44"/>
    <mergeCell ref="R45:U45"/>
    <mergeCell ref="R43:S43"/>
    <mergeCell ref="T43:U43"/>
    <mergeCell ref="U37:AG38"/>
    <mergeCell ref="U39:AG40"/>
    <mergeCell ref="A42:E43"/>
    <mergeCell ref="F42:Q43"/>
    <mergeCell ref="AB44:AI45"/>
  </mergeCells>
  <phoneticPr fontId="2"/>
  <dataValidations count="8">
    <dataValidation type="list" allowBlank="1" showInputMessage="1" showErrorMessage="1" sqref="G47:G48 F48 L47" xr:uid="{00000000-0002-0000-0000-000000000000}">
      <formula1>"　,✓"</formula1>
    </dataValidation>
    <dataValidation imeMode="fullKatakana" allowBlank="1" showInputMessage="1" showErrorMessage="1" sqref="F49:AI50" xr:uid="{00000000-0002-0000-0000-000001000000}"/>
    <dataValidation imeMode="disabled" allowBlank="1" showInputMessage="1" showErrorMessage="1" sqref="F26:K26 U20:AI21 R27:X27 G27:K27" xr:uid="{00000000-0002-0000-0000-000002000000}"/>
    <dataValidation type="textLength" imeMode="disabled" allowBlank="1" showInputMessage="1" showErrorMessage="1" sqref="C14:R15" xr:uid="{00000000-0002-0000-0000-000003000000}">
      <formula1>12</formula1>
      <formula2>13</formula2>
    </dataValidation>
    <dataValidation type="whole" allowBlank="1" showInputMessage="1" showErrorMessage="1" errorTitle="支店コード" error="支店コードは半角数字3ケタで記載してください。" promptTitle="支店コード" prompt="数字3ケタを半角で入力" sqref="AB44:AI45" xr:uid="{00000000-0002-0000-0000-000004000000}">
      <formula1>0</formula1>
      <formula2>999</formula2>
    </dataValidation>
    <dataValidation type="whole" allowBlank="1" showInputMessage="1" showErrorMessage="1" errorTitle="金融機関コード" error="金融機関コードは半角数字4ケタで記載してください。" promptTitle="金融機関コード" prompt="数字4ケタを半角で入力" sqref="AB42:AI43" xr:uid="{00000000-0002-0000-0000-000005000000}">
      <formula1>0</formula1>
      <formula2>9999</formula2>
    </dataValidation>
    <dataValidation type="whole" allowBlank="1" showInputMessage="1" showErrorMessage="1" errorTitle="口座番号" error="口座番号は半角数字7ケタで記載してください。" promptTitle="口座番号" prompt="数字7ケタを半角で入力" sqref="V46:AI48" xr:uid="{00000000-0002-0000-0000-000006000000}">
      <formula1>0</formula1>
      <formula2>9999999</formula2>
    </dataValidation>
    <dataValidation type="list" allowBlank="1" showInputMessage="1" showErrorMessage="1" promptTitle="実施事業者の区分" prompt="プルダウンリストから選択してください" sqref="A32:R33" xr:uid="{00000000-0002-0000-0000-000007000000}">
      <formula1>"薬局,医療機関(自院でPCR検査実施),医療機関(PCR検査外注),衛生検査所等"</formula1>
    </dataValidation>
  </dataValidations>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
  <sheetViews>
    <sheetView view="pageBreakPreview" zoomScaleNormal="115" zoomScaleSheetLayoutView="100" workbookViewId="0">
      <selection activeCell="A6" sqref="A6"/>
    </sheetView>
  </sheetViews>
  <sheetFormatPr defaultColWidth="8.75" defaultRowHeight="13.5"/>
  <cols>
    <col min="1" max="1" width="35.125" style="40" customWidth="1"/>
    <col min="2" max="2" width="15" style="41" customWidth="1"/>
    <col min="3" max="3" width="15" style="40" customWidth="1"/>
    <col min="4" max="4" width="21.875" style="41" customWidth="1"/>
    <col min="5" max="16384" width="8.75" style="40"/>
  </cols>
  <sheetData>
    <row r="1" spans="1:4" ht="14.25" customHeight="1">
      <c r="A1" s="6" t="s">
        <v>50</v>
      </c>
      <c r="B1" s="49"/>
      <c r="C1" s="6"/>
      <c r="D1" s="49"/>
    </row>
    <row r="2" spans="1:4" ht="14.25" customHeight="1">
      <c r="A2" s="260" t="s">
        <v>66</v>
      </c>
      <c r="B2" s="261"/>
      <c r="C2" s="261"/>
      <c r="D2" s="261"/>
    </row>
    <row r="3" spans="1:4" ht="8.25" customHeight="1" thickBot="1">
      <c r="A3" s="26"/>
      <c r="B3" s="26"/>
      <c r="C3" s="26"/>
      <c r="D3" s="26"/>
    </row>
    <row r="4" spans="1:4" ht="14.25" customHeight="1">
      <c r="A4" s="257" t="s">
        <v>63</v>
      </c>
      <c r="B4" s="258"/>
      <c r="C4" s="258"/>
      <c r="D4" s="4">
        <f>IF(SUM(D6:D26)&lt;1300000,SUM(D6:D26),1300000)</f>
        <v>0</v>
      </c>
    </row>
    <row r="5" spans="1:4" ht="14.25" customHeight="1">
      <c r="A5" s="42" t="s">
        <v>10</v>
      </c>
      <c r="B5" s="43" t="s">
        <v>67</v>
      </c>
      <c r="C5" s="44" t="s">
        <v>9</v>
      </c>
      <c r="D5" s="45" t="s">
        <v>8</v>
      </c>
    </row>
    <row r="6" spans="1:4" ht="14.25" customHeight="1">
      <c r="A6" s="28"/>
      <c r="B6" s="29"/>
      <c r="C6" s="30"/>
      <c r="D6" s="37" t="str">
        <f>IF(B6*C6&lt;&gt;0,B6*C6,"")</f>
        <v/>
      </c>
    </row>
    <row r="7" spans="1:4" ht="14.25" customHeight="1">
      <c r="A7" s="31"/>
      <c r="B7" s="32"/>
      <c r="C7" s="33"/>
      <c r="D7" s="38" t="str">
        <f t="shared" ref="D7:D26" si="0">IF(B7*C7&lt;&gt;0,B7*C7,"")</f>
        <v/>
      </c>
    </row>
    <row r="8" spans="1:4" ht="14.25" customHeight="1">
      <c r="A8" s="31"/>
      <c r="B8" s="32"/>
      <c r="C8" s="33"/>
      <c r="D8" s="38" t="str">
        <f t="shared" si="0"/>
        <v/>
      </c>
    </row>
    <row r="9" spans="1:4" ht="14.25" customHeight="1">
      <c r="A9" s="31"/>
      <c r="B9" s="32"/>
      <c r="C9" s="33"/>
      <c r="D9" s="38" t="str">
        <f t="shared" si="0"/>
        <v/>
      </c>
    </row>
    <row r="10" spans="1:4" ht="14.25" customHeight="1">
      <c r="A10" s="31"/>
      <c r="B10" s="32"/>
      <c r="C10" s="33"/>
      <c r="D10" s="38" t="str">
        <f t="shared" si="0"/>
        <v/>
      </c>
    </row>
    <row r="11" spans="1:4" ht="14.25" customHeight="1">
      <c r="A11" s="31"/>
      <c r="B11" s="32"/>
      <c r="C11" s="33"/>
      <c r="D11" s="38" t="str">
        <f t="shared" si="0"/>
        <v/>
      </c>
    </row>
    <row r="12" spans="1:4" ht="14.25" customHeight="1">
      <c r="A12" s="31"/>
      <c r="B12" s="32"/>
      <c r="C12" s="33"/>
      <c r="D12" s="38" t="str">
        <f t="shared" si="0"/>
        <v/>
      </c>
    </row>
    <row r="13" spans="1:4" ht="14.25" customHeight="1">
      <c r="A13" s="31"/>
      <c r="B13" s="32"/>
      <c r="C13" s="33"/>
      <c r="D13" s="38" t="str">
        <f t="shared" si="0"/>
        <v/>
      </c>
    </row>
    <row r="14" spans="1:4" ht="14.25" customHeight="1">
      <c r="A14" s="31"/>
      <c r="B14" s="32"/>
      <c r="C14" s="33"/>
      <c r="D14" s="38" t="str">
        <f t="shared" si="0"/>
        <v/>
      </c>
    </row>
    <row r="15" spans="1:4" ht="14.25" customHeight="1">
      <c r="A15" s="31"/>
      <c r="B15" s="32"/>
      <c r="C15" s="33"/>
      <c r="D15" s="38" t="str">
        <f t="shared" si="0"/>
        <v/>
      </c>
    </row>
    <row r="16" spans="1:4" ht="14.25" customHeight="1">
      <c r="A16" s="31"/>
      <c r="B16" s="32"/>
      <c r="C16" s="33"/>
      <c r="D16" s="38" t="str">
        <f t="shared" si="0"/>
        <v/>
      </c>
    </row>
    <row r="17" spans="1:4" ht="14.25" customHeight="1">
      <c r="A17" s="31"/>
      <c r="B17" s="32"/>
      <c r="C17" s="33"/>
      <c r="D17" s="38" t="str">
        <f t="shared" si="0"/>
        <v/>
      </c>
    </row>
    <row r="18" spans="1:4" ht="14.25" customHeight="1">
      <c r="A18" s="31"/>
      <c r="B18" s="32"/>
      <c r="C18" s="33"/>
      <c r="D18" s="38" t="str">
        <f t="shared" si="0"/>
        <v/>
      </c>
    </row>
    <row r="19" spans="1:4" ht="14.25" customHeight="1">
      <c r="A19" s="31"/>
      <c r="B19" s="32"/>
      <c r="C19" s="33"/>
      <c r="D19" s="38" t="str">
        <f t="shared" si="0"/>
        <v/>
      </c>
    </row>
    <row r="20" spans="1:4" ht="14.25" customHeight="1">
      <c r="A20" s="31"/>
      <c r="B20" s="32"/>
      <c r="C20" s="33"/>
      <c r="D20" s="38" t="str">
        <f t="shared" si="0"/>
        <v/>
      </c>
    </row>
    <row r="21" spans="1:4" ht="14.25" customHeight="1">
      <c r="A21" s="31"/>
      <c r="B21" s="32"/>
      <c r="C21" s="33"/>
      <c r="D21" s="38" t="str">
        <f t="shared" si="0"/>
        <v/>
      </c>
    </row>
    <row r="22" spans="1:4" ht="14.25" customHeight="1">
      <c r="A22" s="31"/>
      <c r="B22" s="32"/>
      <c r="C22" s="33"/>
      <c r="D22" s="38" t="str">
        <f t="shared" si="0"/>
        <v/>
      </c>
    </row>
    <row r="23" spans="1:4" ht="14.25" customHeight="1">
      <c r="A23" s="31"/>
      <c r="B23" s="32"/>
      <c r="C23" s="33"/>
      <c r="D23" s="38" t="str">
        <f t="shared" si="0"/>
        <v/>
      </c>
    </row>
    <row r="24" spans="1:4" ht="14.25" customHeight="1">
      <c r="A24" s="31"/>
      <c r="B24" s="32"/>
      <c r="C24" s="33"/>
      <c r="D24" s="38" t="str">
        <f t="shared" si="0"/>
        <v/>
      </c>
    </row>
    <row r="25" spans="1:4" ht="14.25" customHeight="1">
      <c r="A25" s="31"/>
      <c r="B25" s="32"/>
      <c r="C25" s="33"/>
      <c r="D25" s="38" t="str">
        <f t="shared" si="0"/>
        <v/>
      </c>
    </row>
    <row r="26" spans="1:4" ht="14.25" customHeight="1" thickBot="1">
      <c r="A26" s="34"/>
      <c r="B26" s="35"/>
      <c r="C26" s="36"/>
      <c r="D26" s="39" t="str">
        <f t="shared" si="0"/>
        <v/>
      </c>
    </row>
    <row r="27" spans="1:4" ht="14.25" customHeight="1">
      <c r="A27" s="6"/>
      <c r="B27" s="49"/>
      <c r="C27" s="6"/>
      <c r="D27" s="49"/>
    </row>
    <row r="28" spans="1:4" ht="14.25" customHeight="1">
      <c r="A28" s="259" t="s">
        <v>79</v>
      </c>
      <c r="B28" s="259"/>
      <c r="C28" s="259"/>
      <c r="D28" s="259"/>
    </row>
    <row r="29" spans="1:4" ht="14.25" customHeight="1">
      <c r="A29" s="259"/>
      <c r="B29" s="259"/>
      <c r="C29" s="259"/>
      <c r="D29" s="259"/>
    </row>
    <row r="30" spans="1:4" ht="14.25" customHeight="1">
      <c r="A30" s="259" t="s">
        <v>73</v>
      </c>
      <c r="B30" s="259"/>
      <c r="C30" s="259"/>
      <c r="D30" s="259"/>
    </row>
    <row r="31" spans="1:4" ht="14.25" customHeight="1">
      <c r="A31" s="259" t="s">
        <v>61</v>
      </c>
      <c r="B31" s="259"/>
      <c r="C31" s="259"/>
      <c r="D31" s="259"/>
    </row>
    <row r="32" spans="1:4" ht="14.25" customHeight="1">
      <c r="A32" s="259"/>
      <c r="B32" s="259"/>
      <c r="C32" s="259"/>
      <c r="D32" s="259"/>
    </row>
  </sheetData>
  <sheetProtection password="BAC8" sheet="1" objects="1" scenarios="1"/>
  <mergeCells count="5">
    <mergeCell ref="A4:C4"/>
    <mergeCell ref="A28:D29"/>
    <mergeCell ref="A31:D32"/>
    <mergeCell ref="A2:D2"/>
    <mergeCell ref="A30:D30"/>
  </mergeCells>
  <phoneticPr fontId="2"/>
  <dataValidations count="1">
    <dataValidation imeMode="disabled" allowBlank="1" showInputMessage="1" showErrorMessage="1" sqref="B6:C26" xr:uid="{00000000-0002-0000-0100-000000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54"/>
  <sheetViews>
    <sheetView view="pageBreakPreview" zoomScaleNormal="130" zoomScaleSheetLayoutView="100" workbookViewId="0">
      <selection activeCell="E15" sqref="E15:F15"/>
    </sheetView>
  </sheetViews>
  <sheetFormatPr defaultColWidth="2.5" defaultRowHeight="14.25" customHeight="1"/>
  <cols>
    <col min="1" max="35" width="2.5" style="50"/>
    <col min="36" max="36" width="5.5" style="50" hidden="1" customWidth="1"/>
    <col min="37" max="37" width="2.5" style="50" hidden="1" customWidth="1"/>
    <col min="38" max="16384" width="2.5" style="50"/>
  </cols>
  <sheetData>
    <row r="1" spans="1:38" ht="14.25" customHeight="1">
      <c r="A1" s="6" t="s">
        <v>49</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8" ht="12" customHeight="1">
      <c r="A2" s="5"/>
      <c r="B2" s="5"/>
      <c r="C2" s="5"/>
      <c r="D2" s="5"/>
      <c r="E2" s="7"/>
      <c r="F2" s="6"/>
      <c r="G2" s="6"/>
      <c r="H2" s="6"/>
      <c r="I2" s="6"/>
      <c r="J2" s="6"/>
      <c r="K2" s="6"/>
      <c r="L2" s="6"/>
      <c r="M2" s="6"/>
      <c r="N2" s="6"/>
      <c r="O2" s="6"/>
      <c r="P2" s="6"/>
      <c r="Q2" s="6"/>
      <c r="R2" s="6"/>
      <c r="S2" s="6"/>
      <c r="T2" s="6"/>
      <c r="U2" s="6"/>
      <c r="V2" s="6"/>
      <c r="W2" s="6"/>
      <c r="X2" s="6"/>
      <c r="Y2" s="6"/>
      <c r="Z2" s="184"/>
      <c r="AA2" s="184"/>
      <c r="AB2" s="184"/>
      <c r="AC2" s="317">
        <f>【薬局等】交付申請書!AC1</f>
        <v>0</v>
      </c>
      <c r="AD2" s="317"/>
      <c r="AE2" s="317"/>
      <c r="AF2" s="317"/>
      <c r="AG2" s="317"/>
      <c r="AH2" s="317"/>
      <c r="AI2" s="317"/>
    </row>
    <row r="3" spans="1:38" ht="2.4500000000000002" customHeight="1">
      <c r="A3" s="5"/>
      <c r="B3" s="5"/>
      <c r="C3" s="5"/>
      <c r="D3" s="5"/>
      <c r="E3" s="7"/>
      <c r="F3" s="6"/>
      <c r="G3" s="6"/>
      <c r="H3" s="6"/>
      <c r="I3" s="6"/>
      <c r="J3" s="6"/>
      <c r="K3" s="6"/>
      <c r="L3" s="6"/>
      <c r="M3" s="6"/>
      <c r="N3" s="6"/>
      <c r="O3" s="6"/>
      <c r="P3" s="6"/>
      <c r="Q3" s="6"/>
      <c r="R3" s="6"/>
      <c r="S3" s="6"/>
      <c r="T3" s="6"/>
      <c r="U3" s="6"/>
      <c r="V3" s="6"/>
      <c r="W3" s="6"/>
      <c r="X3" s="6"/>
      <c r="Y3" s="6"/>
      <c r="Z3" s="184"/>
      <c r="AA3" s="184"/>
      <c r="AB3" s="184"/>
      <c r="AC3" s="317"/>
      <c r="AD3" s="317"/>
      <c r="AE3" s="317"/>
      <c r="AF3" s="317"/>
      <c r="AG3" s="317"/>
      <c r="AH3" s="317"/>
      <c r="AI3" s="317"/>
    </row>
    <row r="4" spans="1:38" ht="14.25" customHeight="1">
      <c r="A4" s="6" t="s">
        <v>20</v>
      </c>
      <c r="B4" s="6"/>
      <c r="C4" s="6"/>
      <c r="D4" s="6"/>
      <c r="E4" s="95"/>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row>
    <row r="5" spans="1:38" ht="14.2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row>
    <row r="6" spans="1:38" ht="11.1"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8" ht="14.25" customHeight="1">
      <c r="A7" s="318" t="s">
        <v>118</v>
      </c>
      <c r="B7" s="318"/>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row>
    <row r="8" spans="1:38" ht="14.25" customHeight="1">
      <c r="A8" s="318"/>
      <c r="B8" s="318"/>
      <c r="C8" s="318"/>
      <c r="D8" s="318"/>
      <c r="E8" s="318"/>
      <c r="F8" s="318"/>
      <c r="G8" s="318"/>
      <c r="H8" s="318"/>
      <c r="I8" s="318"/>
      <c r="J8" s="318"/>
      <c r="K8" s="318"/>
      <c r="L8" s="318"/>
      <c r="M8" s="318"/>
      <c r="N8" s="318"/>
      <c r="O8" s="318"/>
      <c r="P8" s="318"/>
      <c r="Q8" s="318"/>
      <c r="R8" s="318"/>
      <c r="S8" s="318"/>
      <c r="T8" s="318"/>
      <c r="U8" s="318"/>
      <c r="V8" s="318"/>
      <c r="W8" s="318"/>
      <c r="X8" s="318"/>
      <c r="Y8" s="318"/>
      <c r="Z8" s="318"/>
      <c r="AA8" s="318"/>
      <c r="AB8" s="318"/>
      <c r="AC8" s="318"/>
      <c r="AD8" s="318"/>
      <c r="AE8" s="318"/>
      <c r="AF8" s="318"/>
      <c r="AG8" s="318"/>
      <c r="AH8" s="318"/>
      <c r="AI8" s="318"/>
    </row>
    <row r="9" spans="1:38" ht="14.25" customHeight="1">
      <c r="A9" s="47"/>
      <c r="B9" s="47"/>
      <c r="C9" s="47"/>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row>
    <row r="10" spans="1:38" ht="14.25" customHeight="1">
      <c r="A10" s="319" t="s">
        <v>69</v>
      </c>
      <c r="B10" s="319"/>
      <c r="C10" s="319"/>
      <c r="D10" s="319"/>
      <c r="E10" s="319"/>
      <c r="F10" s="319">
        <f>【薬局等】交付申請書!F26</f>
        <v>0</v>
      </c>
      <c r="G10" s="319"/>
      <c r="H10" s="319"/>
      <c r="I10" s="319"/>
      <c r="J10" s="319"/>
      <c r="K10" s="319"/>
      <c r="L10" s="47"/>
      <c r="M10" s="47"/>
      <c r="N10" s="47"/>
      <c r="O10" s="47"/>
      <c r="P10" s="47"/>
      <c r="Q10" s="47"/>
      <c r="R10" s="47"/>
      <c r="S10" s="47"/>
      <c r="T10" s="47"/>
      <c r="U10" s="47"/>
      <c r="V10" s="47"/>
      <c r="W10" s="47"/>
      <c r="X10" s="47"/>
      <c r="Y10" s="47"/>
      <c r="Z10" s="47"/>
      <c r="AA10" s="47"/>
      <c r="AB10" s="47"/>
      <c r="AC10" s="47"/>
      <c r="AD10" s="47"/>
      <c r="AE10" s="47"/>
      <c r="AF10" s="47"/>
      <c r="AG10" s="47"/>
      <c r="AH10" s="47"/>
    </row>
    <row r="11" spans="1:38" ht="14.25" customHeight="1">
      <c r="A11" s="319" t="s">
        <v>70</v>
      </c>
      <c r="B11" s="319"/>
      <c r="C11" s="319"/>
      <c r="D11" s="319"/>
      <c r="E11" s="319"/>
      <c r="F11" s="319">
        <f>【薬局等】交付申請書!F29</f>
        <v>0</v>
      </c>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row>
    <row r="12" spans="1:38" ht="14.25" customHeight="1">
      <c r="A12" s="319" t="s">
        <v>87</v>
      </c>
      <c r="B12" s="319"/>
      <c r="C12" s="319"/>
      <c r="D12" s="319"/>
      <c r="E12" s="319"/>
      <c r="F12" s="319"/>
      <c r="G12" s="319"/>
      <c r="H12" s="319"/>
      <c r="I12" s="319" t="str">
        <f>【薬局等】交付申請書!S32</f>
        <v>2023年2月分</v>
      </c>
      <c r="J12" s="319"/>
      <c r="K12" s="319"/>
      <c r="L12" s="319"/>
      <c r="M12" s="319"/>
      <c r="N12" s="319"/>
      <c r="O12" s="89"/>
      <c r="P12" s="89"/>
      <c r="Q12" s="89"/>
      <c r="R12" s="89"/>
      <c r="S12" s="89"/>
      <c r="T12" s="89"/>
      <c r="U12" s="89"/>
      <c r="V12" s="89"/>
      <c r="W12" s="89"/>
      <c r="X12" s="89"/>
      <c r="Y12" s="99"/>
      <c r="Z12" s="99"/>
      <c r="AA12" s="99"/>
      <c r="AB12" s="99"/>
      <c r="AC12" s="99"/>
      <c r="AD12" s="99"/>
      <c r="AE12" s="99"/>
      <c r="AF12" s="99"/>
      <c r="AG12" s="99"/>
      <c r="AH12" s="99"/>
    </row>
    <row r="13" spans="1:38" ht="14.25" customHeight="1">
      <c r="A13" s="96"/>
      <c r="B13" s="96"/>
      <c r="C13" s="96"/>
      <c r="D13" s="96"/>
      <c r="E13" s="96"/>
      <c r="F13" s="96"/>
      <c r="G13" s="96"/>
      <c r="H13" s="96"/>
      <c r="I13" s="25"/>
      <c r="J13" s="25"/>
      <c r="K13" s="25"/>
      <c r="L13" s="25"/>
      <c r="M13" s="25"/>
      <c r="N13" s="25"/>
      <c r="O13" s="25"/>
      <c r="P13" s="25"/>
      <c r="Q13" s="25"/>
      <c r="R13" s="25"/>
      <c r="S13" s="25"/>
      <c r="T13" s="25"/>
      <c r="U13" s="25"/>
      <c r="V13" s="25"/>
      <c r="W13" s="25"/>
      <c r="X13" s="25"/>
      <c r="Y13" s="25"/>
      <c r="Z13" s="25"/>
      <c r="AA13" s="96"/>
      <c r="AB13" s="96"/>
      <c r="AC13" s="96"/>
      <c r="AD13" s="96"/>
      <c r="AE13" s="96"/>
      <c r="AF13" s="96"/>
      <c r="AG13" s="96"/>
      <c r="AH13" s="96"/>
      <c r="AI13" s="96"/>
      <c r="AJ13" s="98"/>
      <c r="AK13" s="98"/>
      <c r="AL13" s="98"/>
    </row>
    <row r="14" spans="1:38" ht="14.25" customHeight="1">
      <c r="A14" s="11" t="s">
        <v>31</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68"/>
      <c r="AB14" s="68"/>
      <c r="AC14" s="68"/>
      <c r="AD14" s="68"/>
      <c r="AE14" s="320"/>
      <c r="AF14" s="321"/>
      <c r="AG14" s="321"/>
      <c r="AH14" s="69"/>
      <c r="AI14" s="68"/>
    </row>
    <row r="15" spans="1:38" ht="17.25" customHeight="1">
      <c r="A15" s="305" t="s">
        <v>90</v>
      </c>
      <c r="B15" s="306"/>
      <c r="C15" s="306"/>
      <c r="D15" s="307"/>
      <c r="E15" s="127"/>
      <c r="F15" s="127"/>
      <c r="G15" s="67" t="s">
        <v>91</v>
      </c>
      <c r="H15" s="70"/>
      <c r="I15" s="309" t="s">
        <v>92</v>
      </c>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row>
    <row r="16" spans="1:38" ht="14.25" customHeight="1">
      <c r="A16" s="310" t="s">
        <v>115</v>
      </c>
      <c r="B16" s="110"/>
      <c r="C16" s="110"/>
      <c r="D16" s="110"/>
      <c r="E16" s="110"/>
      <c r="F16" s="110"/>
      <c r="G16" s="110"/>
      <c r="H16" s="110"/>
      <c r="I16" s="110"/>
      <c r="J16" s="110"/>
      <c r="K16" s="110"/>
      <c r="L16" s="110"/>
      <c r="M16" s="110"/>
      <c r="N16" s="311"/>
      <c r="O16" s="308">
        <v>0</v>
      </c>
      <c r="P16" s="308"/>
      <c r="Q16" s="308"/>
      <c r="R16" s="71" t="s">
        <v>93</v>
      </c>
      <c r="S16" s="315" t="s">
        <v>97</v>
      </c>
      <c r="T16" s="315"/>
      <c r="U16" s="315"/>
      <c r="V16" s="315"/>
      <c r="W16" s="315"/>
      <c r="X16" s="315"/>
      <c r="Y16" s="315"/>
      <c r="Z16" s="315"/>
      <c r="AA16" s="315"/>
      <c r="AB16" s="315"/>
      <c r="AC16" s="315"/>
      <c r="AD16" s="315"/>
      <c r="AE16" s="315"/>
      <c r="AF16" s="315"/>
      <c r="AG16" s="315"/>
      <c r="AH16" s="315"/>
      <c r="AI16" s="315"/>
      <c r="AJ16" s="50" t="e">
        <f>ROUNDDOWN(50*$E$15*$O$16/($O$16+$O$17),0)</f>
        <v>#DIV/0!</v>
      </c>
      <c r="AK16" s="108" t="s">
        <v>112</v>
      </c>
    </row>
    <row r="17" spans="1:37" ht="14.25" customHeight="1">
      <c r="A17" s="312" t="s">
        <v>116</v>
      </c>
      <c r="B17" s="313"/>
      <c r="C17" s="313"/>
      <c r="D17" s="313"/>
      <c r="E17" s="313"/>
      <c r="F17" s="313"/>
      <c r="G17" s="313"/>
      <c r="H17" s="313"/>
      <c r="I17" s="313"/>
      <c r="J17" s="313"/>
      <c r="K17" s="313"/>
      <c r="L17" s="313"/>
      <c r="M17" s="313"/>
      <c r="N17" s="314"/>
      <c r="O17" s="308">
        <v>0</v>
      </c>
      <c r="P17" s="308"/>
      <c r="Q17" s="308"/>
      <c r="R17" s="71" t="s">
        <v>93</v>
      </c>
      <c r="S17" s="315"/>
      <c r="T17" s="315"/>
      <c r="U17" s="315"/>
      <c r="V17" s="315"/>
      <c r="W17" s="315"/>
      <c r="X17" s="315"/>
      <c r="Y17" s="315"/>
      <c r="Z17" s="315"/>
      <c r="AA17" s="315"/>
      <c r="AB17" s="315"/>
      <c r="AC17" s="315"/>
      <c r="AD17" s="315"/>
      <c r="AE17" s="315"/>
      <c r="AF17" s="315"/>
      <c r="AG17" s="315"/>
      <c r="AH17" s="315"/>
      <c r="AI17" s="315"/>
      <c r="AJ17" s="50" t="e">
        <f>ROUNDDOWN(100*$E$15*$O$16/($O$16+$O$17),0)</f>
        <v>#DIV/0!</v>
      </c>
      <c r="AK17" s="108" t="s">
        <v>113</v>
      </c>
    </row>
    <row r="18" spans="1:37" ht="14.25"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107" t="e">
        <f>$O$16-$AJ$17</f>
        <v>#DIV/0!</v>
      </c>
      <c r="AK18" s="108" t="s">
        <v>114</v>
      </c>
    </row>
    <row r="19" spans="1:37" ht="14.25" customHeight="1" thickBot="1">
      <c r="A19" s="265" t="s">
        <v>98</v>
      </c>
      <c r="B19" s="265"/>
      <c r="C19" s="265"/>
      <c r="D19" s="265"/>
      <c r="E19" s="265"/>
      <c r="F19" s="265"/>
      <c r="G19" s="265"/>
      <c r="H19" s="265"/>
      <c r="I19" s="265"/>
      <c r="J19" s="265"/>
      <c r="K19" s="265"/>
      <c r="L19" s="265"/>
      <c r="M19" s="265"/>
      <c r="N19" s="265"/>
      <c r="O19" s="265"/>
      <c r="P19" s="265"/>
      <c r="Q19" s="265"/>
      <c r="R19" s="40"/>
      <c r="S19" s="40"/>
      <c r="T19" s="40"/>
      <c r="U19" s="40"/>
      <c r="V19" s="40"/>
      <c r="W19" s="40"/>
      <c r="X19" s="40"/>
      <c r="Y19" s="40"/>
      <c r="Z19" s="40"/>
      <c r="AA19" s="40"/>
      <c r="AB19" s="40"/>
      <c r="AC19" s="40"/>
      <c r="AD19" s="40"/>
      <c r="AE19" s="40"/>
      <c r="AF19" s="40"/>
      <c r="AG19" s="40"/>
      <c r="AH19" s="40"/>
      <c r="AI19" s="40"/>
    </row>
    <row r="20" spans="1:37" ht="27.75" customHeight="1">
      <c r="A20" s="100"/>
      <c r="B20" s="100"/>
      <c r="C20" s="332" t="s">
        <v>94</v>
      </c>
      <c r="D20" s="333"/>
      <c r="E20" s="333"/>
      <c r="F20" s="333"/>
      <c r="G20" s="333"/>
      <c r="H20" s="333"/>
      <c r="I20" s="333"/>
      <c r="J20" s="333"/>
      <c r="K20" s="333"/>
      <c r="L20" s="334"/>
      <c r="M20" s="329" t="s">
        <v>96</v>
      </c>
      <c r="N20" s="330"/>
      <c r="O20" s="330"/>
      <c r="P20" s="330"/>
      <c r="Q20" s="330"/>
      <c r="R20" s="330"/>
      <c r="S20" s="330"/>
      <c r="T20" s="330"/>
      <c r="U20" s="330"/>
      <c r="V20" s="331"/>
      <c r="W20" s="292" t="s">
        <v>103</v>
      </c>
      <c r="X20" s="258"/>
      <c r="Y20" s="258"/>
      <c r="Z20" s="258"/>
      <c r="AA20" s="258"/>
      <c r="AB20" s="258"/>
      <c r="AC20" s="258"/>
      <c r="AD20" s="258"/>
      <c r="AE20" s="258"/>
      <c r="AF20" s="258"/>
      <c r="AG20" s="293"/>
    </row>
    <row r="21" spans="1:37" ht="14.25" customHeight="1">
      <c r="A21" s="100"/>
      <c r="B21" s="100"/>
      <c r="C21" s="299"/>
      <c r="D21" s="300"/>
      <c r="E21" s="300"/>
      <c r="F21" s="300"/>
      <c r="G21" s="300"/>
      <c r="H21" s="300"/>
      <c r="I21" s="300"/>
      <c r="J21" s="300"/>
      <c r="K21" s="301"/>
      <c r="L21" s="101" t="s">
        <v>109</v>
      </c>
      <c r="M21" s="300"/>
      <c r="N21" s="300"/>
      <c r="O21" s="300"/>
      <c r="P21" s="300"/>
      <c r="Q21" s="300"/>
      <c r="R21" s="300"/>
      <c r="S21" s="300"/>
      <c r="T21" s="300"/>
      <c r="U21" s="301"/>
      <c r="V21" s="72" t="s">
        <v>93</v>
      </c>
      <c r="W21" s="294">
        <f>C21*M21</f>
        <v>0</v>
      </c>
      <c r="X21" s="294"/>
      <c r="Y21" s="294"/>
      <c r="Z21" s="294"/>
      <c r="AA21" s="294"/>
      <c r="AB21" s="294"/>
      <c r="AC21" s="294"/>
      <c r="AD21" s="294"/>
      <c r="AE21" s="294"/>
      <c r="AF21" s="316"/>
      <c r="AG21" s="90" t="s">
        <v>95</v>
      </c>
    </row>
    <row r="22" spans="1:37" ht="14.25" customHeight="1">
      <c r="A22" s="100"/>
      <c r="B22" s="100"/>
      <c r="C22" s="302"/>
      <c r="D22" s="289"/>
      <c r="E22" s="289"/>
      <c r="F22" s="289"/>
      <c r="G22" s="289"/>
      <c r="H22" s="289"/>
      <c r="I22" s="289"/>
      <c r="J22" s="289"/>
      <c r="K22" s="290"/>
      <c r="L22" s="102" t="s">
        <v>109</v>
      </c>
      <c r="M22" s="289"/>
      <c r="N22" s="289"/>
      <c r="O22" s="289"/>
      <c r="P22" s="289"/>
      <c r="Q22" s="289"/>
      <c r="R22" s="289"/>
      <c r="S22" s="289"/>
      <c r="T22" s="289"/>
      <c r="U22" s="290"/>
      <c r="V22" s="73" t="s">
        <v>93</v>
      </c>
      <c r="W22" s="295">
        <f t="shared" ref="W22:W23" si="0">C22*M22</f>
        <v>0</v>
      </c>
      <c r="X22" s="296"/>
      <c r="Y22" s="296"/>
      <c r="Z22" s="296"/>
      <c r="AA22" s="296"/>
      <c r="AB22" s="296"/>
      <c r="AC22" s="296"/>
      <c r="AD22" s="296"/>
      <c r="AE22" s="296"/>
      <c r="AF22" s="296"/>
      <c r="AG22" s="74" t="s">
        <v>95</v>
      </c>
    </row>
    <row r="23" spans="1:37" ht="14.25" customHeight="1">
      <c r="A23" s="100"/>
      <c r="B23" s="100"/>
      <c r="C23" s="302"/>
      <c r="D23" s="289"/>
      <c r="E23" s="289"/>
      <c r="F23" s="289"/>
      <c r="G23" s="289"/>
      <c r="H23" s="289"/>
      <c r="I23" s="289"/>
      <c r="J23" s="289"/>
      <c r="K23" s="290"/>
      <c r="L23" s="102" t="s">
        <v>109</v>
      </c>
      <c r="M23" s="289"/>
      <c r="N23" s="289"/>
      <c r="O23" s="289"/>
      <c r="P23" s="289"/>
      <c r="Q23" s="289"/>
      <c r="R23" s="289"/>
      <c r="S23" s="289"/>
      <c r="T23" s="289"/>
      <c r="U23" s="290"/>
      <c r="V23" s="73" t="s">
        <v>93</v>
      </c>
      <c r="W23" s="295">
        <f t="shared" si="0"/>
        <v>0</v>
      </c>
      <c r="X23" s="296"/>
      <c r="Y23" s="296"/>
      <c r="Z23" s="296"/>
      <c r="AA23" s="296"/>
      <c r="AB23" s="296"/>
      <c r="AC23" s="296"/>
      <c r="AD23" s="296"/>
      <c r="AE23" s="296"/>
      <c r="AF23" s="296"/>
      <c r="AG23" s="74" t="s">
        <v>95</v>
      </c>
    </row>
    <row r="24" spans="1:37" ht="14.25" customHeight="1">
      <c r="A24" s="100"/>
      <c r="B24" s="100"/>
      <c r="C24" s="302"/>
      <c r="D24" s="289"/>
      <c r="E24" s="289"/>
      <c r="F24" s="289"/>
      <c r="G24" s="289"/>
      <c r="H24" s="289"/>
      <c r="I24" s="289"/>
      <c r="J24" s="289"/>
      <c r="K24" s="290"/>
      <c r="L24" s="102" t="s">
        <v>109</v>
      </c>
      <c r="M24" s="289"/>
      <c r="N24" s="289"/>
      <c r="O24" s="289"/>
      <c r="P24" s="289"/>
      <c r="Q24" s="289"/>
      <c r="R24" s="289"/>
      <c r="S24" s="289"/>
      <c r="T24" s="289"/>
      <c r="U24" s="290"/>
      <c r="V24" s="73" t="s">
        <v>93</v>
      </c>
      <c r="W24" s="295">
        <f>C24*M24</f>
        <v>0</v>
      </c>
      <c r="X24" s="296"/>
      <c r="Y24" s="296"/>
      <c r="Z24" s="296"/>
      <c r="AA24" s="296"/>
      <c r="AB24" s="296"/>
      <c r="AC24" s="296"/>
      <c r="AD24" s="296"/>
      <c r="AE24" s="296"/>
      <c r="AF24" s="296"/>
      <c r="AG24" s="74" t="s">
        <v>95</v>
      </c>
    </row>
    <row r="25" spans="1:37" ht="14.25" customHeight="1" thickBot="1">
      <c r="A25" s="100"/>
      <c r="B25" s="100"/>
      <c r="C25" s="291"/>
      <c r="D25" s="281"/>
      <c r="E25" s="281"/>
      <c r="F25" s="281"/>
      <c r="G25" s="281"/>
      <c r="H25" s="281"/>
      <c r="I25" s="281"/>
      <c r="J25" s="281"/>
      <c r="K25" s="282"/>
      <c r="L25" s="103" t="s">
        <v>109</v>
      </c>
      <c r="M25" s="281"/>
      <c r="N25" s="281"/>
      <c r="O25" s="281"/>
      <c r="P25" s="281"/>
      <c r="Q25" s="281"/>
      <c r="R25" s="281"/>
      <c r="S25" s="281"/>
      <c r="T25" s="281"/>
      <c r="U25" s="282"/>
      <c r="V25" s="82" t="s">
        <v>93</v>
      </c>
      <c r="W25" s="278">
        <f>C25*M25</f>
        <v>0</v>
      </c>
      <c r="X25" s="279"/>
      <c r="Y25" s="279"/>
      <c r="Z25" s="279"/>
      <c r="AA25" s="279"/>
      <c r="AB25" s="279"/>
      <c r="AC25" s="279"/>
      <c r="AD25" s="279"/>
      <c r="AE25" s="279"/>
      <c r="AF25" s="279"/>
      <c r="AG25" s="75" t="s">
        <v>95</v>
      </c>
    </row>
    <row r="26" spans="1:37" ht="14.25" customHeight="1" thickTop="1">
      <c r="A26" s="77"/>
      <c r="B26" s="77"/>
      <c r="C26" s="283" t="s">
        <v>100</v>
      </c>
      <c r="D26" s="284"/>
      <c r="E26" s="284"/>
      <c r="F26" s="284"/>
      <c r="G26" s="284"/>
      <c r="H26" s="284"/>
      <c r="I26" s="284"/>
      <c r="J26" s="284"/>
      <c r="K26" s="284"/>
      <c r="L26" s="284"/>
      <c r="M26" s="284"/>
      <c r="N26" s="284"/>
      <c r="O26" s="284"/>
      <c r="P26" s="284"/>
      <c r="Q26" s="284"/>
      <c r="R26" s="284"/>
      <c r="S26" s="284"/>
      <c r="T26" s="284"/>
      <c r="U26" s="284"/>
      <c r="V26" s="285"/>
      <c r="W26" s="327"/>
      <c r="X26" s="328"/>
      <c r="Y26" s="328"/>
      <c r="Z26" s="328"/>
      <c r="AA26" s="328"/>
      <c r="AB26" s="328"/>
      <c r="AC26" s="328"/>
      <c r="AD26" s="328"/>
      <c r="AE26" s="328"/>
      <c r="AF26" s="328"/>
      <c r="AG26" s="76" t="s">
        <v>95</v>
      </c>
    </row>
    <row r="27" spans="1:37" ht="14.25" customHeight="1">
      <c r="A27" s="77"/>
      <c r="B27" s="77"/>
      <c r="C27" s="323" t="s">
        <v>101</v>
      </c>
      <c r="D27" s="306"/>
      <c r="E27" s="306"/>
      <c r="F27" s="306"/>
      <c r="G27" s="306"/>
      <c r="H27" s="306"/>
      <c r="I27" s="306"/>
      <c r="J27" s="306"/>
      <c r="K27" s="306"/>
      <c r="L27" s="306"/>
      <c r="M27" s="306"/>
      <c r="N27" s="306"/>
      <c r="O27" s="306"/>
      <c r="P27" s="306"/>
      <c r="Q27" s="306"/>
      <c r="R27" s="306"/>
      <c r="S27" s="306"/>
      <c r="T27" s="306"/>
      <c r="U27" s="306"/>
      <c r="V27" s="307"/>
      <c r="W27" s="303">
        <f>IF(W21="","0",SUM(W21:AF26))</f>
        <v>0</v>
      </c>
      <c r="X27" s="303"/>
      <c r="Y27" s="303"/>
      <c r="Z27" s="303"/>
      <c r="AA27" s="303"/>
      <c r="AB27" s="303"/>
      <c r="AC27" s="303"/>
      <c r="AD27" s="303"/>
      <c r="AE27" s="303"/>
      <c r="AF27" s="303"/>
      <c r="AG27" s="78" t="s">
        <v>95</v>
      </c>
    </row>
    <row r="28" spans="1:37" ht="14.25" customHeight="1" thickBot="1">
      <c r="A28" s="77"/>
      <c r="B28" s="77"/>
      <c r="C28" s="286" t="s">
        <v>102</v>
      </c>
      <c r="D28" s="287"/>
      <c r="E28" s="287"/>
      <c r="F28" s="287"/>
      <c r="G28" s="287"/>
      <c r="H28" s="287"/>
      <c r="I28" s="287"/>
      <c r="J28" s="287"/>
      <c r="K28" s="287"/>
      <c r="L28" s="287"/>
      <c r="M28" s="287"/>
      <c r="N28" s="287"/>
      <c r="O28" s="287"/>
      <c r="P28" s="287"/>
      <c r="Q28" s="287"/>
      <c r="R28" s="287"/>
      <c r="S28" s="287"/>
      <c r="T28" s="287"/>
      <c r="U28" s="287"/>
      <c r="V28" s="288"/>
      <c r="W28" s="277" t="e">
        <f>IF(O17="","0",IF((O16+O17)/E15&lt;=50,7000*O16,IF((O16+O17)/E15&lt;=100,7000*AJ16+5000*(O16-AJ16),7000*AJ16+5000*(AJ17-AJ16)+3000*(O16-AJ17))))</f>
        <v>#DIV/0!</v>
      </c>
      <c r="X28" s="277"/>
      <c r="Y28" s="277"/>
      <c r="Z28" s="277"/>
      <c r="AA28" s="277"/>
      <c r="AB28" s="277"/>
      <c r="AC28" s="277"/>
      <c r="AD28" s="277"/>
      <c r="AE28" s="277"/>
      <c r="AF28" s="277"/>
      <c r="AG28" s="79" t="s">
        <v>95</v>
      </c>
    </row>
    <row r="29" spans="1:37" ht="14.25" customHeight="1" thickBot="1">
      <c r="A29" s="80"/>
      <c r="B29" s="80"/>
      <c r="C29" s="324" t="s">
        <v>106</v>
      </c>
      <c r="D29" s="325"/>
      <c r="E29" s="325"/>
      <c r="F29" s="325"/>
      <c r="G29" s="325"/>
      <c r="H29" s="325"/>
      <c r="I29" s="325"/>
      <c r="J29" s="325"/>
      <c r="K29" s="325"/>
      <c r="L29" s="325"/>
      <c r="M29" s="325"/>
      <c r="N29" s="325"/>
      <c r="O29" s="325"/>
      <c r="P29" s="325"/>
      <c r="Q29" s="325"/>
      <c r="R29" s="325"/>
      <c r="S29" s="325"/>
      <c r="T29" s="325"/>
      <c r="U29" s="325"/>
      <c r="V29" s="326"/>
      <c r="W29" s="264" t="e">
        <f>IF(W27&gt;W28,W28,W27)</f>
        <v>#DIV/0!</v>
      </c>
      <c r="X29" s="264"/>
      <c r="Y29" s="264"/>
      <c r="Z29" s="264"/>
      <c r="AA29" s="264"/>
      <c r="AB29" s="264"/>
      <c r="AC29" s="264"/>
      <c r="AD29" s="264"/>
      <c r="AE29" s="264"/>
      <c r="AF29" s="264"/>
      <c r="AG29" s="81" t="s">
        <v>95</v>
      </c>
    </row>
    <row r="30" spans="1:37" ht="14.25" customHeight="1">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row>
    <row r="31" spans="1:37" ht="14.25" customHeight="1" thickBot="1">
      <c r="A31" s="309" t="s">
        <v>99</v>
      </c>
      <c r="B31" s="309"/>
      <c r="C31" s="309"/>
      <c r="D31" s="309"/>
      <c r="E31" s="309"/>
      <c r="F31" s="309"/>
      <c r="G31" s="309"/>
      <c r="H31" s="309"/>
      <c r="I31" s="309"/>
      <c r="J31" s="309"/>
      <c r="K31" s="309"/>
      <c r="L31" s="309"/>
      <c r="M31" s="309"/>
      <c r="N31" s="309"/>
      <c r="O31" s="309"/>
      <c r="P31" s="309"/>
      <c r="Q31" s="309"/>
      <c r="R31" s="40"/>
      <c r="S31" s="40"/>
      <c r="T31" s="40"/>
      <c r="U31" s="40"/>
      <c r="V31" s="40"/>
      <c r="W31" s="40"/>
      <c r="X31" s="40"/>
      <c r="Y31" s="40"/>
      <c r="Z31" s="40"/>
      <c r="AA31" s="40"/>
      <c r="AB31" s="40"/>
      <c r="AC31" s="40"/>
      <c r="AD31" s="40"/>
      <c r="AE31" s="40"/>
      <c r="AF31" s="40"/>
      <c r="AG31" s="40"/>
      <c r="AH31" s="40"/>
      <c r="AI31" s="40"/>
    </row>
    <row r="32" spans="1:37" ht="28.5" customHeight="1">
      <c r="A32" s="40"/>
      <c r="B32" s="40"/>
      <c r="C32" s="298" t="s">
        <v>94</v>
      </c>
      <c r="D32" s="292"/>
      <c r="E32" s="292"/>
      <c r="F32" s="292"/>
      <c r="G32" s="292"/>
      <c r="H32" s="292"/>
      <c r="I32" s="292"/>
      <c r="J32" s="292"/>
      <c r="K32" s="292"/>
      <c r="L32" s="292"/>
      <c r="M32" s="258" t="s">
        <v>96</v>
      </c>
      <c r="N32" s="258"/>
      <c r="O32" s="258"/>
      <c r="P32" s="258"/>
      <c r="Q32" s="258"/>
      <c r="R32" s="258"/>
      <c r="S32" s="258"/>
      <c r="T32" s="258"/>
      <c r="U32" s="258"/>
      <c r="V32" s="258"/>
      <c r="W32" s="292" t="s">
        <v>103</v>
      </c>
      <c r="X32" s="258"/>
      <c r="Y32" s="258"/>
      <c r="Z32" s="258"/>
      <c r="AA32" s="258"/>
      <c r="AB32" s="258"/>
      <c r="AC32" s="258"/>
      <c r="AD32" s="258"/>
      <c r="AE32" s="258"/>
      <c r="AF32" s="258"/>
      <c r="AG32" s="293"/>
    </row>
    <row r="33" spans="1:35" ht="14.25" customHeight="1">
      <c r="A33" s="40"/>
      <c r="B33" s="40"/>
      <c r="C33" s="299"/>
      <c r="D33" s="300"/>
      <c r="E33" s="300"/>
      <c r="F33" s="300"/>
      <c r="G33" s="300"/>
      <c r="H33" s="300"/>
      <c r="I33" s="300"/>
      <c r="J33" s="300"/>
      <c r="K33" s="301"/>
      <c r="L33" s="104" t="s">
        <v>109</v>
      </c>
      <c r="M33" s="300"/>
      <c r="N33" s="300"/>
      <c r="O33" s="300"/>
      <c r="P33" s="300"/>
      <c r="Q33" s="300"/>
      <c r="R33" s="300"/>
      <c r="S33" s="300"/>
      <c r="T33" s="300"/>
      <c r="U33" s="301"/>
      <c r="V33" s="72" t="s">
        <v>93</v>
      </c>
      <c r="W33" s="294">
        <f>C33*M33</f>
        <v>0</v>
      </c>
      <c r="X33" s="294"/>
      <c r="Y33" s="294"/>
      <c r="Z33" s="294"/>
      <c r="AA33" s="294"/>
      <c r="AB33" s="294"/>
      <c r="AC33" s="294"/>
      <c r="AD33" s="294"/>
      <c r="AE33" s="294"/>
      <c r="AF33" s="294"/>
      <c r="AG33" s="91" t="s">
        <v>95</v>
      </c>
    </row>
    <row r="34" spans="1:35" ht="14.25" customHeight="1">
      <c r="A34" s="40"/>
      <c r="B34" s="40"/>
      <c r="C34" s="302"/>
      <c r="D34" s="289"/>
      <c r="E34" s="289"/>
      <c r="F34" s="289"/>
      <c r="G34" s="289"/>
      <c r="H34" s="289"/>
      <c r="I34" s="289"/>
      <c r="J34" s="289"/>
      <c r="K34" s="290"/>
      <c r="L34" s="105" t="s">
        <v>109</v>
      </c>
      <c r="M34" s="289"/>
      <c r="N34" s="289"/>
      <c r="O34" s="289"/>
      <c r="P34" s="289"/>
      <c r="Q34" s="289"/>
      <c r="R34" s="289"/>
      <c r="S34" s="289"/>
      <c r="T34" s="289"/>
      <c r="U34" s="290"/>
      <c r="V34" s="73" t="s">
        <v>93</v>
      </c>
      <c r="W34" s="295">
        <f t="shared" ref="W34:W37" si="1">C34*M34</f>
        <v>0</v>
      </c>
      <c r="X34" s="296"/>
      <c r="Y34" s="296"/>
      <c r="Z34" s="296"/>
      <c r="AA34" s="296"/>
      <c r="AB34" s="296"/>
      <c r="AC34" s="296"/>
      <c r="AD34" s="296"/>
      <c r="AE34" s="296"/>
      <c r="AF34" s="297"/>
      <c r="AG34" s="92" t="s">
        <v>95</v>
      </c>
    </row>
    <row r="35" spans="1:35" ht="14.25" customHeight="1">
      <c r="A35" s="40"/>
      <c r="B35" s="40"/>
      <c r="C35" s="302"/>
      <c r="D35" s="289"/>
      <c r="E35" s="289"/>
      <c r="F35" s="289"/>
      <c r="G35" s="289"/>
      <c r="H35" s="289"/>
      <c r="I35" s="289"/>
      <c r="J35" s="289"/>
      <c r="K35" s="290"/>
      <c r="L35" s="105" t="s">
        <v>109</v>
      </c>
      <c r="M35" s="289"/>
      <c r="N35" s="289"/>
      <c r="O35" s="289"/>
      <c r="P35" s="289"/>
      <c r="Q35" s="289"/>
      <c r="R35" s="289"/>
      <c r="S35" s="289"/>
      <c r="T35" s="289"/>
      <c r="U35" s="290"/>
      <c r="V35" s="73" t="s">
        <v>93</v>
      </c>
      <c r="W35" s="295">
        <f t="shared" si="1"/>
        <v>0</v>
      </c>
      <c r="X35" s="296"/>
      <c r="Y35" s="296"/>
      <c r="Z35" s="296"/>
      <c r="AA35" s="296"/>
      <c r="AB35" s="296"/>
      <c r="AC35" s="296"/>
      <c r="AD35" s="296"/>
      <c r="AE35" s="296"/>
      <c r="AF35" s="297"/>
      <c r="AG35" s="92" t="s">
        <v>95</v>
      </c>
    </row>
    <row r="36" spans="1:35" ht="14.25" customHeight="1">
      <c r="A36" s="40"/>
      <c r="B36" s="40"/>
      <c r="C36" s="302"/>
      <c r="D36" s="289"/>
      <c r="E36" s="289"/>
      <c r="F36" s="289"/>
      <c r="G36" s="289"/>
      <c r="H36" s="289"/>
      <c r="I36" s="289"/>
      <c r="J36" s="289"/>
      <c r="K36" s="290"/>
      <c r="L36" s="105" t="s">
        <v>109</v>
      </c>
      <c r="M36" s="289"/>
      <c r="N36" s="289"/>
      <c r="O36" s="289"/>
      <c r="P36" s="289"/>
      <c r="Q36" s="289"/>
      <c r="R36" s="289"/>
      <c r="S36" s="289"/>
      <c r="T36" s="289"/>
      <c r="U36" s="290"/>
      <c r="V36" s="73" t="s">
        <v>93</v>
      </c>
      <c r="W36" s="295">
        <f t="shared" si="1"/>
        <v>0</v>
      </c>
      <c r="X36" s="296"/>
      <c r="Y36" s="296"/>
      <c r="Z36" s="296"/>
      <c r="AA36" s="296"/>
      <c r="AB36" s="296"/>
      <c r="AC36" s="296"/>
      <c r="AD36" s="296"/>
      <c r="AE36" s="296"/>
      <c r="AF36" s="297"/>
      <c r="AG36" s="92" t="s">
        <v>95</v>
      </c>
    </row>
    <row r="37" spans="1:35" ht="14.25" customHeight="1" thickBot="1">
      <c r="A37" s="40"/>
      <c r="B37" s="40"/>
      <c r="C37" s="291"/>
      <c r="D37" s="281"/>
      <c r="E37" s="281"/>
      <c r="F37" s="281"/>
      <c r="G37" s="281"/>
      <c r="H37" s="281"/>
      <c r="I37" s="281"/>
      <c r="J37" s="281"/>
      <c r="K37" s="282"/>
      <c r="L37" s="106" t="s">
        <v>109</v>
      </c>
      <c r="M37" s="281"/>
      <c r="N37" s="281"/>
      <c r="O37" s="281"/>
      <c r="P37" s="281"/>
      <c r="Q37" s="281"/>
      <c r="R37" s="281"/>
      <c r="S37" s="281"/>
      <c r="T37" s="281"/>
      <c r="U37" s="282"/>
      <c r="V37" s="82" t="s">
        <v>93</v>
      </c>
      <c r="W37" s="278">
        <f t="shared" si="1"/>
        <v>0</v>
      </c>
      <c r="X37" s="279"/>
      <c r="Y37" s="279"/>
      <c r="Z37" s="279"/>
      <c r="AA37" s="279"/>
      <c r="AB37" s="279"/>
      <c r="AC37" s="279"/>
      <c r="AD37" s="279"/>
      <c r="AE37" s="279"/>
      <c r="AF37" s="280"/>
      <c r="AG37" s="93" t="s">
        <v>95</v>
      </c>
    </row>
    <row r="38" spans="1:35" ht="14.25" customHeight="1" thickTop="1">
      <c r="A38" s="77"/>
      <c r="B38" s="77"/>
      <c r="C38" s="283" t="s">
        <v>104</v>
      </c>
      <c r="D38" s="284"/>
      <c r="E38" s="284"/>
      <c r="F38" s="284"/>
      <c r="G38" s="284"/>
      <c r="H38" s="284"/>
      <c r="I38" s="284"/>
      <c r="J38" s="284"/>
      <c r="K38" s="284"/>
      <c r="L38" s="284"/>
      <c r="M38" s="284"/>
      <c r="N38" s="284"/>
      <c r="O38" s="284"/>
      <c r="P38" s="284"/>
      <c r="Q38" s="284"/>
      <c r="R38" s="284"/>
      <c r="S38" s="284"/>
      <c r="T38" s="284"/>
      <c r="U38" s="284"/>
      <c r="V38" s="285"/>
      <c r="W38" s="276">
        <f>IF(W33="","0",SUM(W33:AF37))</f>
        <v>0</v>
      </c>
      <c r="X38" s="276"/>
      <c r="Y38" s="276"/>
      <c r="Z38" s="276"/>
      <c r="AA38" s="276"/>
      <c r="AB38" s="276"/>
      <c r="AC38" s="276"/>
      <c r="AD38" s="276"/>
      <c r="AE38" s="276"/>
      <c r="AF38" s="276"/>
      <c r="AG38" s="83" t="s">
        <v>95</v>
      </c>
    </row>
    <row r="39" spans="1:35" ht="14.25" customHeight="1" thickBot="1">
      <c r="A39" s="77"/>
      <c r="B39" s="77"/>
      <c r="C39" s="286" t="s">
        <v>105</v>
      </c>
      <c r="D39" s="287"/>
      <c r="E39" s="287"/>
      <c r="F39" s="287"/>
      <c r="G39" s="287"/>
      <c r="H39" s="287"/>
      <c r="I39" s="287"/>
      <c r="J39" s="287"/>
      <c r="K39" s="287"/>
      <c r="L39" s="287"/>
      <c r="M39" s="287"/>
      <c r="N39" s="287"/>
      <c r="O39" s="287"/>
      <c r="P39" s="287"/>
      <c r="Q39" s="287"/>
      <c r="R39" s="287"/>
      <c r="S39" s="287"/>
      <c r="T39" s="287"/>
      <c r="U39" s="287"/>
      <c r="V39" s="288"/>
      <c r="W39" s="277">
        <f>1500*SUM(M33:U37)</f>
        <v>0</v>
      </c>
      <c r="X39" s="277"/>
      <c r="Y39" s="277"/>
      <c r="Z39" s="277"/>
      <c r="AA39" s="277"/>
      <c r="AB39" s="277"/>
      <c r="AC39" s="277"/>
      <c r="AD39" s="277"/>
      <c r="AE39" s="277"/>
      <c r="AF39" s="277"/>
      <c r="AG39" s="79" t="s">
        <v>95</v>
      </c>
    </row>
    <row r="40" spans="1:35" ht="14.25" customHeight="1" thickBot="1">
      <c r="A40" s="80"/>
      <c r="B40" s="80"/>
      <c r="C40" s="267" t="s">
        <v>107</v>
      </c>
      <c r="D40" s="268"/>
      <c r="E40" s="268"/>
      <c r="F40" s="268"/>
      <c r="G40" s="268"/>
      <c r="H40" s="268"/>
      <c r="I40" s="268"/>
      <c r="J40" s="268"/>
      <c r="K40" s="268"/>
      <c r="L40" s="268"/>
      <c r="M40" s="268"/>
      <c r="N40" s="268"/>
      <c r="O40" s="268"/>
      <c r="P40" s="268"/>
      <c r="Q40" s="268"/>
      <c r="R40" s="268"/>
      <c r="S40" s="268"/>
      <c r="T40" s="268"/>
      <c r="U40" s="268"/>
      <c r="V40" s="269"/>
      <c r="W40" s="264">
        <f>IF(W38&gt;W39,W39,W38)</f>
        <v>0</v>
      </c>
      <c r="X40" s="264"/>
      <c r="Y40" s="264"/>
      <c r="Z40" s="264"/>
      <c r="AA40" s="264"/>
      <c r="AB40" s="264"/>
      <c r="AC40" s="264"/>
      <c r="AD40" s="264"/>
      <c r="AE40" s="264"/>
      <c r="AF40" s="264"/>
      <c r="AG40" s="81" t="s">
        <v>95</v>
      </c>
    </row>
    <row r="41" spans="1:35" ht="14.25" customHeight="1" thickBot="1">
      <c r="A41" s="80"/>
      <c r="B41" s="80"/>
      <c r="C41" s="80"/>
      <c r="D41" s="80"/>
      <c r="E41" s="80"/>
      <c r="F41" s="80"/>
      <c r="G41" s="80"/>
      <c r="H41" s="80"/>
      <c r="I41" s="84"/>
      <c r="J41" s="84"/>
      <c r="K41" s="84"/>
      <c r="L41" s="84"/>
      <c r="M41" s="84"/>
      <c r="N41" s="84"/>
      <c r="O41" s="84"/>
      <c r="P41" s="84"/>
      <c r="Q41" s="84"/>
      <c r="R41" s="84"/>
      <c r="S41" s="84"/>
      <c r="T41" s="84"/>
      <c r="U41" s="84"/>
      <c r="V41" s="84"/>
      <c r="W41" s="84"/>
      <c r="X41" s="84"/>
      <c r="Y41" s="85"/>
      <c r="Z41" s="85"/>
      <c r="AA41" s="85"/>
      <c r="AB41" s="85"/>
      <c r="AC41" s="85"/>
      <c r="AD41" s="85"/>
      <c r="AE41" s="85"/>
      <c r="AF41" s="85"/>
      <c r="AG41" s="85"/>
      <c r="AH41" s="85"/>
      <c r="AI41" s="86"/>
    </row>
    <row r="42" spans="1:35" ht="14.25" customHeight="1" thickBot="1">
      <c r="A42" s="265" t="s">
        <v>108</v>
      </c>
      <c r="B42" s="265"/>
      <c r="C42" s="265"/>
      <c r="D42" s="265"/>
      <c r="E42" s="265"/>
      <c r="F42" s="265"/>
      <c r="G42" s="265"/>
      <c r="H42" s="265"/>
      <c r="I42" s="265"/>
      <c r="J42" s="270" t="s">
        <v>110</v>
      </c>
      <c r="K42" s="271"/>
      <c r="L42" s="271"/>
      <c r="M42" s="271"/>
      <c r="N42" s="271"/>
      <c r="O42" s="271"/>
      <c r="P42" s="271"/>
      <c r="Q42" s="271"/>
      <c r="R42" s="271"/>
      <c r="S42" s="271"/>
      <c r="T42" s="271"/>
      <c r="U42" s="271"/>
      <c r="V42" s="272"/>
      <c r="W42" s="266" t="str">
        <f>IF(E15="","0",IF((O16+O17)/E15&lt;=50,(O16+O17)*2500,IF((O16+O17)/E15&lt;=100,2500*50*E15+1800*(O16+O17-50*E15),2500*50*E15+1800*50*E15+1100*(O16+O17-100*E15))))</f>
        <v>0</v>
      </c>
      <c r="X42" s="264"/>
      <c r="Y42" s="264"/>
      <c r="Z42" s="264"/>
      <c r="AA42" s="264"/>
      <c r="AB42" s="264"/>
      <c r="AC42" s="264"/>
      <c r="AD42" s="264"/>
      <c r="AE42" s="264"/>
      <c r="AF42" s="264"/>
      <c r="AG42" s="87" t="s">
        <v>95</v>
      </c>
    </row>
    <row r="43" spans="1:35" ht="14.25" customHeight="1" thickBot="1">
      <c r="A43" s="97"/>
      <c r="B43" s="97"/>
      <c r="C43" s="97"/>
      <c r="D43" s="97"/>
      <c r="E43" s="97"/>
      <c r="F43" s="97"/>
      <c r="G43" s="97"/>
      <c r="H43" s="97"/>
      <c r="I43" s="97"/>
      <c r="J43" s="80"/>
      <c r="K43" s="84"/>
      <c r="L43" s="84"/>
      <c r="M43" s="84"/>
      <c r="N43" s="84"/>
      <c r="O43" s="84"/>
      <c r="P43" s="84"/>
      <c r="Q43" s="84"/>
      <c r="R43" s="84"/>
      <c r="S43" s="84"/>
      <c r="T43" s="84"/>
      <c r="U43" s="84"/>
      <c r="V43" s="84"/>
      <c r="W43" s="84"/>
      <c r="X43" s="84"/>
      <c r="Y43" s="85"/>
      <c r="Z43" s="85"/>
      <c r="AA43" s="85"/>
      <c r="AB43" s="85"/>
      <c r="AC43" s="85"/>
      <c r="AD43" s="85"/>
      <c r="AE43" s="85"/>
      <c r="AF43" s="85"/>
      <c r="AG43" s="85"/>
      <c r="AH43" s="85"/>
      <c r="AI43" s="86"/>
    </row>
    <row r="44" spans="1:35" ht="14.25" customHeight="1" thickTop="1" thickBot="1">
      <c r="A44" s="80"/>
      <c r="B44" s="94"/>
      <c r="C44" s="273" t="s">
        <v>111</v>
      </c>
      <c r="D44" s="274"/>
      <c r="E44" s="274"/>
      <c r="F44" s="274"/>
      <c r="G44" s="274"/>
      <c r="H44" s="274"/>
      <c r="I44" s="274"/>
      <c r="J44" s="274"/>
      <c r="K44" s="274"/>
      <c r="L44" s="274"/>
      <c r="M44" s="274"/>
      <c r="N44" s="274"/>
      <c r="O44" s="274"/>
      <c r="P44" s="274"/>
      <c r="Q44" s="274"/>
      <c r="R44" s="274"/>
      <c r="S44" s="274"/>
      <c r="T44" s="274"/>
      <c r="U44" s="274"/>
      <c r="V44" s="275"/>
      <c r="W44" s="262" t="e">
        <f>W29+W40+W42</f>
        <v>#DIV/0!</v>
      </c>
      <c r="X44" s="263"/>
      <c r="Y44" s="263"/>
      <c r="Z44" s="263"/>
      <c r="AA44" s="263"/>
      <c r="AB44" s="263"/>
      <c r="AC44" s="263"/>
      <c r="AD44" s="263"/>
      <c r="AE44" s="263"/>
      <c r="AF44" s="263"/>
      <c r="AG44" s="88" t="s">
        <v>95</v>
      </c>
    </row>
    <row r="45" spans="1:35" ht="14.25" customHeight="1" thickTop="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row>
    <row r="46" spans="1:35" ht="14.25" customHeight="1">
      <c r="A46" s="322" t="s">
        <v>62</v>
      </c>
      <c r="B46" s="322"/>
      <c r="C46" s="322"/>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c r="AG46" s="322"/>
      <c r="AH46" s="322"/>
      <c r="AI46" s="322"/>
    </row>
    <row r="47" spans="1:35" ht="14.25" customHeight="1">
      <c r="A47" s="322"/>
      <c r="B47" s="322"/>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row>
    <row r="48" spans="1:35" ht="14.25" customHeight="1">
      <c r="A48" s="259" t="s">
        <v>80</v>
      </c>
      <c r="B48" s="259"/>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row>
    <row r="49" spans="1:35" ht="14.25" customHeight="1">
      <c r="A49" s="259"/>
      <c r="B49" s="259"/>
      <c r="C49" s="259"/>
      <c r="D49" s="259"/>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row>
    <row r="50" spans="1:35" ht="14.25" customHeight="1">
      <c r="A50" s="259" t="s">
        <v>74</v>
      </c>
      <c r="B50" s="259"/>
      <c r="C50" s="259"/>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row>
    <row r="51" spans="1:35" ht="14.25" customHeight="1">
      <c r="A51" s="304" t="s">
        <v>81</v>
      </c>
      <c r="B51" s="304"/>
      <c r="C51" s="304"/>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row>
    <row r="52" spans="1:35" ht="14.25" customHeight="1">
      <c r="A52" s="304"/>
      <c r="B52" s="304"/>
      <c r="C52" s="304"/>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row>
    <row r="53" spans="1:35" ht="14.25" customHeight="1">
      <c r="A53" s="259" t="s">
        <v>61</v>
      </c>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row>
    <row r="54" spans="1:35" ht="14.25" customHeight="1">
      <c r="A54" s="259"/>
      <c r="B54" s="259"/>
      <c r="C54" s="259"/>
      <c r="D54" s="259"/>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row>
  </sheetData>
  <sheetProtection algorithmName="SHA-512" hashValue="ang/EY7C8Az9uyeFHXU7944d/9v24bbY56or72QBH6fD6EN/5h0XDajJzaWBl7UeRkmpfdz7MpcfpYgsc/+AVQ==" saltValue="y6gZdXR7uvljdjoaitdhFg==" spinCount="100000" sheet="1" objects="1" scenarios="1"/>
  <mergeCells count="80">
    <mergeCell ref="M23:U23"/>
    <mergeCell ref="M24:U24"/>
    <mergeCell ref="M25:U25"/>
    <mergeCell ref="C20:L20"/>
    <mergeCell ref="C21:K21"/>
    <mergeCell ref="C22:K22"/>
    <mergeCell ref="C23:K23"/>
    <mergeCell ref="C24:K24"/>
    <mergeCell ref="C25:K25"/>
    <mergeCell ref="M22:U22"/>
    <mergeCell ref="A12:H12"/>
    <mergeCell ref="AE14:AG14"/>
    <mergeCell ref="A48:AI49"/>
    <mergeCell ref="A46:AI47"/>
    <mergeCell ref="I12:N12"/>
    <mergeCell ref="C26:V26"/>
    <mergeCell ref="C27:V27"/>
    <mergeCell ref="C28:V28"/>
    <mergeCell ref="C29:V29"/>
    <mergeCell ref="A19:Q19"/>
    <mergeCell ref="A31:Q31"/>
    <mergeCell ref="W26:AF26"/>
    <mergeCell ref="W28:AF28"/>
    <mergeCell ref="W20:AG20"/>
    <mergeCell ref="M20:V20"/>
    <mergeCell ref="M21:U21"/>
    <mergeCell ref="Z2:AB3"/>
    <mergeCell ref="AC2:AI3"/>
    <mergeCell ref="A7:AI8"/>
    <mergeCell ref="A10:E10"/>
    <mergeCell ref="A11:E11"/>
    <mergeCell ref="F11:AI11"/>
    <mergeCell ref="F10:K10"/>
    <mergeCell ref="A53:AI54"/>
    <mergeCell ref="A51:AI52"/>
    <mergeCell ref="A50:AI50"/>
    <mergeCell ref="A15:D15"/>
    <mergeCell ref="O16:Q16"/>
    <mergeCell ref="O17:Q17"/>
    <mergeCell ref="E15:F15"/>
    <mergeCell ref="I15:AI15"/>
    <mergeCell ref="A16:N16"/>
    <mergeCell ref="A17:N17"/>
    <mergeCell ref="S16:AI17"/>
    <mergeCell ref="W21:AF21"/>
    <mergeCell ref="W22:AF22"/>
    <mergeCell ref="W23:AF23"/>
    <mergeCell ref="W24:AF24"/>
    <mergeCell ref="W25:AF25"/>
    <mergeCell ref="W27:AF27"/>
    <mergeCell ref="W29:AF29"/>
    <mergeCell ref="M32:V32"/>
    <mergeCell ref="M33:U33"/>
    <mergeCell ref="M34:U34"/>
    <mergeCell ref="M35:U35"/>
    <mergeCell ref="M36:U36"/>
    <mergeCell ref="C37:K37"/>
    <mergeCell ref="W32:AG32"/>
    <mergeCell ref="W33:AF33"/>
    <mergeCell ref="W34:AF34"/>
    <mergeCell ref="W35:AF35"/>
    <mergeCell ref="W36:AF36"/>
    <mergeCell ref="C32:L32"/>
    <mergeCell ref="C33:K33"/>
    <mergeCell ref="C34:K34"/>
    <mergeCell ref="C35:K35"/>
    <mergeCell ref="C36:K36"/>
    <mergeCell ref="W38:AF38"/>
    <mergeCell ref="W39:AF39"/>
    <mergeCell ref="W37:AF37"/>
    <mergeCell ref="M37:U37"/>
    <mergeCell ref="C38:V38"/>
    <mergeCell ref="C39:V39"/>
    <mergeCell ref="W44:AF44"/>
    <mergeCell ref="W40:AF40"/>
    <mergeCell ref="A42:I42"/>
    <mergeCell ref="W42:AF42"/>
    <mergeCell ref="C40:V40"/>
    <mergeCell ref="J42:V42"/>
    <mergeCell ref="C44:V44"/>
  </mergeCells>
  <phoneticPr fontId="2"/>
  <conditionalFormatting sqref="O16:Q16">
    <cfRule type="expression" dxfId="3" priority="7">
      <formula>$O$16&lt;&gt;$M$21+$M$22+$M$23+$M$24+$M$25</formula>
    </cfRule>
  </conditionalFormatting>
  <conditionalFormatting sqref="O17:Q17">
    <cfRule type="expression" dxfId="2" priority="8">
      <formula>$O$17&lt;&gt;$M$33+$M$34+$M$35+$M$36+$M$37</formula>
    </cfRule>
  </conditionalFormatting>
  <conditionalFormatting sqref="M21:U25">
    <cfRule type="expression" dxfId="1" priority="2">
      <formula>$O$16&lt;&gt;$M$21+$M$22+$M$23+$M$24+$M$25</formula>
    </cfRule>
  </conditionalFormatting>
  <conditionalFormatting sqref="M33:U37">
    <cfRule type="expression" dxfId="0" priority="1">
      <formula>$O$17&lt;&gt;$M$33+$M$34+$M$35+$M$36+$M$37</formula>
    </cfRule>
  </conditionalFormatting>
  <dataValidations count="1">
    <dataValidation allowBlank="1" showInputMessage="1" showErrorMessage="1" promptTitle="必須項目ではありません。" prompt="該当月のうち、PCR検査等のための検体輸送等に、仕入れ単価と別なる費用がかかった場合は、仕入れ総額に含めることが可能ですが、_x000a__x000a_『PCR検査等の仕入れ単価』の根拠としてご提出いただく契約書中に、郵送料が含まれていることが認められた場合は、お支払いした補助金の返還をお願いする可能性がございます。_x000a_PCR検査等の仕入れ単価に郵送料が含まれていないことを必ず確認のうえ、ご入力ください。" sqref="W26:AF26" xr:uid="{00000000-0002-0000-0200-000000000000}"/>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57"/>
  <sheetViews>
    <sheetView view="pageBreakPreview" topLeftCell="A4" zoomScaleNormal="130" zoomScaleSheetLayoutView="100" workbookViewId="0">
      <selection sqref="A1:AI3"/>
    </sheetView>
  </sheetViews>
  <sheetFormatPr defaultColWidth="2.5" defaultRowHeight="14.25" customHeight="1"/>
  <cols>
    <col min="1" max="16384" width="2.5" style="50"/>
  </cols>
  <sheetData>
    <row r="1" spans="1:38" ht="14.25" customHeight="1">
      <c r="A1" s="335" t="s">
        <v>68</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row>
    <row r="2" spans="1:38" ht="12" customHeight="1">
      <c r="A2" s="335"/>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row>
    <row r="3" spans="1:38" ht="14.25" customHeight="1">
      <c r="A3" s="335"/>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row>
    <row r="4" spans="1:38" ht="6" customHeight="1">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row>
    <row r="5" spans="1:38" ht="14.25" customHeight="1">
      <c r="A5" s="190" t="s">
        <v>64</v>
      </c>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row>
    <row r="6" spans="1:38" ht="14.25" customHeight="1">
      <c r="A6" s="190"/>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row>
    <row r="7" spans="1:38" ht="14.25" customHeight="1" thickBot="1">
      <c r="A7" s="336" t="s">
        <v>65</v>
      </c>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336"/>
      <c r="AE7" s="336"/>
      <c r="AF7" s="336"/>
      <c r="AG7" s="336"/>
      <c r="AH7" s="336"/>
      <c r="AI7" s="336"/>
    </row>
    <row r="8" spans="1:38" ht="14.25" customHeight="1">
      <c r="A8" s="346" t="s">
        <v>69</v>
      </c>
      <c r="B8" s="347"/>
      <c r="C8" s="347"/>
      <c r="D8" s="347"/>
      <c r="E8" s="347"/>
      <c r="F8" s="347">
        <f>【薬局等】交付申請書!F26</f>
        <v>0</v>
      </c>
      <c r="G8" s="347"/>
      <c r="H8" s="347"/>
      <c r="I8" s="347"/>
      <c r="J8" s="347"/>
      <c r="K8" s="347"/>
      <c r="L8" s="51"/>
      <c r="M8" s="51"/>
      <c r="N8" s="51"/>
      <c r="O8" s="51"/>
      <c r="P8" s="51"/>
      <c r="Q8" s="51"/>
      <c r="R8" s="51"/>
      <c r="S8" s="51"/>
      <c r="T8" s="51"/>
      <c r="U8" s="51"/>
      <c r="V8" s="51"/>
      <c r="W8" s="51"/>
      <c r="X8" s="51"/>
      <c r="Y8" s="51"/>
      <c r="Z8" s="51"/>
      <c r="AA8" s="51"/>
      <c r="AB8" s="51"/>
      <c r="AC8" s="51"/>
      <c r="AD8" s="51"/>
      <c r="AE8" s="51"/>
      <c r="AF8" s="51"/>
      <c r="AG8" s="51"/>
      <c r="AH8" s="51"/>
      <c r="AI8" s="52"/>
    </row>
    <row r="9" spans="1:38" ht="14.25" customHeight="1">
      <c r="A9" s="348" t="s">
        <v>70</v>
      </c>
      <c r="B9" s="349"/>
      <c r="C9" s="349"/>
      <c r="D9" s="349"/>
      <c r="E9" s="349"/>
      <c r="F9" s="349">
        <f>【薬局等】交付申請書!F29</f>
        <v>0</v>
      </c>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50"/>
    </row>
    <row r="10" spans="1:38" ht="14.25" customHeight="1" thickBot="1">
      <c r="A10" s="351" t="s">
        <v>87</v>
      </c>
      <c r="B10" s="352"/>
      <c r="C10" s="352"/>
      <c r="D10" s="352"/>
      <c r="E10" s="352"/>
      <c r="F10" s="352"/>
      <c r="G10" s="352"/>
      <c r="H10" s="352"/>
      <c r="I10" s="352" t="str">
        <f>【薬局等】交付申請書!S32</f>
        <v>2023年2月分</v>
      </c>
      <c r="J10" s="352"/>
      <c r="K10" s="352"/>
      <c r="L10" s="352"/>
      <c r="M10" s="352"/>
      <c r="N10" s="352"/>
      <c r="O10" s="352"/>
      <c r="P10" s="352"/>
      <c r="Q10" s="352"/>
      <c r="R10" s="352"/>
      <c r="S10" s="352"/>
      <c r="T10" s="352"/>
      <c r="U10" s="352"/>
      <c r="V10" s="352"/>
      <c r="W10" s="352"/>
      <c r="X10" s="352"/>
      <c r="Y10" s="57"/>
      <c r="Z10" s="57"/>
      <c r="AA10" s="57"/>
      <c r="AB10" s="57"/>
      <c r="AC10" s="57"/>
      <c r="AD10" s="57"/>
      <c r="AE10" s="57"/>
      <c r="AF10" s="57"/>
      <c r="AG10" s="57"/>
      <c r="AH10" s="57"/>
      <c r="AI10" s="53"/>
    </row>
    <row r="11" spans="1:38" ht="14.25" customHeight="1" thickBot="1">
      <c r="A11" s="55"/>
      <c r="B11" s="55"/>
      <c r="C11" s="55"/>
      <c r="D11" s="55"/>
      <c r="E11" s="55"/>
      <c r="F11" s="55"/>
      <c r="G11" s="55"/>
      <c r="H11" s="25"/>
      <c r="I11" s="25"/>
      <c r="J11" s="25"/>
      <c r="K11" s="25"/>
      <c r="L11" s="25"/>
      <c r="M11" s="25"/>
      <c r="N11" s="25"/>
      <c r="O11" s="25"/>
      <c r="P11" s="25"/>
      <c r="Q11" s="25"/>
      <c r="R11" s="25"/>
      <c r="S11" s="25"/>
      <c r="T11" s="25"/>
      <c r="U11" s="25"/>
      <c r="V11" s="25"/>
      <c r="W11" s="25"/>
      <c r="X11" s="25"/>
      <c r="Y11" s="25"/>
      <c r="Z11" s="55"/>
      <c r="AA11" s="55"/>
      <c r="AB11" s="55"/>
      <c r="AC11" s="55"/>
      <c r="AD11" s="55"/>
      <c r="AE11" s="55"/>
      <c r="AF11" s="55"/>
      <c r="AG11" s="55"/>
      <c r="AH11" s="55"/>
      <c r="AI11" s="55"/>
      <c r="AJ11" s="54"/>
      <c r="AK11" s="54"/>
      <c r="AL11" s="54"/>
    </row>
    <row r="12" spans="1:38" ht="14.25" customHeight="1">
      <c r="A12" s="337" t="s">
        <v>88</v>
      </c>
      <c r="B12" s="338"/>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9"/>
    </row>
    <row r="13" spans="1:38" ht="14.25" customHeight="1">
      <c r="A13" s="340"/>
      <c r="B13" s="341"/>
      <c r="C13" s="341"/>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2"/>
    </row>
    <row r="14" spans="1:38" ht="14.25" customHeight="1">
      <c r="A14" s="340"/>
      <c r="B14" s="341"/>
      <c r="C14" s="341"/>
      <c r="D14" s="341"/>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2"/>
    </row>
    <row r="15" spans="1:38" ht="14.25" customHeight="1">
      <c r="A15" s="340"/>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2"/>
    </row>
    <row r="16" spans="1:38" ht="14.25" customHeight="1">
      <c r="A16" s="340"/>
      <c r="B16" s="341"/>
      <c r="C16" s="341"/>
      <c r="D16" s="341"/>
      <c r="E16" s="341"/>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2"/>
    </row>
    <row r="17" spans="1:35" ht="14.25" customHeight="1">
      <c r="A17" s="340"/>
      <c r="B17" s="341"/>
      <c r="C17" s="341"/>
      <c r="D17" s="341"/>
      <c r="E17" s="341"/>
      <c r="F17" s="341"/>
      <c r="G17" s="341"/>
      <c r="H17" s="341"/>
      <c r="I17" s="341"/>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2"/>
    </row>
    <row r="18" spans="1:35" ht="14.25" customHeight="1">
      <c r="A18" s="340"/>
      <c r="B18" s="341"/>
      <c r="C18" s="341"/>
      <c r="D18" s="341"/>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2"/>
    </row>
    <row r="19" spans="1:35" ht="14.25" customHeight="1">
      <c r="A19" s="340"/>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2"/>
    </row>
    <row r="20" spans="1:35" ht="14.25" customHeight="1">
      <c r="A20" s="340"/>
      <c r="B20" s="341"/>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2"/>
    </row>
    <row r="21" spans="1:35" ht="14.25" customHeight="1">
      <c r="A21" s="340"/>
      <c r="B21" s="341"/>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2"/>
    </row>
    <row r="22" spans="1:35" ht="14.25" customHeight="1">
      <c r="A22" s="340"/>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2"/>
    </row>
    <row r="23" spans="1:35" ht="14.25" customHeight="1">
      <c r="A23" s="340"/>
      <c r="B23" s="341"/>
      <c r="C23" s="341"/>
      <c r="D23" s="341"/>
      <c r="E23" s="341"/>
      <c r="F23" s="341"/>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2"/>
    </row>
    <row r="24" spans="1:35" ht="14.25" customHeight="1">
      <c r="A24" s="340"/>
      <c r="B24" s="341"/>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2"/>
    </row>
    <row r="25" spans="1:35" ht="14.25" customHeight="1">
      <c r="A25" s="340"/>
      <c r="B25" s="341"/>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2"/>
    </row>
    <row r="26" spans="1:35" ht="14.25" customHeight="1">
      <c r="A26" s="340"/>
      <c r="B26" s="341"/>
      <c r="C26" s="341"/>
      <c r="D26" s="341"/>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2"/>
    </row>
    <row r="27" spans="1:35" ht="14.25" customHeight="1">
      <c r="A27" s="340"/>
      <c r="B27" s="341"/>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2"/>
    </row>
    <row r="28" spans="1:35" ht="14.25" customHeight="1">
      <c r="A28" s="340"/>
      <c r="B28" s="341"/>
      <c r="C28" s="341"/>
      <c r="D28" s="341"/>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2"/>
    </row>
    <row r="29" spans="1:35" ht="14.25" customHeight="1">
      <c r="A29" s="340"/>
      <c r="B29" s="341"/>
      <c r="C29" s="341"/>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2"/>
    </row>
    <row r="30" spans="1:35" ht="14.25" customHeight="1">
      <c r="A30" s="340"/>
      <c r="B30" s="341"/>
      <c r="C30" s="341"/>
      <c r="D30" s="341"/>
      <c r="E30" s="341"/>
      <c r="F30" s="341"/>
      <c r="G30" s="341"/>
      <c r="H30" s="341"/>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2"/>
    </row>
    <row r="31" spans="1:35" ht="14.25" customHeight="1">
      <c r="A31" s="340"/>
      <c r="B31" s="341"/>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2"/>
    </row>
    <row r="32" spans="1:35" ht="14.25" customHeight="1">
      <c r="A32" s="340"/>
      <c r="B32" s="341"/>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2"/>
    </row>
    <row r="33" spans="1:35" ht="14.25" customHeight="1">
      <c r="A33" s="340"/>
      <c r="B33" s="341"/>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2"/>
    </row>
    <row r="34" spans="1:35" ht="14.25" customHeight="1">
      <c r="A34" s="340"/>
      <c r="B34" s="341"/>
      <c r="C34" s="341"/>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2"/>
    </row>
    <row r="35" spans="1:35" ht="14.25" customHeight="1">
      <c r="A35" s="340"/>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c r="Z35" s="341"/>
      <c r="AA35" s="341"/>
      <c r="AB35" s="341"/>
      <c r="AC35" s="341"/>
      <c r="AD35" s="341"/>
      <c r="AE35" s="341"/>
      <c r="AF35" s="341"/>
      <c r="AG35" s="341"/>
      <c r="AH35" s="341"/>
      <c r="AI35" s="342"/>
    </row>
    <row r="36" spans="1:35" ht="14.25" customHeight="1">
      <c r="A36" s="340"/>
      <c r="B36" s="341"/>
      <c r="C36" s="341"/>
      <c r="D36" s="341"/>
      <c r="E36" s="341"/>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2"/>
    </row>
    <row r="37" spans="1:35" ht="14.25" customHeight="1">
      <c r="A37" s="340"/>
      <c r="B37" s="341"/>
      <c r="C37" s="341"/>
      <c r="D37" s="341"/>
      <c r="E37" s="341"/>
      <c r="F37" s="341"/>
      <c r="G37" s="341"/>
      <c r="H37" s="341"/>
      <c r="I37" s="341"/>
      <c r="J37" s="341"/>
      <c r="K37" s="341"/>
      <c r="L37" s="341"/>
      <c r="M37" s="341"/>
      <c r="N37" s="341"/>
      <c r="O37" s="341"/>
      <c r="P37" s="341"/>
      <c r="Q37" s="341"/>
      <c r="R37" s="341"/>
      <c r="S37" s="341"/>
      <c r="T37" s="341"/>
      <c r="U37" s="341"/>
      <c r="V37" s="341"/>
      <c r="W37" s="341"/>
      <c r="X37" s="341"/>
      <c r="Y37" s="341"/>
      <c r="Z37" s="341"/>
      <c r="AA37" s="341"/>
      <c r="AB37" s="341"/>
      <c r="AC37" s="341"/>
      <c r="AD37" s="341"/>
      <c r="AE37" s="341"/>
      <c r="AF37" s="341"/>
      <c r="AG37" s="341"/>
      <c r="AH37" s="341"/>
      <c r="AI37" s="342"/>
    </row>
    <row r="38" spans="1:35" ht="14.25" customHeight="1">
      <c r="A38" s="340"/>
      <c r="B38" s="341"/>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2"/>
    </row>
    <row r="39" spans="1:35" ht="14.25" customHeight="1">
      <c r="A39" s="340"/>
      <c r="B39" s="341"/>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c r="AD39" s="341"/>
      <c r="AE39" s="341"/>
      <c r="AF39" s="341"/>
      <c r="AG39" s="341"/>
      <c r="AH39" s="341"/>
      <c r="AI39" s="342"/>
    </row>
    <row r="40" spans="1:35" ht="14.25" customHeight="1">
      <c r="A40" s="340"/>
      <c r="B40" s="341"/>
      <c r="C40" s="341"/>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2"/>
    </row>
    <row r="41" spans="1:35" ht="14.25" customHeight="1">
      <c r="A41" s="340"/>
      <c r="B41" s="341"/>
      <c r="C41" s="341"/>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2"/>
    </row>
    <row r="42" spans="1:35" ht="14.25" customHeight="1">
      <c r="A42" s="340"/>
      <c r="B42" s="341"/>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2"/>
    </row>
    <row r="43" spans="1:35" ht="14.25" customHeight="1">
      <c r="A43" s="340"/>
      <c r="B43" s="341"/>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2"/>
    </row>
    <row r="44" spans="1:35" ht="14.25" customHeight="1">
      <c r="A44" s="340"/>
      <c r="B44" s="341"/>
      <c r="C44" s="341"/>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341"/>
      <c r="AI44" s="342"/>
    </row>
    <row r="45" spans="1:35" ht="14.25" customHeight="1">
      <c r="A45" s="340"/>
      <c r="B45" s="341"/>
      <c r="C45" s="341"/>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1"/>
      <c r="AI45" s="342"/>
    </row>
    <row r="46" spans="1:35" ht="14.25" customHeight="1">
      <c r="A46" s="340"/>
      <c r="B46" s="341"/>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2"/>
    </row>
    <row r="47" spans="1:35" ht="14.25" customHeight="1">
      <c r="A47" s="340"/>
      <c r="B47" s="341"/>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2"/>
    </row>
    <row r="48" spans="1:35" ht="14.25" customHeight="1">
      <c r="A48" s="340"/>
      <c r="B48" s="341"/>
      <c r="C48" s="341"/>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1"/>
      <c r="AE48" s="341"/>
      <c r="AF48" s="341"/>
      <c r="AG48" s="341"/>
      <c r="AH48" s="341"/>
      <c r="AI48" s="342"/>
    </row>
    <row r="49" spans="1:35" ht="14.25" customHeight="1">
      <c r="A49" s="340"/>
      <c r="B49" s="341"/>
      <c r="C49" s="341"/>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1"/>
      <c r="AE49" s="341"/>
      <c r="AF49" s="341"/>
      <c r="AG49" s="341"/>
      <c r="AH49" s="341"/>
      <c r="AI49" s="342"/>
    </row>
    <row r="50" spans="1:35" ht="14.25" customHeight="1">
      <c r="A50" s="340"/>
      <c r="B50" s="341"/>
      <c r="C50" s="341"/>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2"/>
    </row>
    <row r="51" spans="1:35" ht="14.25" customHeight="1">
      <c r="A51" s="340"/>
      <c r="B51" s="341"/>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2"/>
    </row>
    <row r="52" spans="1:35" ht="14.25" customHeight="1">
      <c r="A52" s="340"/>
      <c r="B52" s="341"/>
      <c r="C52" s="341"/>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1"/>
      <c r="AD52" s="341"/>
      <c r="AE52" s="341"/>
      <c r="AF52" s="341"/>
      <c r="AG52" s="341"/>
      <c r="AH52" s="341"/>
      <c r="AI52" s="342"/>
    </row>
    <row r="53" spans="1:35" ht="14.25" customHeight="1">
      <c r="A53" s="340"/>
      <c r="B53" s="341"/>
      <c r="C53" s="341"/>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41"/>
      <c r="AG53" s="341"/>
      <c r="AH53" s="341"/>
      <c r="AI53" s="342"/>
    </row>
    <row r="54" spans="1:35" ht="14.25" customHeight="1">
      <c r="A54" s="340"/>
      <c r="B54" s="341"/>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1"/>
      <c r="AI54" s="342"/>
    </row>
    <row r="55" spans="1:35" ht="14.25" customHeight="1">
      <c r="A55" s="340"/>
      <c r="B55" s="341"/>
      <c r="C55" s="341"/>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2"/>
    </row>
    <row r="56" spans="1:35" ht="14.25" customHeight="1">
      <c r="A56" s="340"/>
      <c r="B56" s="341"/>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2"/>
    </row>
    <row r="57" spans="1:35" ht="14.25" customHeight="1" thickBot="1">
      <c r="A57" s="343"/>
      <c r="B57" s="344"/>
      <c r="C57" s="344"/>
      <c r="D57" s="344"/>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c r="AC57" s="344"/>
      <c r="AD57" s="344"/>
      <c r="AE57" s="344"/>
      <c r="AF57" s="344"/>
      <c r="AG57" s="344"/>
      <c r="AH57" s="344"/>
      <c r="AI57" s="345"/>
    </row>
  </sheetData>
  <sheetProtection password="BAC8" sheet="1" objects="1" scenarios="1"/>
  <mergeCells count="10">
    <mergeCell ref="A1:AI3"/>
    <mergeCell ref="A7:AI7"/>
    <mergeCell ref="A12:AI57"/>
    <mergeCell ref="A5:AI6"/>
    <mergeCell ref="A8:E8"/>
    <mergeCell ref="F8:K8"/>
    <mergeCell ref="A9:E9"/>
    <mergeCell ref="F9:AI9"/>
    <mergeCell ref="A10:H10"/>
    <mergeCell ref="I10:X10"/>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5"/>
  <sheetViews>
    <sheetView workbookViewId="0">
      <selection activeCell="B3" sqref="B3"/>
    </sheetView>
  </sheetViews>
  <sheetFormatPr defaultRowHeight="13.5"/>
  <cols>
    <col min="1" max="1" width="18.5" customWidth="1"/>
    <col min="2" max="2" width="11.5" bestFit="1" customWidth="1"/>
  </cols>
  <sheetData>
    <row r="2" spans="1:2">
      <c r="A2" t="s">
        <v>14</v>
      </c>
      <c r="B2" s="1">
        <v>44651</v>
      </c>
    </row>
    <row r="3" spans="1:2">
      <c r="A3" t="s">
        <v>15</v>
      </c>
      <c r="B3" s="2" t="e">
        <f>DATEDIF(【薬局等】交付申請書!#REF!,B2,"d")+1</f>
        <v>#REF!</v>
      </c>
    </row>
    <row r="4" spans="1:2">
      <c r="A4" s="2" t="s">
        <v>16</v>
      </c>
      <c r="B4" t="e">
        <f>【薬局等】交付申請書!#REF!+【薬局等】交付申請書!#REF!</f>
        <v>#REF!</v>
      </c>
    </row>
    <row r="5" spans="1:2">
      <c r="A5" s="2" t="s">
        <v>17</v>
      </c>
      <c r="B5" t="e">
        <f>【薬局等】交付申請書!#REF!+【薬局等】交付申請書!#REF!</f>
        <v>#REF!</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【薬局等】交付申請書</vt:lpstr>
      <vt:lpstr>【薬局等】別紙１</vt:lpstr>
      <vt:lpstr>【薬局等】別紙２</vt:lpstr>
      <vt:lpstr>【薬局等】証拠書類添付台紙</vt:lpstr>
      <vt:lpstr>計算式</vt:lpstr>
      <vt:lpstr>【薬局等】交付申請書!Print_Area</vt:lpstr>
      <vt:lpstr>【薬局等】証拠書類添付台紙!Print_Area</vt:lpstr>
      <vt:lpstr>【薬局等】別紙２!Print_Area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2022-01-24T13:04:56Z</cp:lastPrinted>
  <dcterms:created xsi:type="dcterms:W3CDTF">2021-12-06T08:01:18Z</dcterms:created>
  <dcterms:modified xsi:type="dcterms:W3CDTF">2023-02-06T23:56:07Z</dcterms:modified>
</cp:coreProperties>
</file>