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4541\Box\【02_課所共有】06_04_高齢者福祉課\R07年度\02_施設・事業者指導担当\24_老人施設（老人福祉法）\24_06_軽費老人ホーム\24_06_130_所要見込額調べ（軽費老人ホーム）\01_照会\"/>
    </mc:Choice>
  </mc:AlternateContent>
  <xr:revisionPtr revIDLastSave="0" documentId="13_ncr:1_{E211FF2D-3346-4467-A218-B6408D006D10}" xr6:coauthVersionLast="47" xr6:coauthVersionMax="47" xr10:uidLastSave="{00000000-0000-0000-0000-000000000000}"/>
  <workbookProtection workbookPassword="F5C9" lockStructure="1"/>
  <bookViews>
    <workbookView xWindow="17900" yWindow="2940" windowWidth="19440" windowHeight="16730" xr2:uid="{00000000-000D-0000-FFFF-FFFF00000000}"/>
  </bookViews>
  <sheets>
    <sheet name="ケア一般" sheetId="1" r:id="rId1"/>
  </sheets>
  <definedNames>
    <definedName name="_xlnm.Print_Area" localSheetId="0">ケア一般!$A$1:$P$102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1" l="1"/>
  <c r="C62" i="1" s="1"/>
  <c r="C46" i="1"/>
  <c r="C47" i="1"/>
  <c r="C48" i="1"/>
  <c r="C49" i="1"/>
  <c r="C50" i="1"/>
  <c r="C51" i="1"/>
  <c r="C52" i="1"/>
  <c r="C53" i="1"/>
  <c r="C54" i="1"/>
  <c r="C55" i="1"/>
  <c r="C56" i="1"/>
  <c r="C57" i="1"/>
  <c r="C58" i="1"/>
  <c r="C59" i="1"/>
  <c r="C60" i="1"/>
  <c r="C61" i="1"/>
  <c r="C45" i="1"/>
  <c r="N18" i="1"/>
  <c r="B45" i="1" s="1"/>
  <c r="N19" i="1"/>
  <c r="B46" i="1" s="1"/>
  <c r="N20" i="1"/>
  <c r="B47" i="1" s="1"/>
  <c r="N21" i="1"/>
  <c r="B48" i="1" s="1"/>
  <c r="N22" i="1"/>
  <c r="B49" i="1" s="1"/>
  <c r="N23" i="1"/>
  <c r="B50" i="1" s="1"/>
  <c r="N24" i="1"/>
  <c r="B51" i="1" s="1"/>
  <c r="N25" i="1"/>
  <c r="B52" i="1" s="1"/>
  <c r="N26" i="1"/>
  <c r="B53" i="1" s="1"/>
  <c r="N27" i="1"/>
  <c r="B54" i="1" s="1"/>
  <c r="N28" i="1"/>
  <c r="B55" i="1" s="1"/>
  <c r="N29" i="1"/>
  <c r="B56" i="1" s="1"/>
  <c r="N30" i="1"/>
  <c r="B57" i="1" s="1"/>
  <c r="N31" i="1"/>
  <c r="B58" i="1" s="1"/>
  <c r="N32" i="1"/>
  <c r="B59" i="1" s="1"/>
  <c r="N33" i="1"/>
  <c r="B60" i="1" s="1"/>
  <c r="N34" i="1"/>
  <c r="B61" i="1" s="1"/>
  <c r="N35" i="1"/>
  <c r="B62" i="1" s="1"/>
  <c r="N17" i="1"/>
  <c r="B44" i="1" s="1"/>
  <c r="B63" i="1" l="1"/>
  <c r="N36" i="1"/>
  <c r="G8" i="1"/>
  <c r="H44" i="1" s="1"/>
  <c r="J48" i="1" s="1"/>
  <c r="E48" i="1"/>
  <c r="E56" i="1"/>
  <c r="M36" i="1"/>
  <c r="L36" i="1"/>
  <c r="K36" i="1"/>
  <c r="J36" i="1"/>
  <c r="I36" i="1"/>
  <c r="H36" i="1"/>
  <c r="G36" i="1"/>
  <c r="F36" i="1"/>
  <c r="E36" i="1"/>
  <c r="D36" i="1"/>
  <c r="C36" i="1"/>
  <c r="B36" i="1"/>
  <c r="E58" i="1"/>
  <c r="E57" i="1"/>
  <c r="E46" i="1"/>
  <c r="E44" i="1"/>
  <c r="E45" i="1"/>
  <c r="E49" i="1"/>
  <c r="E54" i="1"/>
  <c r="E47" i="1" l="1"/>
  <c r="J58" i="1"/>
  <c r="E51" i="1"/>
  <c r="E55" i="1"/>
  <c r="E59" i="1"/>
  <c r="J49" i="1"/>
  <c r="J51" i="1"/>
  <c r="E50" i="1"/>
  <c r="J57" i="1"/>
  <c r="J53" i="1"/>
  <c r="J61" i="1"/>
  <c r="E62" i="1"/>
  <c r="J46" i="1"/>
  <c r="E60" i="1"/>
  <c r="E52" i="1"/>
  <c r="J59" i="1"/>
  <c r="J52" i="1"/>
  <c r="J45" i="1"/>
  <c r="J62" i="1"/>
  <c r="J50" i="1"/>
  <c r="J60" i="1"/>
  <c r="J54" i="1"/>
  <c r="E53" i="1"/>
  <c r="E61" i="1"/>
  <c r="J56" i="1"/>
  <c r="J47" i="1"/>
  <c r="J44" i="1"/>
  <c r="J55" i="1"/>
  <c r="E63" i="1" l="1"/>
  <c r="E11" i="1" s="1"/>
  <c r="J63" i="1"/>
  <c r="H11" i="1" s="1"/>
  <c r="M63" i="1" l="1"/>
  <c r="L11" i="1"/>
</calcChain>
</file>

<file path=xl/sharedStrings.xml><?xml version="1.0" encoding="utf-8"?>
<sst xmlns="http://schemas.openxmlformats.org/spreadsheetml/2006/main" count="102" uniqueCount="92">
  <si>
    <t>4月</t>
    <rPh sb="1" eb="2">
      <t>ガツ</t>
    </rPh>
    <phoneticPr fontId="1"/>
  </si>
  <si>
    <t>5月</t>
  </si>
  <si>
    <t>6月</t>
  </si>
  <si>
    <t>7月</t>
  </si>
  <si>
    <t>8月</t>
  </si>
  <si>
    <t>9月</t>
  </si>
  <si>
    <t>10月</t>
  </si>
  <si>
    <t>11月</t>
  </si>
  <si>
    <t>12月</t>
  </si>
  <si>
    <t>1月</t>
  </si>
  <si>
    <t>2月</t>
  </si>
  <si>
    <t>3月</t>
  </si>
  <si>
    <t>合計</t>
    <rPh sb="0" eb="2">
      <t>ゴウケイ</t>
    </rPh>
    <phoneticPr fontId="1"/>
  </si>
  <si>
    <t>実績</t>
    <rPh sb="0" eb="2">
      <t>ジッセキ</t>
    </rPh>
    <phoneticPr fontId="1"/>
  </si>
  <si>
    <t>推定</t>
    <rPh sb="0" eb="2">
      <t>スイテイ</t>
    </rPh>
    <phoneticPr fontId="1"/>
  </si>
  <si>
    <t>月</t>
    <rPh sb="0" eb="1">
      <t>ツキ</t>
    </rPh>
    <phoneticPr fontId="1"/>
  </si>
  <si>
    <t>階層</t>
    <rPh sb="0" eb="2">
      <t>カイソウ</t>
    </rPh>
    <phoneticPr fontId="1"/>
  </si>
  <si>
    <t>階層の区分</t>
    <rPh sb="0" eb="2">
      <t>カイソウ</t>
    </rPh>
    <rPh sb="3" eb="5">
      <t>クブン</t>
    </rPh>
    <phoneticPr fontId="1"/>
  </si>
  <si>
    <t>減額</t>
    <rPh sb="0" eb="2">
      <t>ゲンガク</t>
    </rPh>
    <phoneticPr fontId="1"/>
  </si>
  <si>
    <t>人数</t>
    <rPh sb="0" eb="2">
      <t>ニンズウ</t>
    </rPh>
    <phoneticPr fontId="1"/>
  </si>
  <si>
    <t>施設名</t>
    <rPh sb="0" eb="3">
      <t>シセツメイ</t>
    </rPh>
    <phoneticPr fontId="1"/>
  </si>
  <si>
    <t>電話番号</t>
    <rPh sb="0" eb="2">
      <t>デンワ</t>
    </rPh>
    <rPh sb="2" eb="4">
      <t>バンゴウ</t>
    </rPh>
    <phoneticPr fontId="1"/>
  </si>
  <si>
    <t>担当者名</t>
    <rPh sb="0" eb="2">
      <t>タントウ</t>
    </rPh>
    <rPh sb="2" eb="3">
      <t>シャ</t>
    </rPh>
    <rPh sb="3" eb="4">
      <t>メイ</t>
    </rPh>
    <phoneticPr fontId="1"/>
  </si>
  <si>
    <t>定員（人）</t>
    <rPh sb="0" eb="2">
      <t>テイイン</t>
    </rPh>
    <rPh sb="3" eb="4">
      <t>ニン</t>
    </rPh>
    <phoneticPr fontId="1"/>
  </si>
  <si>
    <t>補助予定額（円）</t>
    <rPh sb="0" eb="2">
      <t>ホジョ</t>
    </rPh>
    <rPh sb="2" eb="5">
      <t>ヨテイガク</t>
    </rPh>
    <rPh sb="6" eb="7">
      <t>エン</t>
    </rPh>
    <phoneticPr fontId="1"/>
  </si>
  <si>
    <t>単位：人</t>
    <rPh sb="0" eb="2">
      <t>タンイ</t>
    </rPh>
    <rPh sb="3" eb="4">
      <t>ニン</t>
    </rPh>
    <phoneticPr fontId="1"/>
  </si>
  <si>
    <t>本人徴収予定額
（円）</t>
    <rPh sb="0" eb="2">
      <t>ホンニン</t>
    </rPh>
    <rPh sb="2" eb="4">
      <t>チョウシュウ</t>
    </rPh>
    <rPh sb="4" eb="7">
      <t>ヨテイガク</t>
    </rPh>
    <rPh sb="9" eb="10">
      <t>エン</t>
    </rPh>
    <phoneticPr fontId="1"/>
  </si>
  <si>
    <t>サービスの提供に要する費用本人利用料（月毎）</t>
    <rPh sb="5" eb="7">
      <t>テイキョウ</t>
    </rPh>
    <rPh sb="8" eb="9">
      <t>ヨウ</t>
    </rPh>
    <rPh sb="11" eb="13">
      <t>ヒヨウ</t>
    </rPh>
    <rPh sb="13" eb="15">
      <t>ホンニン</t>
    </rPh>
    <rPh sb="15" eb="18">
      <t>リヨウリョウ</t>
    </rPh>
    <rPh sb="19" eb="20">
      <t>ツキ</t>
    </rPh>
    <rPh sb="20" eb="21">
      <t>ゴト</t>
    </rPh>
    <phoneticPr fontId="1"/>
  </si>
  <si>
    <t>サービスの提供に要する費用単価
（円）</t>
    <rPh sb="5" eb="7">
      <t>テイキョウ</t>
    </rPh>
    <rPh sb="8" eb="9">
      <t>ヨウ</t>
    </rPh>
    <rPh sb="11" eb="13">
      <t>ヒヨウ</t>
    </rPh>
    <rPh sb="13" eb="15">
      <t>タンカ</t>
    </rPh>
    <rPh sb="17" eb="18">
      <t>エン</t>
    </rPh>
    <phoneticPr fontId="1"/>
  </si>
  <si>
    <t>サービスの提供に要する費用基準額（円）</t>
    <rPh sb="5" eb="7">
      <t>テイキョウ</t>
    </rPh>
    <rPh sb="8" eb="9">
      <t>ヨウ</t>
    </rPh>
    <rPh sb="11" eb="13">
      <t>ヒヨウ</t>
    </rPh>
    <rPh sb="13" eb="15">
      <t>キジュン</t>
    </rPh>
    <rPh sb="15" eb="16">
      <t>ガク</t>
    </rPh>
    <rPh sb="17" eb="18">
      <t>エン</t>
    </rPh>
    <phoneticPr fontId="1"/>
  </si>
  <si>
    <t>入居者から徴収する上限額を変更した場合、変更月を記入</t>
    <rPh sb="13" eb="15">
      <t>ヘンコウ</t>
    </rPh>
    <rPh sb="17" eb="19">
      <t>バアイ</t>
    </rPh>
    <rPh sb="20" eb="22">
      <t>ヘンコウ</t>
    </rPh>
    <rPh sb="22" eb="23">
      <t>ツキ</t>
    </rPh>
    <rPh sb="24" eb="26">
      <t>キニュウ</t>
    </rPh>
    <phoneticPr fontId="1"/>
  </si>
  <si>
    <t>民間施設等給与等改善費</t>
    <rPh sb="0" eb="2">
      <t>ミンカン</t>
    </rPh>
    <rPh sb="2" eb="4">
      <t>シセツ</t>
    </rPh>
    <rPh sb="4" eb="5">
      <t>トウ</t>
    </rPh>
    <rPh sb="5" eb="7">
      <t>キュウヨ</t>
    </rPh>
    <rPh sb="7" eb="8">
      <t>トウ</t>
    </rPh>
    <rPh sb="8" eb="11">
      <t>カイゼンヒ</t>
    </rPh>
    <phoneticPr fontId="2"/>
  </si>
  <si>
    <t>サービスの提供に要する費用基本額</t>
    <rPh sb="5" eb="7">
      <t>テイキョウ</t>
    </rPh>
    <rPh sb="8" eb="9">
      <t>ヨウ</t>
    </rPh>
    <rPh sb="11" eb="13">
      <t>ヒヨウ</t>
    </rPh>
    <rPh sb="13" eb="15">
      <t>キホン</t>
    </rPh>
    <rPh sb="15" eb="16">
      <t>ガク</t>
    </rPh>
    <phoneticPr fontId="2"/>
  </si>
  <si>
    <t>サービスの提供に要する費用合計額</t>
    <rPh sb="5" eb="7">
      <t>テイキョウ</t>
    </rPh>
    <rPh sb="8" eb="9">
      <t>ヨウ</t>
    </rPh>
    <rPh sb="11" eb="13">
      <t>ヒヨウ</t>
    </rPh>
    <rPh sb="13" eb="15">
      <t>ゴウケイ</t>
    </rPh>
    <rPh sb="15" eb="16">
      <t>ガク</t>
    </rPh>
    <phoneticPr fontId="2"/>
  </si>
  <si>
    <t>本人徴収予定額</t>
    <rPh sb="0" eb="2">
      <t>ホンニン</t>
    </rPh>
    <rPh sb="2" eb="4">
      <t>チョウシュウ</t>
    </rPh>
    <rPh sb="4" eb="6">
      <t>ヨテイ</t>
    </rPh>
    <rPh sb="6" eb="7">
      <t>ガク</t>
    </rPh>
    <phoneticPr fontId="2"/>
  </si>
  <si>
    <t>補助予定額</t>
    <rPh sb="0" eb="2">
      <t>ホジョ</t>
    </rPh>
    <rPh sb="2" eb="4">
      <t>ヨテイ</t>
    </rPh>
    <rPh sb="4" eb="5">
      <t>ガク</t>
    </rPh>
    <phoneticPr fontId="2"/>
  </si>
  <si>
    <t>※黄色のセルのみ記入</t>
    <rPh sb="1" eb="3">
      <t>キイロ</t>
    </rPh>
    <rPh sb="8" eb="10">
      <t>キニュウ</t>
    </rPh>
    <phoneticPr fontId="1"/>
  </si>
  <si>
    <t>サービスの提供に要する費用合計額</t>
    <rPh sb="5" eb="7">
      <t>テイキョウ</t>
    </rPh>
    <rPh sb="8" eb="9">
      <t>ヨウ</t>
    </rPh>
    <rPh sb="11" eb="13">
      <t>ヒヨウ</t>
    </rPh>
    <rPh sb="13" eb="15">
      <t>ゴウケイ</t>
    </rPh>
    <rPh sb="15" eb="16">
      <t>ガク</t>
    </rPh>
    <phoneticPr fontId="1"/>
  </si>
  <si>
    <t>サービスの提供に要する費用支出予定額（円）</t>
    <rPh sb="5" eb="7">
      <t>テイキョウ</t>
    </rPh>
    <rPh sb="8" eb="9">
      <t>ヨウ</t>
    </rPh>
    <rPh sb="11" eb="13">
      <t>ヒヨウ</t>
    </rPh>
    <rPh sb="13" eb="15">
      <t>シシュツ</t>
    </rPh>
    <rPh sb="15" eb="17">
      <t>ヨテイ</t>
    </rPh>
    <rPh sb="17" eb="18">
      <t>ガク</t>
    </rPh>
    <rPh sb="19" eb="20">
      <t>エン</t>
    </rPh>
    <phoneticPr fontId="2"/>
  </si>
  <si>
    <t>②補助金算定表</t>
    <rPh sb="1" eb="4">
      <t>ホジョキン</t>
    </rPh>
    <rPh sb="4" eb="6">
      <t>サンテイ</t>
    </rPh>
    <rPh sb="6" eb="7">
      <t>ヒョウ</t>
    </rPh>
    <phoneticPr fontId="1"/>
  </si>
  <si>
    <t>③ 職員の処遇改善対応状況</t>
    <rPh sb="2" eb="4">
      <t>ショクイン</t>
    </rPh>
    <rPh sb="5" eb="9">
      <t>ショグウカイゼン</t>
    </rPh>
    <rPh sb="9" eb="11">
      <t>タイオウ</t>
    </rPh>
    <rPh sb="11" eb="13">
      <t>ジョウキョウ</t>
    </rPh>
    <phoneticPr fontId="1"/>
  </si>
  <si>
    <t>職種</t>
    <rPh sb="0" eb="2">
      <t>ショクシュ</t>
    </rPh>
    <phoneticPr fontId="1"/>
  </si>
  <si>
    <t>処遇改善対象</t>
    <rPh sb="0" eb="4">
      <t>ショグウカイゼン</t>
    </rPh>
    <rPh sb="4" eb="6">
      <t>タイショウ</t>
    </rPh>
    <phoneticPr fontId="1"/>
  </si>
  <si>
    <t>支給方法①</t>
    <rPh sb="0" eb="2">
      <t>シキュウ</t>
    </rPh>
    <rPh sb="2" eb="4">
      <t>ホウホウ</t>
    </rPh>
    <phoneticPr fontId="1"/>
  </si>
  <si>
    <t>支給方法②</t>
    <rPh sb="0" eb="2">
      <t>シキュウ</t>
    </rPh>
    <rPh sb="2" eb="4">
      <t>ホウホウ</t>
    </rPh>
    <phoneticPr fontId="1"/>
  </si>
  <si>
    <t>支給方法③</t>
    <rPh sb="0" eb="2">
      <t>シキュウ</t>
    </rPh>
    <rPh sb="2" eb="4">
      <t>ホウホウ</t>
    </rPh>
    <phoneticPr fontId="1"/>
  </si>
  <si>
    <t>月あたりの平均改善額（円）</t>
    <rPh sb="0" eb="1">
      <t>ツキ</t>
    </rPh>
    <rPh sb="5" eb="7">
      <t>ヘイキン</t>
    </rPh>
    <rPh sb="7" eb="10">
      <t>カイゼンガク</t>
    </rPh>
    <rPh sb="11" eb="12">
      <t>エン</t>
    </rPh>
    <phoneticPr fontId="1"/>
  </si>
  <si>
    <t>施設長</t>
    <rPh sb="0" eb="3">
      <t>シセツチョウ</t>
    </rPh>
    <phoneticPr fontId="1"/>
  </si>
  <si>
    <t>支給方法の選択肢</t>
    <rPh sb="0" eb="2">
      <t>シキュウ</t>
    </rPh>
    <rPh sb="2" eb="4">
      <t>ホウホウ</t>
    </rPh>
    <rPh sb="5" eb="8">
      <t>センタクシ</t>
    </rPh>
    <phoneticPr fontId="1"/>
  </si>
  <si>
    <t>生活相談員</t>
    <rPh sb="0" eb="5">
      <t>セイカツソウダンイン</t>
    </rPh>
    <phoneticPr fontId="1"/>
  </si>
  <si>
    <t>①</t>
    <phoneticPr fontId="1"/>
  </si>
  <si>
    <t>毎月の基本給に加算</t>
    <phoneticPr fontId="1"/>
  </si>
  <si>
    <t>介護職員</t>
    <rPh sb="0" eb="4">
      <t>カイゴショクイン</t>
    </rPh>
    <phoneticPr fontId="1"/>
  </si>
  <si>
    <t>②</t>
    <phoneticPr fontId="1"/>
  </si>
  <si>
    <t>毎月の手当で支給</t>
  </si>
  <si>
    <t>栄養士</t>
    <rPh sb="0" eb="3">
      <t>エイヨウシ</t>
    </rPh>
    <phoneticPr fontId="1"/>
  </si>
  <si>
    <t>③</t>
    <phoneticPr fontId="1"/>
  </si>
  <si>
    <t>賞与・一時金でまとめて支給</t>
    <phoneticPr fontId="1"/>
  </si>
  <si>
    <t>事務員</t>
    <rPh sb="0" eb="3">
      <t>ジムイン</t>
    </rPh>
    <phoneticPr fontId="1"/>
  </si>
  <si>
    <t>調理員</t>
    <rPh sb="0" eb="3">
      <t>チョウリイン</t>
    </rPh>
    <phoneticPr fontId="1"/>
  </si>
  <si>
    <t>その他職員</t>
    <rPh sb="2" eb="3">
      <t>タ</t>
    </rPh>
    <rPh sb="3" eb="5">
      <t>ショクイン</t>
    </rPh>
    <phoneticPr fontId="1"/>
  </si>
  <si>
    <t>賞与等により、数か月分まとめて支給している場合には、一月あたりの平均額に均してください。</t>
    <rPh sb="0" eb="2">
      <t>ショウヨ</t>
    </rPh>
    <rPh sb="2" eb="3">
      <t>トウ</t>
    </rPh>
    <rPh sb="7" eb="8">
      <t>スウ</t>
    </rPh>
    <rPh sb="9" eb="11">
      <t>ゲツブン</t>
    </rPh>
    <rPh sb="15" eb="17">
      <t>シキュウ</t>
    </rPh>
    <rPh sb="21" eb="23">
      <t>バアイ</t>
    </rPh>
    <rPh sb="26" eb="27">
      <t>ヒト</t>
    </rPh>
    <phoneticPr fontId="1"/>
  </si>
  <si>
    <t>支給方法は、表右側の凡例を参照のうえ、記入してください。</t>
    <rPh sb="0" eb="2">
      <t>シキュウ</t>
    </rPh>
    <rPh sb="2" eb="4">
      <t>ホウホウ</t>
    </rPh>
    <rPh sb="6" eb="7">
      <t>ヒョウ</t>
    </rPh>
    <rPh sb="7" eb="9">
      <t>ミギガワ</t>
    </rPh>
    <rPh sb="10" eb="12">
      <t>ハンレイ</t>
    </rPh>
    <rPh sb="13" eb="15">
      <t>サンショウ</t>
    </rPh>
    <rPh sb="19" eb="21">
      <t>キニュウ</t>
    </rPh>
    <phoneticPr fontId="1"/>
  </si>
  <si>
    <t>支給方法が複数ある場合には、支給方法②及び③の欄に記入してください。</t>
    <rPh sb="0" eb="4">
      <t>シキュウホウホウ</t>
    </rPh>
    <rPh sb="5" eb="7">
      <t>フクスウ</t>
    </rPh>
    <rPh sb="9" eb="11">
      <t>バアイ</t>
    </rPh>
    <rPh sb="14" eb="18">
      <t>シキュウホウホウ</t>
    </rPh>
    <rPh sb="19" eb="20">
      <t>オヨ</t>
    </rPh>
    <rPh sb="23" eb="24">
      <t>ラン</t>
    </rPh>
    <rPh sb="25" eb="27">
      <t>キニュウ</t>
    </rPh>
    <phoneticPr fontId="1"/>
  </si>
  <si>
    <t>対象外</t>
  </si>
  <si>
    <t>対象</t>
  </si>
  <si>
    <t>①</t>
  </si>
  <si>
    <t>②</t>
  </si>
  <si>
    <t>③</t>
  </si>
  <si>
    <t>（例）施設の４～１１月の入居者数の実績から判断し、今後１２月～３月で○名増加すると見込んだ。
（例）現在○名待機者がいるため、○名の増加を見込んだ。</t>
    <phoneticPr fontId="1"/>
  </si>
  <si>
    <t>人数</t>
    <rPh sb="0" eb="2">
      <t>ニンズウ</t>
    </rPh>
    <phoneticPr fontId="1"/>
  </si>
  <si>
    <t>・自由記述欄</t>
    <rPh sb="1" eb="6">
      <t>ジユウキジュツラン</t>
    </rPh>
    <phoneticPr fontId="1"/>
  </si>
  <si>
    <t>令和6年4月1日付高福第4号 「「令和６年度 埼玉県軽費老人ホーム利用料等取扱基準」の改定及び「令和6年度軽費老人ホームのサービスの提供に要する費用設定状況表」の送付について（通知）」及び、令和4年3月28日付高福第1404号「軽費老人ホームの職員に対する処遇改善について（通知）」で通知した軽費老人ホーム職員に対する処遇改善について、対応状況を記入してください。
対応していない場合はその理由を、その他記載したいことがあれば以下の自由記述欄に記載してください。
※処遇改善を実施していない場合は補助金の返還が生じる場合があります。</t>
    <rPh sb="0" eb="2">
      <t>レイワ</t>
    </rPh>
    <rPh sb="3" eb="4">
      <t>ネン</t>
    </rPh>
    <rPh sb="5" eb="6">
      <t>ガツ</t>
    </rPh>
    <rPh sb="7" eb="8">
      <t>ニチ</t>
    </rPh>
    <rPh sb="8" eb="9">
      <t>ヅ</t>
    </rPh>
    <rPh sb="9" eb="12">
      <t>コウフクダイ</t>
    </rPh>
    <rPh sb="13" eb="14">
      <t>ゴウ</t>
    </rPh>
    <rPh sb="17" eb="19">
      <t>レイワ</t>
    </rPh>
    <rPh sb="20" eb="22">
      <t>ネンド</t>
    </rPh>
    <rPh sb="23" eb="25">
      <t>サイタマ</t>
    </rPh>
    <rPh sb="25" eb="26">
      <t>ケン</t>
    </rPh>
    <rPh sb="26" eb="28">
      <t>ケイヒ</t>
    </rPh>
    <rPh sb="28" eb="30">
      <t>ロウジン</t>
    </rPh>
    <rPh sb="33" eb="36">
      <t>リヨウリョウ</t>
    </rPh>
    <rPh sb="36" eb="37">
      <t>トウ</t>
    </rPh>
    <rPh sb="37" eb="39">
      <t>トリアツカイ</t>
    </rPh>
    <rPh sb="39" eb="41">
      <t>キジュン</t>
    </rPh>
    <rPh sb="43" eb="45">
      <t>カイテイ</t>
    </rPh>
    <rPh sb="45" eb="46">
      <t>オヨ</t>
    </rPh>
    <rPh sb="48" eb="50">
      <t>レイワ</t>
    </rPh>
    <rPh sb="51" eb="53">
      <t>ネンド</t>
    </rPh>
    <rPh sb="53" eb="55">
      <t>ケイヒ</t>
    </rPh>
    <rPh sb="55" eb="57">
      <t>ロウジン</t>
    </rPh>
    <rPh sb="66" eb="68">
      <t>テイキョウ</t>
    </rPh>
    <rPh sb="69" eb="70">
      <t>ヨウ</t>
    </rPh>
    <rPh sb="72" eb="74">
      <t>ヒヨウ</t>
    </rPh>
    <rPh sb="74" eb="76">
      <t>セッテイ</t>
    </rPh>
    <rPh sb="76" eb="77">
      <t>ジョウ</t>
    </rPh>
    <rPh sb="77" eb="78">
      <t>キョウ</t>
    </rPh>
    <rPh sb="78" eb="79">
      <t>ヒョウ</t>
    </rPh>
    <rPh sb="81" eb="83">
      <t>ソウフ</t>
    </rPh>
    <rPh sb="88" eb="90">
      <t>ツウチ</t>
    </rPh>
    <rPh sb="92" eb="93">
      <t>オヨ</t>
    </rPh>
    <rPh sb="95" eb="97">
      <t>レイワ</t>
    </rPh>
    <rPh sb="105" eb="107">
      <t>コウフク</t>
    </rPh>
    <rPh sb="107" eb="108">
      <t>ダイ</t>
    </rPh>
    <rPh sb="112" eb="113">
      <t>ゴウ</t>
    </rPh>
    <rPh sb="114" eb="118">
      <t>ケイヒロウジン</t>
    </rPh>
    <rPh sb="122" eb="124">
      <t>ショクイン</t>
    </rPh>
    <rPh sb="125" eb="126">
      <t>タイ</t>
    </rPh>
    <rPh sb="128" eb="132">
      <t>ショグウカイゼン</t>
    </rPh>
    <rPh sb="137" eb="139">
      <t>ツウチ</t>
    </rPh>
    <rPh sb="183" eb="185">
      <t>タイオウ</t>
    </rPh>
    <rPh sb="190" eb="192">
      <t>バアイ</t>
    </rPh>
    <rPh sb="195" eb="197">
      <t>リユウ</t>
    </rPh>
    <phoneticPr fontId="1"/>
  </si>
  <si>
    <t>令和6年4月から事務員1名に対して、①の方法により月平均1,000円の改善を実施予定。</t>
    <rPh sb="0" eb="2">
      <t>レイワ</t>
    </rPh>
    <rPh sb="3" eb="4">
      <t>ネン</t>
    </rPh>
    <rPh sb="5" eb="6">
      <t>ガツ</t>
    </rPh>
    <rPh sb="8" eb="11">
      <t>ジムイン</t>
    </rPh>
    <rPh sb="12" eb="13">
      <t>メイ</t>
    </rPh>
    <rPh sb="14" eb="15">
      <t>タイ</t>
    </rPh>
    <rPh sb="20" eb="22">
      <t>ホウホウ</t>
    </rPh>
    <rPh sb="25" eb="28">
      <t>ツキヘイキン</t>
    </rPh>
    <rPh sb="33" eb="34">
      <t>エン</t>
    </rPh>
    <rPh sb="35" eb="37">
      <t>カイゼン</t>
    </rPh>
    <rPh sb="38" eb="42">
      <t>ジッシヨテイ</t>
    </rPh>
    <phoneticPr fontId="1"/>
  </si>
  <si>
    <t>令和7年度軽費老人ホームのサービスの提供に要する費用補助金見込額算定表
（ケアハウス用　一般入居者分）</t>
    <rPh sb="0" eb="2">
      <t>レイワ</t>
    </rPh>
    <rPh sb="3" eb="4">
      <t>ネン</t>
    </rPh>
    <rPh sb="4" eb="5">
      <t>ド</t>
    </rPh>
    <rPh sb="5" eb="7">
      <t>ケイヒ</t>
    </rPh>
    <rPh sb="7" eb="9">
      <t>ロウジン</t>
    </rPh>
    <rPh sb="18" eb="20">
      <t>テイキョウ</t>
    </rPh>
    <rPh sb="21" eb="22">
      <t>ヨウ</t>
    </rPh>
    <rPh sb="24" eb="26">
      <t>ヒヨウ</t>
    </rPh>
    <rPh sb="26" eb="29">
      <t>ホジョキン</t>
    </rPh>
    <rPh sb="29" eb="31">
      <t>ミコミ</t>
    </rPh>
    <rPh sb="31" eb="32">
      <t>ガク</t>
    </rPh>
    <rPh sb="32" eb="34">
      <t>サンテイ</t>
    </rPh>
    <rPh sb="34" eb="35">
      <t>ヒョウ</t>
    </rPh>
    <rPh sb="42" eb="43">
      <t>ヨウ</t>
    </rPh>
    <rPh sb="44" eb="46">
      <t>イッパン</t>
    </rPh>
    <rPh sb="46" eb="49">
      <t>ニュウキョシャ</t>
    </rPh>
    <rPh sb="49" eb="50">
      <t>ブン</t>
    </rPh>
    <phoneticPr fontId="1"/>
  </si>
  <si>
    <t>①令和7年度入居者数（一般入居者）</t>
    <rPh sb="1" eb="3">
      <t>レイワ</t>
    </rPh>
    <rPh sb="5" eb="6">
      <t>ド</t>
    </rPh>
    <rPh sb="6" eb="9">
      <t>ニュウキョシャ</t>
    </rPh>
    <rPh sb="9" eb="10">
      <t>スウ</t>
    </rPh>
    <rPh sb="11" eb="13">
      <t>イッパン</t>
    </rPh>
    <rPh sb="13" eb="16">
      <t>ニュウキョシャ</t>
    </rPh>
    <phoneticPr fontId="1"/>
  </si>
  <si>
    <t>令和7年12月～令和8年3月までの入居者数の推定方法（11月の入居者数と違う場合）</t>
    <rPh sb="0" eb="2">
      <t>レイワ</t>
    </rPh>
    <rPh sb="6" eb="7">
      <t>ガツ</t>
    </rPh>
    <rPh sb="8" eb="10">
      <t>レイワ</t>
    </rPh>
    <rPh sb="11" eb="12">
      <t>ネン</t>
    </rPh>
    <rPh sb="13" eb="14">
      <t>ガツ</t>
    </rPh>
    <rPh sb="17" eb="20">
      <t>ニュウキョシャ</t>
    </rPh>
    <rPh sb="20" eb="21">
      <t>スウ</t>
    </rPh>
    <rPh sb="22" eb="24">
      <t>スイテイ</t>
    </rPh>
    <rPh sb="24" eb="26">
      <t>ホウホウ</t>
    </rPh>
    <rPh sb="29" eb="30">
      <t>ガツ</t>
    </rPh>
    <rPh sb="31" eb="34">
      <t>ニュウキョシャ</t>
    </rPh>
    <rPh sb="34" eb="35">
      <t>スウ</t>
    </rPh>
    <rPh sb="36" eb="37">
      <t>チガ</t>
    </rPh>
    <rPh sb="38" eb="40">
      <t>バアイ</t>
    </rPh>
    <phoneticPr fontId="1"/>
  </si>
  <si>
    <t>④ 物価高騰に関する調査</t>
    <rPh sb="2" eb="4">
      <t>ブッカ</t>
    </rPh>
    <rPh sb="4" eb="6">
      <t>コウトウ</t>
    </rPh>
    <rPh sb="7" eb="8">
      <t>カン</t>
    </rPh>
    <rPh sb="10" eb="12">
      <t>チョウサ</t>
    </rPh>
    <phoneticPr fontId="1"/>
  </si>
  <si>
    <t>物価の高騰による軽費老人ホームにおける状況を確認したいので、下記表に記入をお願いします。</t>
    <rPh sb="0" eb="2">
      <t>ブッカ</t>
    </rPh>
    <rPh sb="3" eb="5">
      <t>コウトウ</t>
    </rPh>
    <rPh sb="8" eb="12">
      <t>ケイヒロウジン</t>
    </rPh>
    <rPh sb="19" eb="21">
      <t>ジョウキョウ</t>
    </rPh>
    <rPh sb="22" eb="24">
      <t>カクニン</t>
    </rPh>
    <rPh sb="30" eb="32">
      <t>カキ</t>
    </rPh>
    <rPh sb="32" eb="33">
      <t>ヒョウ</t>
    </rPh>
    <rPh sb="34" eb="36">
      <t>キニュウ</t>
    </rPh>
    <rPh sb="38" eb="39">
      <t>ネガ</t>
    </rPh>
    <phoneticPr fontId="1"/>
  </si>
  <si>
    <t>（単位：円）</t>
    <rPh sb="1" eb="3">
      <t>タンイ</t>
    </rPh>
    <rPh sb="4" eb="5">
      <t>エン</t>
    </rPh>
    <phoneticPr fontId="1"/>
  </si>
  <si>
    <t>項目</t>
    <rPh sb="0" eb="2">
      <t>コウモク</t>
    </rPh>
    <phoneticPr fontId="1"/>
  </si>
  <si>
    <t>R6年
4月</t>
    <rPh sb="2" eb="3">
      <t>ネン</t>
    </rPh>
    <rPh sb="5" eb="6">
      <t>ガツ</t>
    </rPh>
    <phoneticPr fontId="1"/>
  </si>
  <si>
    <t>R6年
8月</t>
    <rPh sb="2" eb="3">
      <t>ネン</t>
    </rPh>
    <rPh sb="5" eb="6">
      <t>ガツ</t>
    </rPh>
    <phoneticPr fontId="1"/>
  </si>
  <si>
    <t>R7年
4月</t>
    <rPh sb="2" eb="3">
      <t>ネン</t>
    </rPh>
    <rPh sb="5" eb="6">
      <t>ガツ</t>
    </rPh>
    <phoneticPr fontId="1"/>
  </si>
  <si>
    <t>R7年
8月</t>
    <rPh sb="2" eb="3">
      <t>ネン</t>
    </rPh>
    <rPh sb="5" eb="6">
      <t>ガツ</t>
    </rPh>
    <phoneticPr fontId="1"/>
  </si>
  <si>
    <t>光熱費</t>
    <rPh sb="0" eb="3">
      <t>コウネツヒ</t>
    </rPh>
    <phoneticPr fontId="1"/>
  </si>
  <si>
    <t>食材費</t>
    <rPh sb="0" eb="2">
      <t>ショクザイ</t>
    </rPh>
    <rPh sb="2" eb="3">
      <t>ヒ</t>
    </rPh>
    <phoneticPr fontId="1"/>
  </si>
  <si>
    <t>光熱費については、軽費老人ホーム区画の共用部分における金額を記載してください。</t>
    <rPh sb="0" eb="3">
      <t>コウネツヒ</t>
    </rPh>
    <rPh sb="9" eb="13">
      <t>ケイヒロウジン</t>
    </rPh>
    <rPh sb="16" eb="18">
      <t>クカク</t>
    </rPh>
    <rPh sb="19" eb="23">
      <t>キョウヨウブブン</t>
    </rPh>
    <rPh sb="27" eb="29">
      <t>キンガク</t>
    </rPh>
    <rPh sb="30" eb="32">
      <t>キサイ</t>
    </rPh>
    <phoneticPr fontId="1"/>
  </si>
  <si>
    <t>軽費老人ホームの居室における光熱費は含めないでください。</t>
    <rPh sb="0" eb="4">
      <t>ケイヒロウジン</t>
    </rPh>
    <rPh sb="8" eb="10">
      <t>キョシツ</t>
    </rPh>
    <rPh sb="14" eb="17">
      <t>コウネツヒ</t>
    </rPh>
    <rPh sb="18" eb="19">
      <t>フク</t>
    </rPh>
    <phoneticPr fontId="1"/>
  </si>
  <si>
    <t>子メーター未設置や併設施設等と合算となっている場合には、定員や面積割で按分のうえ算出してください。</t>
    <rPh sb="0" eb="1">
      <t>コ</t>
    </rPh>
    <rPh sb="5" eb="8">
      <t>ミセッチ</t>
    </rPh>
    <rPh sb="9" eb="11">
      <t>ヘイセツ</t>
    </rPh>
    <rPh sb="11" eb="13">
      <t>シセツ</t>
    </rPh>
    <rPh sb="13" eb="14">
      <t>トウ</t>
    </rPh>
    <rPh sb="15" eb="17">
      <t>ガッサン</t>
    </rPh>
    <rPh sb="23" eb="25">
      <t>バアイ</t>
    </rPh>
    <rPh sb="28" eb="30">
      <t>テイイン</t>
    </rPh>
    <rPh sb="31" eb="33">
      <t>メンセキ</t>
    </rPh>
    <rPh sb="33" eb="34">
      <t>ワリ</t>
    </rPh>
    <rPh sb="35" eb="37">
      <t>アンブン</t>
    </rPh>
    <rPh sb="40" eb="42">
      <t>サンシュツ</t>
    </rPh>
    <phoneticPr fontId="1"/>
  </si>
  <si>
    <t>食材費については、軽費老人ホームの入居者に対する食材費を記載してください。</t>
    <rPh sb="0" eb="3">
      <t>ショクザイヒ</t>
    </rPh>
    <rPh sb="9" eb="13">
      <t>ケイヒロウジン</t>
    </rPh>
    <rPh sb="17" eb="20">
      <t>ニュウキョシャ</t>
    </rPh>
    <rPh sb="21" eb="22">
      <t>タイ</t>
    </rPh>
    <rPh sb="24" eb="27">
      <t>ショクザイヒ</t>
    </rPh>
    <rPh sb="28" eb="30">
      <t>キサイ</t>
    </rPh>
    <phoneticPr fontId="1"/>
  </si>
  <si>
    <t>厨房を委託している場合には、委託料も含めてください。</t>
    <rPh sb="3" eb="5">
      <t>イタク</t>
    </rPh>
    <rPh sb="9" eb="11">
      <t>バアイ</t>
    </rPh>
    <rPh sb="14" eb="17">
      <t>イタクリョウ</t>
    </rPh>
    <rPh sb="18" eb="19">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</si>
</sst>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14">
    <xf numFmtId="0" fontId="0" fillId="0" borderId="0" xfId="0">
      <alignment vertical="center"/>
    </xf>
    <xf numFmtId="0" fontId="0" fillId="0" borderId="1" xfId="0" applyBorder="1" applyAlignment="1">
      <alignment horizontal="right" vertical="center"/>
    </xf>
    <xf numFmtId="0" fontId="0" fillId="0" borderId="2" xfId="0" applyBorder="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3" xfId="0" applyBorder="1" applyAlignment="1">
      <alignment vertical="center" wrapText="1"/>
    </xf>
    <xf numFmtId="0" fontId="5" fillId="0" borderId="4" xfId="0" applyFont="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38" fontId="3" fillId="0" borderId="8" xfId="1" applyFont="1" applyBorder="1" applyAlignment="1" applyProtection="1">
      <alignment horizontal="right" vertical="center"/>
    </xf>
    <xf numFmtId="38" fontId="3" fillId="0" borderId="8" xfId="1" applyFont="1" applyBorder="1" applyProtection="1">
      <alignment vertical="center"/>
    </xf>
    <xf numFmtId="38" fontId="3" fillId="0" borderId="8" xfId="1" applyFont="1" applyBorder="1" applyAlignment="1" applyProtection="1">
      <alignment vertical="center"/>
    </xf>
    <xf numFmtId="38" fontId="3" fillId="0" borderId="9" xfId="1" applyFont="1" applyBorder="1" applyAlignment="1" applyProtection="1">
      <alignment horizontal="center" vertical="center"/>
    </xf>
    <xf numFmtId="38" fontId="3" fillId="0" borderId="10" xfId="1" applyFont="1" applyBorder="1" applyAlignment="1" applyProtection="1">
      <alignment horizontal="center" vertical="center"/>
    </xf>
    <xf numFmtId="38" fontId="3" fillId="0" borderId="11" xfId="1" applyFont="1" applyBorder="1" applyAlignment="1" applyProtection="1">
      <alignment horizontal="center" vertical="center"/>
    </xf>
    <xf numFmtId="38" fontId="3" fillId="0" borderId="12" xfId="1" applyFont="1" applyBorder="1" applyAlignment="1" applyProtection="1">
      <alignment horizontal="center" vertical="center"/>
    </xf>
    <xf numFmtId="38" fontId="3" fillId="0" borderId="13" xfId="1" applyFont="1" applyBorder="1" applyAlignment="1" applyProtection="1">
      <alignment horizontal="center" vertical="center"/>
    </xf>
    <xf numFmtId="38" fontId="3" fillId="0" borderId="14" xfId="1" applyFont="1" applyBorder="1" applyAlignment="1" applyProtection="1">
      <alignment horizontal="center" vertical="center"/>
    </xf>
    <xf numFmtId="38" fontId="3" fillId="0" borderId="15" xfId="1" applyFont="1" applyBorder="1" applyAlignment="1" applyProtection="1">
      <alignment vertical="center"/>
    </xf>
    <xf numFmtId="38" fontId="0" fillId="0" borderId="0" xfId="0" applyNumberFormat="1">
      <alignment vertical="center"/>
    </xf>
    <xf numFmtId="0" fontId="6" fillId="0" borderId="0" xfId="0" applyFont="1">
      <alignment vertical="center"/>
    </xf>
    <xf numFmtId="38" fontId="3" fillId="0" borderId="0" xfId="1" applyFont="1" applyBorder="1" applyAlignment="1" applyProtection="1">
      <alignment horizontal="right" vertical="center"/>
    </xf>
    <xf numFmtId="38" fontId="3" fillId="2" borderId="7" xfId="1" applyFont="1" applyFill="1" applyBorder="1" applyAlignment="1" applyProtection="1">
      <alignment horizontal="right" vertical="center"/>
      <protection locked="0"/>
    </xf>
    <xf numFmtId="38" fontId="3" fillId="2" borderId="8" xfId="1" applyFont="1" applyFill="1" applyBorder="1" applyAlignment="1" applyProtection="1">
      <alignment horizontal="right" vertical="center"/>
      <protection locked="0"/>
    </xf>
    <xf numFmtId="38" fontId="3" fillId="2" borderId="8" xfId="1" applyFont="1" applyFill="1" applyBorder="1" applyProtection="1">
      <alignment vertical="center"/>
      <protection locked="0"/>
    </xf>
    <xf numFmtId="0" fontId="4" fillId="0" borderId="0" xfId="0" applyFont="1">
      <alignment vertical="center"/>
    </xf>
    <xf numFmtId="38" fontId="3" fillId="0" borderId="0" xfId="1" applyFont="1" applyProtection="1">
      <alignment vertical="center"/>
    </xf>
    <xf numFmtId="0" fontId="0" fillId="0" borderId="8" xfId="0" applyBorder="1" applyAlignment="1">
      <alignment horizontal="center" vertical="center" wrapText="1"/>
    </xf>
    <xf numFmtId="0" fontId="0" fillId="0" borderId="0" xfId="0" applyAlignment="1">
      <alignment horizontal="right" vertical="center"/>
    </xf>
    <xf numFmtId="0" fontId="0" fillId="2" borderId="8"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0" fillId="2" borderId="46" xfId="0" applyFill="1" applyBorder="1" applyAlignment="1" applyProtection="1">
      <alignment vertical="center" wrapText="1"/>
      <protection locked="0"/>
    </xf>
    <xf numFmtId="0" fontId="0" fillId="2" borderId="47" xfId="0" applyFill="1" applyBorder="1" applyAlignment="1" applyProtection="1">
      <alignment vertical="center" wrapText="1"/>
      <protection locked="0"/>
    </xf>
    <xf numFmtId="0" fontId="0" fillId="2" borderId="48" xfId="0" applyFill="1" applyBorder="1" applyAlignment="1" applyProtection="1">
      <alignment vertical="center" wrapText="1"/>
      <protection locked="0"/>
    </xf>
    <xf numFmtId="0" fontId="0" fillId="0" borderId="8" xfId="0" applyBorder="1" applyAlignment="1">
      <alignment horizontal="center" vertical="center"/>
    </xf>
    <xf numFmtId="0" fontId="0" fillId="2" borderId="8" xfId="0" applyFill="1" applyBorder="1" applyProtection="1">
      <alignment vertical="center"/>
      <protection locked="0"/>
    </xf>
    <xf numFmtId="0" fontId="0" fillId="0" borderId="8" xfId="0" applyBorder="1" applyAlignment="1">
      <alignment horizontal="center" vertical="center" wrapText="1"/>
    </xf>
    <xf numFmtId="38" fontId="3" fillId="0" borderId="8" xfId="1" applyFont="1" applyFill="1" applyBorder="1" applyAlignment="1" applyProtection="1">
      <alignment horizontal="right" vertical="center"/>
    </xf>
    <xf numFmtId="38" fontId="3" fillId="0" borderId="8" xfId="1" applyFont="1" applyBorder="1" applyAlignment="1" applyProtection="1">
      <alignment horizontal="right" vertical="center"/>
    </xf>
    <xf numFmtId="38" fontId="3" fillId="0" borderId="17" xfId="1" applyFont="1" applyBorder="1" applyAlignment="1" applyProtection="1">
      <alignment horizontal="right" vertical="center"/>
    </xf>
    <xf numFmtId="38" fontId="3" fillId="0" borderId="7" xfId="1" applyFont="1" applyBorder="1" applyAlignment="1" applyProtection="1">
      <alignment horizontal="right" vertical="center"/>
    </xf>
    <xf numFmtId="38" fontId="3" fillId="0" borderId="27" xfId="1" applyFont="1" applyBorder="1" applyAlignment="1" applyProtection="1">
      <alignment vertical="center"/>
    </xf>
    <xf numFmtId="38" fontId="3" fillId="0" borderId="34" xfId="1" applyFont="1" applyBorder="1" applyAlignment="1" applyProtection="1">
      <alignment vertical="center"/>
    </xf>
    <xf numFmtId="0" fontId="0" fillId="2" borderId="35" xfId="0" applyFill="1" applyBorder="1" applyProtection="1">
      <alignment vertical="center"/>
      <protection locked="0"/>
    </xf>
    <xf numFmtId="0" fontId="0" fillId="2" borderId="36" xfId="0" applyFill="1" applyBorder="1" applyProtection="1">
      <alignment vertical="center"/>
      <protection locked="0"/>
    </xf>
    <xf numFmtId="0" fontId="0" fillId="2" borderId="37" xfId="0" applyFill="1" applyBorder="1" applyProtection="1">
      <alignment vertical="center"/>
      <protection locked="0"/>
    </xf>
    <xf numFmtId="0" fontId="0" fillId="2" borderId="30" xfId="0" applyFill="1" applyBorder="1" applyProtection="1">
      <alignment vertical="center"/>
      <protection locked="0"/>
    </xf>
    <xf numFmtId="0" fontId="0" fillId="2" borderId="31" xfId="0" applyFill="1" applyBorder="1" applyProtection="1">
      <alignment vertical="center"/>
      <protection locked="0"/>
    </xf>
    <xf numFmtId="0" fontId="0" fillId="2" borderId="38" xfId="0" applyFill="1" applyBorder="1" applyProtection="1">
      <alignment vertical="center"/>
      <protection locked="0"/>
    </xf>
    <xf numFmtId="38" fontId="3" fillId="0" borderId="18"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27" xfId="1" applyFont="1" applyBorder="1" applyAlignment="1" applyProtection="1">
      <alignment horizontal="right" vertical="center"/>
    </xf>
    <xf numFmtId="38" fontId="3" fillId="0" borderId="25" xfId="1" applyFont="1" applyBorder="1" applyAlignment="1" applyProtection="1">
      <alignment horizontal="right" vertical="center"/>
    </xf>
    <xf numFmtId="38" fontId="3" fillId="0" borderId="26" xfId="1" applyFont="1" applyBorder="1" applyAlignment="1" applyProtection="1">
      <alignment horizontal="right" vertical="center"/>
    </xf>
    <xf numFmtId="0" fontId="0" fillId="0" borderId="0" xfId="0" applyAlignment="1">
      <alignment horizontal="left" vertical="top" wrapText="1"/>
    </xf>
    <xf numFmtId="0" fontId="0" fillId="0" borderId="4" xfId="0" applyBorder="1" applyAlignment="1">
      <alignment horizontal="center" vertical="center" wrapText="1"/>
    </xf>
    <xf numFmtId="38"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wrapText="1"/>
    </xf>
    <xf numFmtId="38" fontId="0" fillId="2" borderId="24" xfId="0" applyNumberFormat="1" applyFill="1" applyBorder="1" applyAlignment="1" applyProtection="1">
      <alignment horizontal="center" vertical="center"/>
      <protection locked="0"/>
    </xf>
    <xf numFmtId="38" fontId="0" fillId="2" borderId="25" xfId="0" applyNumberFormat="1" applyFill="1" applyBorder="1" applyAlignment="1" applyProtection="1">
      <alignment horizontal="center" vertical="center"/>
      <protection locked="0"/>
    </xf>
    <xf numFmtId="38" fontId="0" fillId="2" borderId="26" xfId="0" applyNumberFormat="1" applyFill="1" applyBorder="1" applyAlignment="1" applyProtection="1">
      <alignment horizontal="center" vertical="center"/>
      <protection locked="0"/>
    </xf>
    <xf numFmtId="0" fontId="0" fillId="0" borderId="16" xfId="0" applyBorder="1" applyAlignment="1">
      <alignment horizontal="center" vertical="center"/>
    </xf>
    <xf numFmtId="0" fontId="7"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9" xfId="0" applyFont="1" applyBorder="1" applyAlignment="1">
      <alignment horizontal="center" vertical="center" wrapText="1"/>
    </xf>
    <xf numFmtId="0" fontId="0" fillId="2" borderId="35" xfId="0" applyFill="1" applyBorder="1" applyAlignment="1" applyProtection="1">
      <alignment vertical="center" wrapText="1"/>
      <protection locked="0"/>
    </xf>
    <xf numFmtId="0" fontId="4" fillId="0" borderId="0" xfId="0" applyFont="1" applyAlignment="1">
      <alignment horizontal="left"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4" fillId="0" borderId="0" xfId="0" applyFont="1" applyAlignment="1">
      <alignment horizontal="center" vertical="center" wrapText="1"/>
    </xf>
    <xf numFmtId="0" fontId="6"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30"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38" fontId="3" fillId="0" borderId="40" xfId="1" applyFont="1" applyFill="1" applyBorder="1" applyAlignment="1" applyProtection="1">
      <alignment horizontal="center" vertical="center"/>
    </xf>
    <xf numFmtId="38" fontId="3" fillId="0" borderId="41" xfId="1" applyFont="1" applyFill="1" applyBorder="1" applyAlignment="1" applyProtection="1">
      <alignment horizontal="center" vertical="center"/>
    </xf>
    <xf numFmtId="38" fontId="3" fillId="0" borderId="42" xfId="1" applyFont="1" applyFill="1" applyBorder="1" applyAlignment="1" applyProtection="1">
      <alignment horizontal="center" vertical="center"/>
    </xf>
    <xf numFmtId="38" fontId="3" fillId="0" borderId="43" xfId="1" applyFont="1" applyFill="1" applyBorder="1" applyAlignment="1" applyProtection="1">
      <alignment horizontal="center" vertical="center"/>
    </xf>
    <xf numFmtId="38" fontId="3" fillId="0" borderId="44" xfId="1" applyFont="1" applyFill="1" applyBorder="1" applyAlignment="1" applyProtection="1">
      <alignment horizontal="center" vertical="center"/>
    </xf>
    <xf numFmtId="38" fontId="3" fillId="0" borderId="45" xfId="1" applyFont="1" applyFill="1" applyBorder="1" applyAlignment="1" applyProtection="1">
      <alignment horizontal="center" vertical="center"/>
    </xf>
    <xf numFmtId="0" fontId="0" fillId="0" borderId="3" xfId="0" applyBorder="1" applyAlignment="1">
      <alignment horizontal="center" vertical="center" wrapText="1"/>
    </xf>
    <xf numFmtId="38" fontId="3" fillId="2" borderId="6" xfId="1" applyFont="1" applyFill="1" applyBorder="1" applyAlignment="1" applyProtection="1">
      <alignment horizontal="center" vertical="center"/>
      <protection locked="0"/>
    </xf>
    <xf numFmtId="38" fontId="3" fillId="2" borderId="15" xfId="1" applyFont="1" applyFill="1" applyBorder="1" applyAlignment="1" applyProtection="1">
      <alignment horizontal="center" vertical="center"/>
      <protection locked="0"/>
    </xf>
    <xf numFmtId="38" fontId="3" fillId="0" borderId="27" xfId="1" applyFont="1" applyBorder="1" applyAlignment="1" applyProtection="1">
      <alignment horizontal="center" vertical="center"/>
    </xf>
    <xf numFmtId="38" fontId="3" fillId="0" borderId="25" xfId="1" applyFont="1" applyBorder="1" applyAlignment="1" applyProtection="1">
      <alignment horizontal="center" vertical="center"/>
    </xf>
    <xf numFmtId="38" fontId="3" fillId="0" borderId="34" xfId="1" applyFont="1" applyBorder="1" applyAlignment="1" applyProtection="1">
      <alignment horizontal="center" vertical="center"/>
    </xf>
    <xf numFmtId="38" fontId="0" fillId="2" borderId="17" xfId="1" applyFont="1" applyFill="1" applyBorder="1" applyAlignment="1" applyProtection="1">
      <alignment horizontal="center" vertical="center"/>
      <protection locked="0"/>
    </xf>
    <xf numFmtId="38" fontId="0" fillId="2" borderId="7" xfId="1" applyFont="1"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7" xfId="0"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0</xdr:rowOff>
    </xdr:from>
    <xdr:to>
      <xdr:col>1</xdr:col>
      <xdr:colOff>0</xdr:colOff>
      <xdr:row>16</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4552950"/>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14</xdr:row>
      <xdr:rowOff>0</xdr:rowOff>
    </xdr:from>
    <xdr:to>
      <xdr:col>1</xdr:col>
      <xdr:colOff>0</xdr:colOff>
      <xdr:row>16</xdr:row>
      <xdr:rowOff>9525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0" y="5076825"/>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200025</xdr:colOff>
      <xdr:row>7</xdr:row>
      <xdr:rowOff>152400</xdr:rowOff>
    </xdr:from>
    <xdr:to>
      <xdr:col>21</xdr:col>
      <xdr:colOff>38100</xdr:colOff>
      <xdr:row>14</xdr:row>
      <xdr:rowOff>47625</xdr:rowOff>
    </xdr:to>
    <xdr:sp macro="" textlink="">
      <xdr:nvSpPr>
        <xdr:cNvPr id="7" name="四角形: 角を丸くする 6">
          <a:extLst>
            <a:ext uri="{FF2B5EF4-FFF2-40B4-BE49-F238E27FC236}">
              <a16:creationId xmlns:a16="http://schemas.microsoft.com/office/drawing/2014/main" id="{0E36A10D-2B5E-4647-AC71-AACD613515C7}"/>
            </a:ext>
          </a:extLst>
        </xdr:cNvPr>
        <xdr:cNvSpPr/>
      </xdr:nvSpPr>
      <xdr:spPr>
        <a:xfrm>
          <a:off x="6591300" y="2505075"/>
          <a:ext cx="3267075" cy="1438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サービスの提供に要する費用支出予定額は、当初交付申請時の別表１「サービスの提供に要する費用支出予定額」と同額を記入してください。</a:t>
          </a:r>
          <a:endParaRPr kumimoji="1" lang="en-US" altLang="ja-JP" sz="1100"/>
        </a:p>
        <a:p>
          <a:pPr algn="l"/>
          <a:r>
            <a:rPr kumimoji="1" lang="ja-JP" altLang="en-US" sz="1100"/>
            <a:t>なお、補正予算を組んでいる場合には、その補正予算のうち、補助対象となる経費の額を記入してください。</a:t>
          </a:r>
        </a:p>
      </xdr:txBody>
    </xdr:sp>
    <xdr:clientData/>
  </xdr:twoCellAnchor>
  <xdr:twoCellAnchor>
    <xdr:from>
      <xdr:col>3</xdr:col>
      <xdr:colOff>47625</xdr:colOff>
      <xdr:row>4</xdr:row>
      <xdr:rowOff>28575</xdr:rowOff>
    </xdr:from>
    <xdr:to>
      <xdr:col>11</xdr:col>
      <xdr:colOff>365282</xdr:colOff>
      <xdr:row>5</xdr:row>
      <xdr:rowOff>111174</xdr:rowOff>
    </xdr:to>
    <xdr:sp macro="" textlink="">
      <xdr:nvSpPr>
        <xdr:cNvPr id="9" name="角丸四角形吹き出し 8">
          <a:extLst>
            <a:ext uri="{FF2B5EF4-FFF2-40B4-BE49-F238E27FC236}">
              <a16:creationId xmlns:a16="http://schemas.microsoft.com/office/drawing/2014/main" id="{71A2751D-07FA-4946-8032-2BAF021AF2D5}"/>
            </a:ext>
          </a:extLst>
        </xdr:cNvPr>
        <xdr:cNvSpPr/>
      </xdr:nvSpPr>
      <xdr:spPr bwMode="auto">
        <a:xfrm>
          <a:off x="1343025" y="1095375"/>
          <a:ext cx="3289457" cy="711249"/>
        </a:xfrm>
        <a:prstGeom prst="wedgeRoundRectCallout">
          <a:avLst>
            <a:gd name="adj1" fmla="val 22883"/>
            <a:gd name="adj2" fmla="val 24370"/>
            <a:gd name="adj3" fmla="val 16667"/>
          </a:avLst>
        </a:prstGeom>
        <a:ln/>
      </xdr:spPr>
      <xdr:style>
        <a:lnRef idx="1">
          <a:schemeClr val="accent1"/>
        </a:lnRef>
        <a:fillRef idx="2">
          <a:schemeClr val="accent1"/>
        </a:fillRef>
        <a:effectRef idx="1">
          <a:schemeClr val="accent1"/>
        </a:effectRef>
        <a:fontRef idx="minor">
          <a:schemeClr val="dk1"/>
        </a:fontRef>
      </xdr:style>
      <xdr:txBody>
        <a:bodyPr rtlCol="0" anchor="ctr"/>
        <a:lstStyle/>
        <a:p>
          <a:endParaRPr lang="ja-JP" altLang="en-US"/>
        </a:p>
      </xdr:txBody>
    </xdr:sp>
    <xdr:clientData/>
  </xdr:twoCellAnchor>
  <xdr:twoCellAnchor>
    <xdr:from>
      <xdr:col>3</xdr:col>
      <xdr:colOff>104697</xdr:colOff>
      <xdr:row>4</xdr:row>
      <xdr:rowOff>152052</xdr:rowOff>
    </xdr:from>
    <xdr:to>
      <xdr:col>11</xdr:col>
      <xdr:colOff>298698</xdr:colOff>
      <xdr:row>4</xdr:row>
      <xdr:rowOff>620241</xdr:rowOff>
    </xdr:to>
    <xdr:sp macro="" textlink="">
      <xdr:nvSpPr>
        <xdr:cNvPr id="10" name="テキスト ボックス 9">
          <a:extLst>
            <a:ext uri="{FF2B5EF4-FFF2-40B4-BE49-F238E27FC236}">
              <a16:creationId xmlns:a16="http://schemas.microsoft.com/office/drawing/2014/main" id="{35B86F4B-DE73-4F00-B41F-4F909BC49B22}"/>
            </a:ext>
          </a:extLst>
        </xdr:cNvPr>
        <xdr:cNvSpPr txBox="1"/>
      </xdr:nvSpPr>
      <xdr:spPr bwMode="auto">
        <a:xfrm>
          <a:off x="1400097" y="1218852"/>
          <a:ext cx="3165801" cy="468189"/>
        </a:xfrm>
        <a:prstGeom prst="rect">
          <a:avLst/>
        </a:prstGeom>
        <a:ln>
          <a:noFill/>
        </a:ln>
      </xdr:spPr>
      <xdr:style>
        <a:lnRef idx="1">
          <a:schemeClr val="accent1"/>
        </a:lnRef>
        <a:fillRef idx="2">
          <a:schemeClr val="accent1"/>
        </a:fillRef>
        <a:effectRef idx="1">
          <a:schemeClr val="accent1"/>
        </a:effectRef>
        <a:fontRef idx="minor">
          <a:schemeClr val="dk1"/>
        </a:fontRef>
      </xdr:style>
      <xdr:txBody>
        <a:bodyPr wrap="square" rtlCol="0" anchor="ctr"/>
        <a:lstStyle/>
        <a:p>
          <a:pPr algn="l"/>
          <a:r>
            <a:rPr kumimoji="1" lang="ja-JP" altLang="en-US" sz="1400" b="1" u="sng">
              <a:latin typeface="HG丸ｺﾞｼｯｸM-PRO" pitchFamily="50" charset="-128"/>
              <a:ea typeface="HG丸ｺﾞｼｯｸM-PRO" pitchFamily="50" charset="-128"/>
            </a:rPr>
            <a:t>黄色に着色してあるセルのみ</a:t>
          </a:r>
          <a:r>
            <a:rPr kumimoji="1" lang="ja-JP" altLang="en-US" sz="1100">
              <a:latin typeface="HG丸ｺﾞｼｯｸM-PRO" pitchFamily="50" charset="-128"/>
              <a:ea typeface="HG丸ｺﾞｼｯｸM-PRO" pitchFamily="50" charset="-128"/>
            </a:rPr>
            <a:t>記入。</a:t>
          </a:r>
          <a:endParaRPr kumimoji="1" lang="en-US" altLang="ja-JP" sz="1100">
            <a:latin typeface="HG丸ｺﾞｼｯｸM-PRO" pitchFamily="50" charset="-128"/>
            <a:ea typeface="HG丸ｺﾞｼｯｸM-PRO" pitchFamily="50" charset="-128"/>
          </a:endParaRPr>
        </a:p>
        <a:p>
          <a:pPr algn="l">
            <a:lnSpc>
              <a:spcPts val="1100"/>
            </a:lnSpc>
          </a:pPr>
          <a:r>
            <a:rPr kumimoji="1" lang="en-US" altLang="ja-JP" sz="1000">
              <a:latin typeface="HG丸ｺﾞｼｯｸM-PRO" pitchFamily="50" charset="-128"/>
              <a:ea typeface="HG丸ｺﾞｼｯｸM-PRO" pitchFamily="50" charset="-128"/>
            </a:rPr>
            <a:t>※</a:t>
          </a:r>
          <a:r>
            <a:rPr kumimoji="1" lang="ja-JP" altLang="en-US" sz="1000">
              <a:latin typeface="HG丸ｺﾞｼｯｸM-PRO" pitchFamily="50" charset="-128"/>
              <a:ea typeface="HG丸ｺﾞｼｯｸM-PRO" pitchFamily="50" charset="-128"/>
            </a:rPr>
            <a:t>着色していないセルは自動計算</a:t>
          </a:r>
        </a:p>
      </xdr:txBody>
    </xdr:sp>
    <xdr:clientData/>
  </xdr:twoCellAnchor>
  <xdr:twoCellAnchor>
    <xdr:from>
      <xdr:col>1</xdr:col>
      <xdr:colOff>161925</xdr:colOff>
      <xdr:row>12</xdr:row>
      <xdr:rowOff>66675</xdr:rowOff>
    </xdr:from>
    <xdr:to>
      <xdr:col>4</xdr:col>
      <xdr:colOff>241918</xdr:colOff>
      <xdr:row>14</xdr:row>
      <xdr:rowOff>169942</xdr:rowOff>
    </xdr:to>
    <xdr:sp macro="" textlink="">
      <xdr:nvSpPr>
        <xdr:cNvPr id="8" name="角丸四角形吹き出し 17">
          <a:extLst>
            <a:ext uri="{FF2B5EF4-FFF2-40B4-BE49-F238E27FC236}">
              <a16:creationId xmlns:a16="http://schemas.microsoft.com/office/drawing/2014/main" id="{F745CD21-30E9-4E2D-BB74-57BA9CAFB408}"/>
            </a:ext>
          </a:extLst>
        </xdr:cNvPr>
        <xdr:cNvSpPr/>
      </xdr:nvSpPr>
      <xdr:spPr bwMode="auto">
        <a:xfrm>
          <a:off x="714375" y="3609975"/>
          <a:ext cx="1270618" cy="455692"/>
        </a:xfrm>
        <a:prstGeom prst="wedgeRoundRectCallout">
          <a:avLst>
            <a:gd name="adj1" fmla="val -66445"/>
            <a:gd name="adj2" fmla="val 97260"/>
            <a:gd name="adj3" fmla="val 16667"/>
          </a:avLst>
        </a:prstGeom>
        <a:ln w="6350">
          <a:solidFill>
            <a:schemeClr val="tx1"/>
          </a:solidFill>
        </a:ln>
      </xdr:spPr>
      <xdr:style>
        <a:lnRef idx="1">
          <a:schemeClr val="accent1"/>
        </a:lnRef>
        <a:fillRef idx="2">
          <a:schemeClr val="accent1"/>
        </a:fillRef>
        <a:effectRef idx="1">
          <a:schemeClr val="accent1"/>
        </a:effectRef>
        <a:fontRef idx="minor">
          <a:schemeClr val="dk1"/>
        </a:fontRef>
      </xdr:style>
      <xdr:txBody>
        <a:bodyPr rtlCol="0" anchor="ctr"/>
        <a:lstStyle/>
        <a:p>
          <a:endParaRPr lang="ja-JP" altLang="en-US"/>
        </a:p>
      </xdr:txBody>
    </xdr:sp>
    <xdr:clientData/>
  </xdr:twoCellAnchor>
  <xdr:twoCellAnchor>
    <xdr:from>
      <xdr:col>1</xdr:col>
      <xdr:colOff>286146</xdr:colOff>
      <xdr:row>12</xdr:row>
      <xdr:rowOff>150964</xdr:rowOff>
    </xdr:from>
    <xdr:to>
      <xdr:col>4</xdr:col>
      <xdr:colOff>155498</xdr:colOff>
      <xdr:row>14</xdr:row>
      <xdr:rowOff>106943</xdr:rowOff>
    </xdr:to>
    <xdr:sp macro="" textlink="">
      <xdr:nvSpPr>
        <xdr:cNvPr id="11" name="テキスト ボックス 10">
          <a:extLst>
            <a:ext uri="{FF2B5EF4-FFF2-40B4-BE49-F238E27FC236}">
              <a16:creationId xmlns:a16="http://schemas.microsoft.com/office/drawing/2014/main" id="{C88F7C27-54F8-4171-B662-400351BEF601}"/>
            </a:ext>
          </a:extLst>
        </xdr:cNvPr>
        <xdr:cNvSpPr txBox="1"/>
      </xdr:nvSpPr>
      <xdr:spPr bwMode="auto">
        <a:xfrm>
          <a:off x="838596" y="3694264"/>
          <a:ext cx="1059977" cy="308404"/>
        </a:xfrm>
        <a:prstGeom prst="rect">
          <a:avLst/>
        </a:prstGeom>
        <a:ln>
          <a:noFill/>
        </a:ln>
      </xdr:spPr>
      <xdr:style>
        <a:lnRef idx="1">
          <a:schemeClr val="accent1"/>
        </a:lnRef>
        <a:fillRef idx="2">
          <a:schemeClr val="accent1"/>
        </a:fillRef>
        <a:effectRef idx="1">
          <a:schemeClr val="accent1"/>
        </a:effectRef>
        <a:fontRef idx="minor">
          <a:schemeClr val="dk1"/>
        </a:fontRef>
      </xdr:style>
      <xdr:txBody>
        <a:bodyPr wrap="square" rtlCol="0" anchor="ctr"/>
        <a:lstStyle/>
        <a:p>
          <a:pPr algn="ctr"/>
          <a:r>
            <a:rPr kumimoji="1" lang="ja-JP" altLang="en-US" sz="1100">
              <a:latin typeface="HG丸ｺﾞｼｯｸM-PRO" pitchFamily="50" charset="-128"/>
              <a:ea typeface="HG丸ｺﾞｼｯｸM-PRO" pitchFamily="50" charset="-128"/>
            </a:rPr>
            <a:t>夫婦減額</a:t>
          </a:r>
          <a:endParaRPr kumimoji="1" lang="en-US" altLang="ja-JP" sz="1100">
            <a:latin typeface="HG丸ｺﾞｼｯｸM-PRO" pitchFamily="50" charset="-128"/>
            <a:ea typeface="HG丸ｺﾞｼｯｸM-PRO" pitchFamily="50" charset="-128"/>
          </a:endParaRPr>
        </a:p>
        <a:p>
          <a:pPr algn="ctr">
            <a:lnSpc>
              <a:spcPts val="1200"/>
            </a:lnSpc>
          </a:pPr>
          <a:r>
            <a:rPr kumimoji="1" lang="en-US" altLang="ja-JP" sz="1100">
              <a:latin typeface="HG丸ｺﾞｼｯｸM-PRO" pitchFamily="50" charset="-128"/>
              <a:ea typeface="HG丸ｺﾞｼｯｸM-PRO" pitchFamily="50" charset="-128"/>
            </a:rPr>
            <a:t>7,000</a:t>
          </a:r>
          <a:r>
            <a:rPr kumimoji="1" lang="ja-JP" altLang="en-US" sz="1100">
              <a:latin typeface="HG丸ｺﾞｼｯｸM-PRO" pitchFamily="50" charset="-128"/>
              <a:ea typeface="HG丸ｺﾞｼｯｸM-PRO" pitchFamily="50" charset="-128"/>
            </a:rPr>
            <a:t>円</a:t>
          </a:r>
        </a:p>
      </xdr:txBody>
    </xdr:sp>
    <xdr:clientData/>
  </xdr:twoCellAnchor>
  <xdr:twoCellAnchor>
    <xdr:from>
      <xdr:col>1</xdr:col>
      <xdr:colOff>133350</xdr:colOff>
      <xdr:row>16</xdr:row>
      <xdr:rowOff>114300</xdr:rowOff>
    </xdr:from>
    <xdr:to>
      <xdr:col>12</xdr:col>
      <xdr:colOff>328979</xdr:colOff>
      <xdr:row>34</xdr:row>
      <xdr:rowOff>161925</xdr:rowOff>
    </xdr:to>
    <xdr:sp macro="" textlink="">
      <xdr:nvSpPr>
        <xdr:cNvPr id="12" name="円/楕円 63">
          <a:extLst>
            <a:ext uri="{FF2B5EF4-FFF2-40B4-BE49-F238E27FC236}">
              <a16:creationId xmlns:a16="http://schemas.microsoft.com/office/drawing/2014/main" id="{E88BB619-6A5A-492B-9959-529CB2FCD46F}"/>
            </a:ext>
          </a:extLst>
        </xdr:cNvPr>
        <xdr:cNvSpPr/>
      </xdr:nvSpPr>
      <xdr:spPr>
        <a:xfrm>
          <a:off x="685800" y="4352925"/>
          <a:ext cx="4358054" cy="313372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rtlCol="0" anchor="ctr"/>
        <a:lstStyle/>
        <a:p>
          <a:endParaRPr lang="ja-JP" altLang="en-US"/>
        </a:p>
      </xdr:txBody>
    </xdr:sp>
    <xdr:clientData/>
  </xdr:twoCellAnchor>
  <xdr:twoCellAnchor>
    <xdr:from>
      <xdr:col>5</xdr:col>
      <xdr:colOff>17370</xdr:colOff>
      <xdr:row>23</xdr:row>
      <xdr:rowOff>126066</xdr:rowOff>
    </xdr:from>
    <xdr:to>
      <xdr:col>9</xdr:col>
      <xdr:colOff>131669</xdr:colOff>
      <xdr:row>26</xdr:row>
      <xdr:rowOff>154641</xdr:rowOff>
    </xdr:to>
    <xdr:sp macro="" textlink="">
      <xdr:nvSpPr>
        <xdr:cNvPr id="13" name="テキスト ボックス 12">
          <a:extLst>
            <a:ext uri="{FF2B5EF4-FFF2-40B4-BE49-F238E27FC236}">
              <a16:creationId xmlns:a16="http://schemas.microsoft.com/office/drawing/2014/main" id="{5CA77EE2-5960-4D2F-B94C-37C519819366}"/>
            </a:ext>
          </a:extLst>
        </xdr:cNvPr>
        <xdr:cNvSpPr txBox="1"/>
      </xdr:nvSpPr>
      <xdr:spPr bwMode="auto">
        <a:xfrm>
          <a:off x="2131920" y="5564841"/>
          <a:ext cx="1600199" cy="542925"/>
        </a:xfrm>
        <a:prstGeom prst="rect">
          <a:avLst/>
        </a:prstGeom>
        <a:ln>
          <a:noFill/>
        </a:ln>
      </xdr:spPr>
      <xdr:style>
        <a:lnRef idx="1">
          <a:schemeClr val="accent1"/>
        </a:lnRef>
        <a:fillRef idx="2">
          <a:schemeClr val="accent1"/>
        </a:fillRef>
        <a:effectRef idx="1">
          <a:schemeClr val="accent1"/>
        </a:effectRef>
        <a:fontRef idx="minor">
          <a:schemeClr val="dk1"/>
        </a:fontRef>
      </xdr:style>
      <xdr:txBody>
        <a:bodyPr wrap="square" rtlCol="0" anchor="ctr"/>
        <a:lstStyle/>
        <a:p>
          <a:pPr algn="ctr"/>
          <a:r>
            <a:rPr kumimoji="1" lang="ja-JP" altLang="en-US" sz="1100">
              <a:latin typeface="HG丸ｺﾞｼｯｸM-PRO" pitchFamily="50" charset="-128"/>
              <a:ea typeface="HG丸ｺﾞｼｯｸM-PRO" pitchFamily="50" charset="-128"/>
            </a:rPr>
            <a:t>階層ごと、月ごとに人数を記入</a:t>
          </a:r>
        </a:p>
      </xdr:txBody>
    </xdr:sp>
    <xdr:clientData/>
  </xdr:twoCellAnchor>
  <xdr:twoCellAnchor>
    <xdr:from>
      <xdr:col>0</xdr:col>
      <xdr:colOff>142875</xdr:colOff>
      <xdr:row>43</xdr:row>
      <xdr:rowOff>76200</xdr:rowOff>
    </xdr:from>
    <xdr:to>
      <xdr:col>13</xdr:col>
      <xdr:colOff>304800</xdr:colOff>
      <xdr:row>62</xdr:row>
      <xdr:rowOff>152400</xdr:rowOff>
    </xdr:to>
    <xdr:sp macro="" textlink="">
      <xdr:nvSpPr>
        <xdr:cNvPr id="14" name="円/楕円 15">
          <a:extLst>
            <a:ext uri="{FF2B5EF4-FFF2-40B4-BE49-F238E27FC236}">
              <a16:creationId xmlns:a16="http://schemas.microsoft.com/office/drawing/2014/main" id="{38997E73-5236-4E8F-B6A0-108AF63E9FCE}"/>
            </a:ext>
          </a:extLst>
        </xdr:cNvPr>
        <xdr:cNvSpPr/>
      </xdr:nvSpPr>
      <xdr:spPr>
        <a:xfrm>
          <a:off x="142875" y="9829800"/>
          <a:ext cx="5267325" cy="51435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rtlCol="0" anchor="ctr"/>
        <a:lstStyle/>
        <a:p>
          <a:endParaRPr lang="ja-JP" altLang="en-US"/>
        </a:p>
      </xdr:txBody>
    </xdr:sp>
    <xdr:clientData/>
  </xdr:twoCellAnchor>
  <xdr:twoCellAnchor>
    <xdr:from>
      <xdr:col>4</xdr:col>
      <xdr:colOff>289931</xdr:colOff>
      <xdr:row>51</xdr:row>
      <xdr:rowOff>72494</xdr:rowOff>
    </xdr:from>
    <xdr:to>
      <xdr:col>10</xdr:col>
      <xdr:colOff>33100</xdr:colOff>
      <xdr:row>53</xdr:row>
      <xdr:rowOff>101801</xdr:rowOff>
    </xdr:to>
    <xdr:sp macro="" textlink="">
      <xdr:nvSpPr>
        <xdr:cNvPr id="15" name="テキスト ボックス 14">
          <a:extLst>
            <a:ext uri="{FF2B5EF4-FFF2-40B4-BE49-F238E27FC236}">
              <a16:creationId xmlns:a16="http://schemas.microsoft.com/office/drawing/2014/main" id="{C664537A-3C13-43DC-87C7-F34948DBF37C}"/>
            </a:ext>
          </a:extLst>
        </xdr:cNvPr>
        <xdr:cNvSpPr txBox="1"/>
      </xdr:nvSpPr>
      <xdr:spPr bwMode="auto">
        <a:xfrm>
          <a:off x="2033006" y="11959694"/>
          <a:ext cx="1972019" cy="562707"/>
        </a:xfrm>
        <a:prstGeom prst="rect">
          <a:avLst/>
        </a:prstGeom>
        <a:ln>
          <a:noFill/>
        </a:ln>
      </xdr:spPr>
      <xdr:style>
        <a:lnRef idx="1">
          <a:schemeClr val="accent1"/>
        </a:lnRef>
        <a:fillRef idx="2">
          <a:schemeClr val="accent1"/>
        </a:fillRef>
        <a:effectRef idx="1">
          <a:schemeClr val="accent1"/>
        </a:effectRef>
        <a:fontRef idx="minor">
          <a:schemeClr val="dk1"/>
        </a:fontRef>
      </xdr:style>
      <xdr:txBody>
        <a:bodyPr wrap="square" rtlCol="0" anchor="ctr"/>
        <a:lstStyle/>
        <a:p>
          <a:pPr algn="l">
            <a:lnSpc>
              <a:spcPts val="1000"/>
            </a:lnSpc>
          </a:pPr>
          <a:r>
            <a:rPr kumimoji="1" lang="ja-JP" altLang="en-US" sz="1050">
              <a:latin typeface="HG丸ｺﾞｼｯｸM-PRO" pitchFamily="50" charset="-128"/>
              <a:ea typeface="HG丸ｺﾞｼｯｸM-PRO" pitchFamily="50" charset="-128"/>
            </a:rPr>
            <a:t>上記の単価と人数に連動して自動計算されるので、入力不要です。</a:t>
          </a:r>
          <a:endParaRPr kumimoji="1" lang="en-US" altLang="ja-JP" sz="1050">
            <a:latin typeface="HG丸ｺﾞｼｯｸM-PRO" pitchFamily="50" charset="-128"/>
            <a:ea typeface="HG丸ｺﾞｼｯｸM-PRO" pitchFamily="50" charset="-128"/>
          </a:endParaRPr>
        </a:p>
      </xdr:txBody>
    </xdr:sp>
    <xdr:clientData/>
  </xdr:twoCellAnchor>
  <xdr:twoCellAnchor>
    <xdr:from>
      <xdr:col>16</xdr:col>
      <xdr:colOff>190500</xdr:colOff>
      <xdr:row>4</xdr:row>
      <xdr:rowOff>571500</xdr:rowOff>
    </xdr:from>
    <xdr:to>
      <xdr:col>21</xdr:col>
      <xdr:colOff>28575</xdr:colOff>
      <xdr:row>7</xdr:row>
      <xdr:rowOff>57150</xdr:rowOff>
    </xdr:to>
    <xdr:sp macro="" textlink="">
      <xdr:nvSpPr>
        <xdr:cNvPr id="2" name="四角形: 角を丸くする 1">
          <a:extLst>
            <a:ext uri="{FF2B5EF4-FFF2-40B4-BE49-F238E27FC236}">
              <a16:creationId xmlns:a16="http://schemas.microsoft.com/office/drawing/2014/main" id="{11B918EE-CC18-4DF2-8507-A9D81E9D6B83}"/>
            </a:ext>
          </a:extLst>
        </xdr:cNvPr>
        <xdr:cNvSpPr/>
      </xdr:nvSpPr>
      <xdr:spPr>
        <a:xfrm>
          <a:off x="6657975" y="1638300"/>
          <a:ext cx="3267075" cy="771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a:t>
          </a:r>
          <a:r>
            <a:rPr kumimoji="1" lang="en-US" altLang="ja-JP" sz="1100"/>
            <a:t>7</a:t>
          </a:r>
          <a:r>
            <a:rPr kumimoji="1" lang="ja-JP" altLang="en-US" sz="1100"/>
            <a:t>年</a:t>
          </a:r>
          <a:r>
            <a:rPr kumimoji="1" lang="en-US" altLang="ja-JP" sz="1100"/>
            <a:t>11</a:t>
          </a:r>
          <a:r>
            <a:rPr kumimoji="1" lang="ja-JP" altLang="en-US" sz="1100"/>
            <a:t>月</a:t>
          </a:r>
          <a:r>
            <a:rPr kumimoji="1" lang="en-US" altLang="ja-JP" sz="1100"/>
            <a:t>26</a:t>
          </a:r>
          <a:r>
            <a:rPr kumimoji="1" lang="ja-JP" altLang="en-US" sz="1100"/>
            <a:t>日付け高福第</a:t>
          </a:r>
          <a:r>
            <a:rPr kumimoji="1" lang="en-US" altLang="ja-JP" sz="1100"/>
            <a:t>891</a:t>
          </a:r>
          <a:r>
            <a:rPr kumimoji="1" lang="ja-JP" altLang="en-US" sz="1100"/>
            <a:t>号で通知したサービスの提供に要する費用基本額及び民間施設給与等改善費の単価を記載してください。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2"/>
  <sheetViews>
    <sheetView tabSelected="1" view="pageBreakPreview" zoomScaleNormal="100" zoomScaleSheetLayoutView="100" workbookViewId="0">
      <selection activeCell="A5" sqref="A5:C5"/>
    </sheetView>
  </sheetViews>
  <sheetFormatPr defaultColWidth="9" defaultRowHeight="13" x14ac:dyDescent="0.2"/>
  <cols>
    <col min="1" max="1" width="7.26953125" customWidth="1"/>
    <col min="2" max="2" width="5.90625" bestFit="1" customWidth="1"/>
    <col min="3" max="12" width="4.90625" customWidth="1"/>
    <col min="13" max="13" width="5.08984375" customWidth="1"/>
    <col min="14" max="15" width="6.36328125" customWidth="1"/>
    <col min="16" max="16" width="5.08984375" customWidth="1"/>
  </cols>
  <sheetData>
    <row r="1" spans="1:17" ht="28.5" customHeight="1" x14ac:dyDescent="0.2">
      <c r="A1" s="82" t="s">
        <v>74</v>
      </c>
      <c r="B1" s="82"/>
      <c r="C1" s="82"/>
      <c r="D1" s="82"/>
      <c r="E1" s="82"/>
      <c r="F1" s="82"/>
      <c r="G1" s="82"/>
      <c r="H1" s="82"/>
      <c r="I1" s="82"/>
      <c r="J1" s="82"/>
      <c r="K1" s="82"/>
      <c r="L1" s="82"/>
      <c r="M1" s="82"/>
      <c r="N1" s="82"/>
      <c r="O1" s="82"/>
      <c r="P1" s="82"/>
    </row>
    <row r="2" spans="1:17" x14ac:dyDescent="0.2">
      <c r="A2" s="10"/>
      <c r="B2" s="10"/>
      <c r="C2" s="10"/>
      <c r="D2" s="10"/>
      <c r="E2" s="10"/>
      <c r="F2" s="10"/>
      <c r="G2" s="10"/>
      <c r="H2" s="10"/>
      <c r="I2" s="10"/>
      <c r="J2" s="10"/>
      <c r="K2" s="10"/>
      <c r="L2" s="10"/>
      <c r="M2" s="10"/>
      <c r="N2" s="10"/>
      <c r="O2" s="10"/>
      <c r="P2" s="10"/>
    </row>
    <row r="3" spans="1:17" s="24" customFormat="1" ht="22.5" customHeight="1" thickBot="1" x14ac:dyDescent="0.25">
      <c r="A3" s="83" t="s">
        <v>36</v>
      </c>
      <c r="B3" s="83"/>
      <c r="C3" s="83"/>
      <c r="D3" s="83"/>
      <c r="E3" s="83"/>
      <c r="F3" s="83"/>
      <c r="G3" s="83"/>
      <c r="H3" s="83"/>
      <c r="I3" s="83"/>
      <c r="J3" s="83"/>
      <c r="K3" s="83"/>
      <c r="L3" s="83"/>
      <c r="M3" s="83"/>
      <c r="N3" s="83"/>
      <c r="O3" s="83"/>
      <c r="P3" s="83"/>
    </row>
    <row r="4" spans="1:17" ht="19.5" customHeight="1" x14ac:dyDescent="0.2">
      <c r="A4" s="84" t="s">
        <v>20</v>
      </c>
      <c r="B4" s="85"/>
      <c r="C4" s="85"/>
      <c r="D4" s="86" t="s">
        <v>23</v>
      </c>
      <c r="E4" s="87"/>
      <c r="F4" s="87"/>
      <c r="G4" s="88"/>
      <c r="H4" s="86" t="s">
        <v>22</v>
      </c>
      <c r="I4" s="87"/>
      <c r="J4" s="88"/>
      <c r="K4" s="85" t="s">
        <v>21</v>
      </c>
      <c r="L4" s="85"/>
      <c r="M4" s="85"/>
      <c r="N4" s="89"/>
    </row>
    <row r="5" spans="1:17" ht="49.5" customHeight="1" thickBot="1" x14ac:dyDescent="0.25">
      <c r="A5" s="92"/>
      <c r="B5" s="93"/>
      <c r="C5" s="94"/>
      <c r="D5" s="95"/>
      <c r="E5" s="96"/>
      <c r="F5" s="96"/>
      <c r="G5" s="97"/>
      <c r="H5" s="95"/>
      <c r="I5" s="96"/>
      <c r="J5" s="97"/>
      <c r="K5" s="90"/>
      <c r="L5" s="90"/>
      <c r="M5" s="90"/>
      <c r="N5" s="91"/>
    </row>
    <row r="6" spans="1:17" ht="13.5" thickBot="1" x14ac:dyDescent="0.25">
      <c r="Q6" s="30"/>
    </row>
    <row r="7" spans="1:17" ht="37.5" customHeight="1" x14ac:dyDescent="0.2">
      <c r="A7" s="104" t="s">
        <v>32</v>
      </c>
      <c r="B7" s="59"/>
      <c r="C7" s="59"/>
      <c r="D7" s="59" t="s">
        <v>31</v>
      </c>
      <c r="E7" s="59"/>
      <c r="F7" s="59"/>
      <c r="G7" s="59" t="s">
        <v>33</v>
      </c>
      <c r="H7" s="59"/>
      <c r="I7" s="59"/>
      <c r="J7" s="62"/>
    </row>
    <row r="8" spans="1:17" ht="13.5" thickBot="1" x14ac:dyDescent="0.25">
      <c r="A8" s="105">
        <v>52600</v>
      </c>
      <c r="B8" s="106"/>
      <c r="C8" s="106"/>
      <c r="D8" s="106">
        <v>5786</v>
      </c>
      <c r="E8" s="106"/>
      <c r="F8" s="106"/>
      <c r="G8" s="107">
        <f>A8+D8</f>
        <v>58386</v>
      </c>
      <c r="H8" s="108"/>
      <c r="I8" s="108"/>
      <c r="J8" s="109"/>
    </row>
    <row r="9" spans="1:17" ht="13.5" thickBot="1" x14ac:dyDescent="0.25"/>
    <row r="10" spans="1:17" ht="37.5" customHeight="1" x14ac:dyDescent="0.2">
      <c r="A10" s="79" t="s">
        <v>38</v>
      </c>
      <c r="B10" s="80"/>
      <c r="C10" s="80"/>
      <c r="D10" s="81"/>
      <c r="E10" s="59" t="s">
        <v>34</v>
      </c>
      <c r="F10" s="59"/>
      <c r="G10" s="59"/>
      <c r="H10" s="59" t="s">
        <v>37</v>
      </c>
      <c r="I10" s="59"/>
      <c r="J10" s="59"/>
      <c r="K10" s="59"/>
      <c r="L10" s="59" t="s">
        <v>35</v>
      </c>
      <c r="M10" s="59"/>
      <c r="N10" s="62"/>
    </row>
    <row r="11" spans="1:17" ht="13.5" thickBot="1" x14ac:dyDescent="0.25">
      <c r="A11" s="63">
        <v>100000000</v>
      </c>
      <c r="B11" s="64"/>
      <c r="C11" s="64"/>
      <c r="D11" s="65"/>
      <c r="E11" s="60">
        <f>E63</f>
        <v>19608200</v>
      </c>
      <c r="F11" s="61"/>
      <c r="G11" s="61"/>
      <c r="H11" s="60">
        <f>J63</f>
        <v>74208606</v>
      </c>
      <c r="I11" s="61"/>
      <c r="J11" s="61"/>
      <c r="K11" s="61"/>
      <c r="L11" s="60">
        <f>MIN(A11,H11)-E11</f>
        <v>54600406</v>
      </c>
      <c r="M11" s="61"/>
      <c r="N11" s="66"/>
    </row>
    <row r="13" spans="1:17" ht="13.5" customHeight="1" x14ac:dyDescent="0.2">
      <c r="B13" s="29"/>
      <c r="C13" s="29"/>
      <c r="D13" s="29"/>
    </row>
    <row r="14" spans="1:17" ht="14.25" customHeight="1" x14ac:dyDescent="0.2">
      <c r="A14" s="29" t="s">
        <v>75</v>
      </c>
      <c r="B14" s="29"/>
      <c r="C14" s="29"/>
      <c r="D14" s="29"/>
      <c r="M14" t="s">
        <v>25</v>
      </c>
    </row>
    <row r="15" spans="1:17" x14ac:dyDescent="0.2">
      <c r="A15" s="1" t="s">
        <v>15</v>
      </c>
      <c r="B15" s="76" t="s">
        <v>13</v>
      </c>
      <c r="C15" s="77"/>
      <c r="D15" s="77"/>
      <c r="E15" s="77"/>
      <c r="F15" s="77"/>
      <c r="G15" s="77"/>
      <c r="H15" s="77"/>
      <c r="I15" s="77"/>
      <c r="J15" s="76" t="s">
        <v>14</v>
      </c>
      <c r="K15" s="77"/>
      <c r="L15" s="77"/>
      <c r="M15" s="78"/>
      <c r="N15" s="40" t="s">
        <v>12</v>
      </c>
    </row>
    <row r="16" spans="1:17" x14ac:dyDescent="0.2">
      <c r="A16" s="2" t="s">
        <v>16</v>
      </c>
      <c r="B16" s="11" t="s">
        <v>0</v>
      </c>
      <c r="C16" s="12" t="s">
        <v>1</v>
      </c>
      <c r="D16" s="12" t="s">
        <v>2</v>
      </c>
      <c r="E16" s="12" t="s">
        <v>3</v>
      </c>
      <c r="F16" s="12" t="s">
        <v>4</v>
      </c>
      <c r="G16" s="12" t="s">
        <v>5</v>
      </c>
      <c r="H16" s="12" t="s">
        <v>6</v>
      </c>
      <c r="I16" s="12" t="s">
        <v>7</v>
      </c>
      <c r="J16" s="12" t="s">
        <v>8</v>
      </c>
      <c r="K16" s="12" t="s">
        <v>9</v>
      </c>
      <c r="L16" s="12" t="s">
        <v>10</v>
      </c>
      <c r="M16" s="12" t="s">
        <v>11</v>
      </c>
      <c r="N16" s="38"/>
    </row>
    <row r="17" spans="1:14" x14ac:dyDescent="0.2">
      <c r="A17" s="3" t="s">
        <v>18</v>
      </c>
      <c r="B17" s="26">
        <v>6</v>
      </c>
      <c r="C17" s="27">
        <v>6</v>
      </c>
      <c r="D17" s="27">
        <v>6</v>
      </c>
      <c r="E17" s="27">
        <v>6</v>
      </c>
      <c r="F17" s="27">
        <v>6</v>
      </c>
      <c r="G17" s="27">
        <v>6</v>
      </c>
      <c r="H17" s="27">
        <v>6</v>
      </c>
      <c r="I17" s="27">
        <v>6</v>
      </c>
      <c r="J17" s="27">
        <v>6</v>
      </c>
      <c r="K17" s="27">
        <v>6</v>
      </c>
      <c r="L17" s="27">
        <v>6</v>
      </c>
      <c r="M17" s="27">
        <v>6</v>
      </c>
      <c r="N17" s="13">
        <f>SUM(B17:M17)</f>
        <v>72</v>
      </c>
    </row>
    <row r="18" spans="1:14" x14ac:dyDescent="0.2">
      <c r="A18" s="3">
        <v>1</v>
      </c>
      <c r="B18" s="28">
        <v>60</v>
      </c>
      <c r="C18" s="28">
        <v>60</v>
      </c>
      <c r="D18" s="28">
        <v>60</v>
      </c>
      <c r="E18" s="28">
        <v>60</v>
      </c>
      <c r="F18" s="28">
        <v>60</v>
      </c>
      <c r="G18" s="28">
        <v>60</v>
      </c>
      <c r="H18" s="28">
        <v>60</v>
      </c>
      <c r="I18" s="28">
        <v>60</v>
      </c>
      <c r="J18" s="28">
        <v>60</v>
      </c>
      <c r="K18" s="28">
        <v>60</v>
      </c>
      <c r="L18" s="28">
        <v>60</v>
      </c>
      <c r="M18" s="28">
        <v>60</v>
      </c>
      <c r="N18" s="13">
        <f t="shared" ref="N18:N35" si="0">SUM(B18:M18)</f>
        <v>720</v>
      </c>
    </row>
    <row r="19" spans="1:14" x14ac:dyDescent="0.2">
      <c r="A19" s="12">
        <v>2</v>
      </c>
      <c r="B19" s="28">
        <v>6</v>
      </c>
      <c r="C19" s="28">
        <v>6</v>
      </c>
      <c r="D19" s="28">
        <v>6</v>
      </c>
      <c r="E19" s="28">
        <v>7</v>
      </c>
      <c r="F19" s="28">
        <v>8</v>
      </c>
      <c r="G19" s="28">
        <v>8</v>
      </c>
      <c r="H19" s="28">
        <v>8</v>
      </c>
      <c r="I19" s="28">
        <v>9</v>
      </c>
      <c r="J19" s="28">
        <v>9</v>
      </c>
      <c r="K19" s="28">
        <v>9</v>
      </c>
      <c r="L19" s="28">
        <v>9</v>
      </c>
      <c r="M19" s="28">
        <v>9</v>
      </c>
      <c r="N19" s="13">
        <f t="shared" si="0"/>
        <v>94</v>
      </c>
    </row>
    <row r="20" spans="1:14" x14ac:dyDescent="0.2">
      <c r="A20" s="12">
        <v>3</v>
      </c>
      <c r="B20" s="28">
        <v>7</v>
      </c>
      <c r="C20" s="28">
        <v>7</v>
      </c>
      <c r="D20" s="28">
        <v>7</v>
      </c>
      <c r="E20" s="28">
        <v>10</v>
      </c>
      <c r="F20" s="28">
        <v>10</v>
      </c>
      <c r="G20" s="28">
        <v>10</v>
      </c>
      <c r="H20" s="28">
        <v>10</v>
      </c>
      <c r="I20" s="28">
        <v>10</v>
      </c>
      <c r="J20" s="28">
        <v>10</v>
      </c>
      <c r="K20" s="28">
        <v>10</v>
      </c>
      <c r="L20" s="28">
        <v>10</v>
      </c>
      <c r="M20" s="28">
        <v>10</v>
      </c>
      <c r="N20" s="13">
        <f t="shared" si="0"/>
        <v>111</v>
      </c>
    </row>
    <row r="21" spans="1:14" x14ac:dyDescent="0.2">
      <c r="A21" s="12">
        <v>4</v>
      </c>
      <c r="B21" s="28">
        <v>4</v>
      </c>
      <c r="C21" s="28">
        <v>5</v>
      </c>
      <c r="D21" s="28">
        <v>3</v>
      </c>
      <c r="E21" s="28">
        <v>4</v>
      </c>
      <c r="F21" s="28">
        <v>4</v>
      </c>
      <c r="G21" s="28">
        <v>4</v>
      </c>
      <c r="H21" s="28">
        <v>4</v>
      </c>
      <c r="I21" s="28">
        <v>4</v>
      </c>
      <c r="J21" s="28">
        <v>4</v>
      </c>
      <c r="K21" s="28">
        <v>4</v>
      </c>
      <c r="L21" s="28">
        <v>4</v>
      </c>
      <c r="M21" s="28">
        <v>4</v>
      </c>
      <c r="N21" s="13">
        <f t="shared" si="0"/>
        <v>48</v>
      </c>
    </row>
    <row r="22" spans="1:14" x14ac:dyDescent="0.2">
      <c r="A22" s="12">
        <v>5</v>
      </c>
      <c r="B22" s="28">
        <v>3</v>
      </c>
      <c r="C22" s="28">
        <v>3</v>
      </c>
      <c r="D22" s="28">
        <v>3</v>
      </c>
      <c r="E22" s="28">
        <v>3</v>
      </c>
      <c r="F22" s="28">
        <v>3</v>
      </c>
      <c r="G22" s="28">
        <v>3</v>
      </c>
      <c r="H22" s="28">
        <v>3</v>
      </c>
      <c r="I22" s="28">
        <v>2</v>
      </c>
      <c r="J22" s="28">
        <v>2</v>
      </c>
      <c r="K22" s="28">
        <v>2</v>
      </c>
      <c r="L22" s="28">
        <v>2</v>
      </c>
      <c r="M22" s="28">
        <v>2</v>
      </c>
      <c r="N22" s="13">
        <f t="shared" si="0"/>
        <v>31</v>
      </c>
    </row>
    <row r="23" spans="1:14" x14ac:dyDescent="0.2">
      <c r="A23" s="12">
        <v>6</v>
      </c>
      <c r="B23" s="28">
        <v>5</v>
      </c>
      <c r="C23" s="28">
        <v>5</v>
      </c>
      <c r="D23" s="28">
        <v>5</v>
      </c>
      <c r="E23" s="28">
        <v>2</v>
      </c>
      <c r="F23" s="28">
        <v>2</v>
      </c>
      <c r="G23" s="28">
        <v>2</v>
      </c>
      <c r="H23" s="28">
        <v>2</v>
      </c>
      <c r="I23" s="28">
        <v>3</v>
      </c>
      <c r="J23" s="28">
        <v>3</v>
      </c>
      <c r="K23" s="28">
        <v>3</v>
      </c>
      <c r="L23" s="28">
        <v>3</v>
      </c>
      <c r="M23" s="28">
        <v>3</v>
      </c>
      <c r="N23" s="13">
        <f t="shared" si="0"/>
        <v>38</v>
      </c>
    </row>
    <row r="24" spans="1:14" x14ac:dyDescent="0.2">
      <c r="A24" s="12">
        <v>7</v>
      </c>
      <c r="B24" s="28">
        <v>2</v>
      </c>
      <c r="C24" s="28">
        <v>2</v>
      </c>
      <c r="D24" s="28">
        <v>2</v>
      </c>
      <c r="E24" s="28">
        <v>1</v>
      </c>
      <c r="F24" s="28">
        <v>1</v>
      </c>
      <c r="G24" s="28">
        <v>1</v>
      </c>
      <c r="H24" s="28">
        <v>1</v>
      </c>
      <c r="I24" s="28">
        <v>1</v>
      </c>
      <c r="J24" s="28">
        <v>1</v>
      </c>
      <c r="K24" s="28">
        <v>1</v>
      </c>
      <c r="L24" s="28">
        <v>1</v>
      </c>
      <c r="M24" s="28">
        <v>1</v>
      </c>
      <c r="N24" s="13">
        <f t="shared" si="0"/>
        <v>15</v>
      </c>
    </row>
    <row r="25" spans="1:14" x14ac:dyDescent="0.2">
      <c r="A25" s="12">
        <v>8</v>
      </c>
      <c r="B25" s="28">
        <v>4</v>
      </c>
      <c r="C25" s="28">
        <v>3</v>
      </c>
      <c r="D25" s="28">
        <v>2</v>
      </c>
      <c r="E25" s="28">
        <v>3</v>
      </c>
      <c r="F25" s="28">
        <v>3</v>
      </c>
      <c r="G25" s="28">
        <v>3</v>
      </c>
      <c r="H25" s="28">
        <v>3</v>
      </c>
      <c r="I25" s="28">
        <v>3</v>
      </c>
      <c r="J25" s="28">
        <v>3</v>
      </c>
      <c r="K25" s="28">
        <v>3</v>
      </c>
      <c r="L25" s="28">
        <v>3</v>
      </c>
      <c r="M25" s="28">
        <v>3</v>
      </c>
      <c r="N25" s="13">
        <f t="shared" si="0"/>
        <v>36</v>
      </c>
    </row>
    <row r="26" spans="1:14" x14ac:dyDescent="0.2">
      <c r="A26" s="12">
        <v>9</v>
      </c>
      <c r="B26" s="28">
        <v>5</v>
      </c>
      <c r="C26" s="28">
        <v>5</v>
      </c>
      <c r="D26" s="28">
        <v>5</v>
      </c>
      <c r="E26" s="28">
        <v>5</v>
      </c>
      <c r="F26" s="28">
        <v>5</v>
      </c>
      <c r="G26" s="28">
        <v>5</v>
      </c>
      <c r="H26" s="28">
        <v>5</v>
      </c>
      <c r="I26" s="28">
        <v>5</v>
      </c>
      <c r="J26" s="28">
        <v>5</v>
      </c>
      <c r="K26" s="28">
        <v>5</v>
      </c>
      <c r="L26" s="28">
        <v>5</v>
      </c>
      <c r="M26" s="28">
        <v>5</v>
      </c>
      <c r="N26" s="13">
        <f t="shared" si="0"/>
        <v>60</v>
      </c>
    </row>
    <row r="27" spans="1:14" x14ac:dyDescent="0.2">
      <c r="A27" s="12">
        <v>10</v>
      </c>
      <c r="B27" s="28">
        <v>1</v>
      </c>
      <c r="C27" s="28">
        <v>1</v>
      </c>
      <c r="D27" s="28">
        <v>1</v>
      </c>
      <c r="E27" s="28">
        <v>2</v>
      </c>
      <c r="F27" s="28">
        <v>2</v>
      </c>
      <c r="G27" s="28">
        <v>2</v>
      </c>
      <c r="H27" s="28">
        <v>2</v>
      </c>
      <c r="I27" s="28">
        <v>2</v>
      </c>
      <c r="J27" s="28">
        <v>2</v>
      </c>
      <c r="K27" s="28">
        <v>2</v>
      </c>
      <c r="L27" s="28">
        <v>2</v>
      </c>
      <c r="M27" s="28">
        <v>2</v>
      </c>
      <c r="N27" s="13">
        <f t="shared" si="0"/>
        <v>21</v>
      </c>
    </row>
    <row r="28" spans="1:14" x14ac:dyDescent="0.2">
      <c r="A28" s="12">
        <v>11</v>
      </c>
      <c r="B28" s="28">
        <v>1</v>
      </c>
      <c r="C28" s="28">
        <v>1</v>
      </c>
      <c r="D28" s="28">
        <v>1</v>
      </c>
      <c r="E28" s="28">
        <v>0</v>
      </c>
      <c r="F28" s="28">
        <v>0</v>
      </c>
      <c r="G28" s="28">
        <v>0</v>
      </c>
      <c r="H28" s="28">
        <v>0</v>
      </c>
      <c r="I28" s="28">
        <v>0</v>
      </c>
      <c r="J28" s="28">
        <v>0</v>
      </c>
      <c r="K28" s="28">
        <v>0</v>
      </c>
      <c r="L28" s="28">
        <v>0</v>
      </c>
      <c r="M28" s="28">
        <v>0</v>
      </c>
      <c r="N28" s="13">
        <f t="shared" si="0"/>
        <v>3</v>
      </c>
    </row>
    <row r="29" spans="1:14" x14ac:dyDescent="0.2">
      <c r="A29" s="12">
        <v>12</v>
      </c>
      <c r="B29" s="28">
        <v>1</v>
      </c>
      <c r="C29" s="28">
        <v>1</v>
      </c>
      <c r="D29" s="28">
        <v>1</v>
      </c>
      <c r="E29" s="28">
        <v>0</v>
      </c>
      <c r="F29" s="28">
        <v>0</v>
      </c>
      <c r="G29" s="28">
        <v>1</v>
      </c>
      <c r="H29" s="28">
        <v>1</v>
      </c>
      <c r="I29" s="28">
        <v>1</v>
      </c>
      <c r="J29" s="28">
        <v>1</v>
      </c>
      <c r="K29" s="28">
        <v>1</v>
      </c>
      <c r="L29" s="28">
        <v>1</v>
      </c>
      <c r="M29" s="28">
        <v>1</v>
      </c>
      <c r="N29" s="13">
        <f t="shared" si="0"/>
        <v>10</v>
      </c>
    </row>
    <row r="30" spans="1:14" x14ac:dyDescent="0.2">
      <c r="A30" s="12">
        <v>13</v>
      </c>
      <c r="B30" s="28">
        <v>0</v>
      </c>
      <c r="C30" s="28">
        <v>0</v>
      </c>
      <c r="D30" s="28">
        <v>0</v>
      </c>
      <c r="E30" s="28">
        <v>0</v>
      </c>
      <c r="F30" s="28">
        <v>0</v>
      </c>
      <c r="G30" s="28">
        <v>0</v>
      </c>
      <c r="H30" s="28">
        <v>0</v>
      </c>
      <c r="I30" s="28">
        <v>0</v>
      </c>
      <c r="J30" s="28">
        <v>0</v>
      </c>
      <c r="K30" s="28">
        <v>0</v>
      </c>
      <c r="L30" s="28">
        <v>0</v>
      </c>
      <c r="M30" s="28">
        <v>0</v>
      </c>
      <c r="N30" s="13">
        <f t="shared" si="0"/>
        <v>0</v>
      </c>
    </row>
    <row r="31" spans="1:14" x14ac:dyDescent="0.2">
      <c r="A31" s="12">
        <v>14</v>
      </c>
      <c r="B31" s="28">
        <v>0</v>
      </c>
      <c r="C31" s="28">
        <v>0</v>
      </c>
      <c r="D31" s="28">
        <v>0</v>
      </c>
      <c r="E31" s="28">
        <v>0</v>
      </c>
      <c r="F31" s="28">
        <v>0</v>
      </c>
      <c r="G31" s="28">
        <v>0</v>
      </c>
      <c r="H31" s="28">
        <v>0</v>
      </c>
      <c r="I31" s="28">
        <v>0</v>
      </c>
      <c r="J31" s="28">
        <v>0</v>
      </c>
      <c r="K31" s="28">
        <v>0</v>
      </c>
      <c r="L31" s="28">
        <v>0</v>
      </c>
      <c r="M31" s="28">
        <v>0</v>
      </c>
      <c r="N31" s="13">
        <f t="shared" si="0"/>
        <v>0</v>
      </c>
    </row>
    <row r="32" spans="1:14" x14ac:dyDescent="0.2">
      <c r="A32" s="12">
        <v>15</v>
      </c>
      <c r="B32" s="28">
        <v>1</v>
      </c>
      <c r="C32" s="28">
        <v>1</v>
      </c>
      <c r="D32" s="28">
        <v>1</v>
      </c>
      <c r="E32" s="28">
        <v>1</v>
      </c>
      <c r="F32" s="28">
        <v>1</v>
      </c>
      <c r="G32" s="28">
        <v>1</v>
      </c>
      <c r="H32" s="28">
        <v>1</v>
      </c>
      <c r="I32" s="28">
        <v>1</v>
      </c>
      <c r="J32" s="28">
        <v>1</v>
      </c>
      <c r="K32" s="28">
        <v>1</v>
      </c>
      <c r="L32" s="28">
        <v>1</v>
      </c>
      <c r="M32" s="28">
        <v>1</v>
      </c>
      <c r="N32" s="13">
        <f t="shared" si="0"/>
        <v>12</v>
      </c>
    </row>
    <row r="33" spans="1:17" x14ac:dyDescent="0.2">
      <c r="A33" s="12">
        <v>16</v>
      </c>
      <c r="B33" s="28">
        <v>0</v>
      </c>
      <c r="C33" s="28">
        <v>0</v>
      </c>
      <c r="D33" s="28">
        <v>0</v>
      </c>
      <c r="E33" s="28">
        <v>0</v>
      </c>
      <c r="F33" s="28">
        <v>0</v>
      </c>
      <c r="G33" s="28">
        <v>0</v>
      </c>
      <c r="H33" s="28">
        <v>0</v>
      </c>
      <c r="I33" s="28">
        <v>0</v>
      </c>
      <c r="J33" s="28">
        <v>0</v>
      </c>
      <c r="K33" s="28">
        <v>0</v>
      </c>
      <c r="L33" s="28">
        <v>0</v>
      </c>
      <c r="M33" s="28">
        <v>0</v>
      </c>
      <c r="N33" s="13">
        <f t="shared" si="0"/>
        <v>0</v>
      </c>
    </row>
    <row r="34" spans="1:17" x14ac:dyDescent="0.2">
      <c r="A34" s="12">
        <v>17</v>
      </c>
      <c r="B34" s="28">
        <v>0</v>
      </c>
      <c r="C34" s="28">
        <v>0</v>
      </c>
      <c r="D34" s="28">
        <v>0</v>
      </c>
      <c r="E34" s="28">
        <v>0</v>
      </c>
      <c r="F34" s="28">
        <v>0</v>
      </c>
      <c r="G34" s="28">
        <v>0</v>
      </c>
      <c r="H34" s="28">
        <v>0</v>
      </c>
      <c r="I34" s="28">
        <v>0</v>
      </c>
      <c r="J34" s="28">
        <v>0</v>
      </c>
      <c r="K34" s="28">
        <v>0</v>
      </c>
      <c r="L34" s="28">
        <v>0</v>
      </c>
      <c r="M34" s="28">
        <v>0</v>
      </c>
      <c r="N34" s="13">
        <f t="shared" si="0"/>
        <v>0</v>
      </c>
    </row>
    <row r="35" spans="1:17" x14ac:dyDescent="0.2">
      <c r="A35" s="12">
        <v>18</v>
      </c>
      <c r="B35" s="28">
        <v>0</v>
      </c>
      <c r="C35" s="28">
        <v>0</v>
      </c>
      <c r="D35" s="28">
        <v>0</v>
      </c>
      <c r="E35" s="28">
        <v>0</v>
      </c>
      <c r="F35" s="28">
        <v>0</v>
      </c>
      <c r="G35" s="28">
        <v>0</v>
      </c>
      <c r="H35" s="28">
        <v>0</v>
      </c>
      <c r="I35" s="28">
        <v>0</v>
      </c>
      <c r="J35" s="28">
        <v>0</v>
      </c>
      <c r="K35" s="28">
        <v>0</v>
      </c>
      <c r="L35" s="28">
        <v>0</v>
      </c>
      <c r="M35" s="28">
        <v>0</v>
      </c>
      <c r="N35" s="13">
        <f t="shared" si="0"/>
        <v>0</v>
      </c>
    </row>
    <row r="36" spans="1:17" x14ac:dyDescent="0.2">
      <c r="A36" s="12" t="s">
        <v>12</v>
      </c>
      <c r="B36" s="14">
        <f t="shared" ref="B36:M36" si="1">SUM(B17:B35)</f>
        <v>106</v>
      </c>
      <c r="C36" s="14">
        <f t="shared" si="1"/>
        <v>106</v>
      </c>
      <c r="D36" s="14">
        <f t="shared" si="1"/>
        <v>103</v>
      </c>
      <c r="E36" s="14">
        <f t="shared" si="1"/>
        <v>104</v>
      </c>
      <c r="F36" s="14">
        <f t="shared" si="1"/>
        <v>105</v>
      </c>
      <c r="G36" s="14">
        <f t="shared" si="1"/>
        <v>106</v>
      </c>
      <c r="H36" s="14">
        <f t="shared" si="1"/>
        <v>106</v>
      </c>
      <c r="I36" s="14">
        <f t="shared" si="1"/>
        <v>107</v>
      </c>
      <c r="J36" s="14">
        <f t="shared" si="1"/>
        <v>107</v>
      </c>
      <c r="K36" s="14">
        <f t="shared" si="1"/>
        <v>107</v>
      </c>
      <c r="L36" s="14">
        <f t="shared" si="1"/>
        <v>107</v>
      </c>
      <c r="M36" s="14">
        <f t="shared" si="1"/>
        <v>107</v>
      </c>
      <c r="N36" s="13">
        <f>SUM(N17:N35)</f>
        <v>1271</v>
      </c>
    </row>
    <row r="37" spans="1:17" ht="19.5" customHeight="1" x14ac:dyDescent="0.2">
      <c r="A37" s="4"/>
    </row>
    <row r="38" spans="1:17" ht="19.5" customHeight="1" thickBot="1" x14ac:dyDescent="0.25">
      <c r="A38" s="5" t="s">
        <v>76</v>
      </c>
      <c r="B38" s="5"/>
      <c r="C38" s="5"/>
      <c r="D38" s="5"/>
      <c r="E38" s="5"/>
      <c r="F38" s="5"/>
      <c r="G38" s="5"/>
      <c r="H38" s="5"/>
      <c r="I38" s="5"/>
      <c r="J38" s="5"/>
      <c r="K38" s="5"/>
      <c r="L38" s="5"/>
      <c r="M38" s="5"/>
      <c r="N38" s="5"/>
    </row>
    <row r="39" spans="1:17" ht="19.5" customHeight="1" x14ac:dyDescent="0.2">
      <c r="A39" s="74" t="s">
        <v>69</v>
      </c>
      <c r="B39" s="48"/>
      <c r="C39" s="48"/>
      <c r="D39" s="48"/>
      <c r="E39" s="48"/>
      <c r="F39" s="48"/>
      <c r="G39" s="48"/>
      <c r="H39" s="48"/>
      <c r="I39" s="48"/>
      <c r="J39" s="48"/>
      <c r="K39" s="48"/>
      <c r="L39" s="48"/>
      <c r="M39" s="48"/>
      <c r="N39" s="49"/>
    </row>
    <row r="40" spans="1:17" ht="19.5" customHeight="1" thickBot="1" x14ac:dyDescent="0.25">
      <c r="A40" s="50"/>
      <c r="B40" s="51"/>
      <c r="C40" s="51"/>
      <c r="D40" s="51"/>
      <c r="E40" s="51"/>
      <c r="F40" s="51"/>
      <c r="G40" s="51"/>
      <c r="H40" s="51"/>
      <c r="I40" s="51"/>
      <c r="J40" s="51"/>
      <c r="K40" s="51"/>
      <c r="L40" s="51"/>
      <c r="M40" s="51"/>
      <c r="N40" s="52"/>
    </row>
    <row r="41" spans="1:17" ht="19.5" customHeight="1" x14ac:dyDescent="0.2">
      <c r="A41" s="75" t="s">
        <v>39</v>
      </c>
      <c r="B41" s="75"/>
      <c r="C41" s="75"/>
      <c r="D41" s="75"/>
      <c r="E41" s="75"/>
      <c r="F41" s="75"/>
      <c r="G41" s="75"/>
      <c r="H41" s="75"/>
      <c r="I41" s="75"/>
    </row>
    <row r="42" spans="1:17" ht="19.5" customHeight="1" thickBot="1" x14ac:dyDescent="0.25"/>
    <row r="43" spans="1:17" ht="47.25" customHeight="1" x14ac:dyDescent="0.2">
      <c r="A43" s="6" t="s">
        <v>17</v>
      </c>
      <c r="B43" s="7" t="s">
        <v>19</v>
      </c>
      <c r="C43" s="67" t="s">
        <v>27</v>
      </c>
      <c r="D43" s="67"/>
      <c r="E43" s="68" t="s">
        <v>26</v>
      </c>
      <c r="F43" s="69"/>
      <c r="G43" s="69"/>
      <c r="H43" s="68" t="s">
        <v>28</v>
      </c>
      <c r="I43" s="68"/>
      <c r="J43" s="70" t="s">
        <v>29</v>
      </c>
      <c r="K43" s="71"/>
      <c r="L43" s="72"/>
      <c r="M43" s="70" t="s">
        <v>24</v>
      </c>
      <c r="N43" s="73"/>
    </row>
    <row r="44" spans="1:17" ht="21" customHeight="1" x14ac:dyDescent="0.2">
      <c r="A44" s="8" t="s">
        <v>18</v>
      </c>
      <c r="B44" s="15">
        <f>N17</f>
        <v>72</v>
      </c>
      <c r="C44" s="43">
        <v>7000</v>
      </c>
      <c r="D44" s="44"/>
      <c r="E44" s="42">
        <f>C44*B44</f>
        <v>504000</v>
      </c>
      <c r="F44" s="42"/>
      <c r="G44" s="43"/>
      <c r="H44" s="98">
        <f>G8</f>
        <v>58386</v>
      </c>
      <c r="I44" s="99"/>
      <c r="J44" s="44">
        <f t="shared" ref="J44:J62" si="2">B44*$H$44</f>
        <v>4203792</v>
      </c>
      <c r="K44" s="42"/>
      <c r="L44" s="42"/>
      <c r="M44" s="16"/>
      <c r="N44" s="17"/>
      <c r="Q44">
        <v>7000</v>
      </c>
    </row>
    <row r="45" spans="1:17" ht="21" customHeight="1" x14ac:dyDescent="0.2">
      <c r="A45" s="8">
        <v>1</v>
      </c>
      <c r="B45" s="15">
        <f t="shared" ref="B45:B62" si="3">N18</f>
        <v>720</v>
      </c>
      <c r="C45" s="41">
        <f>MIN(Q45,$A$8)</f>
        <v>10000</v>
      </c>
      <c r="D45" s="41"/>
      <c r="E45" s="42">
        <f t="shared" ref="E45:E62" si="4">C45*B45</f>
        <v>7200000</v>
      </c>
      <c r="F45" s="42"/>
      <c r="G45" s="43"/>
      <c r="H45" s="100"/>
      <c r="I45" s="101"/>
      <c r="J45" s="44">
        <f t="shared" si="2"/>
        <v>42037920</v>
      </c>
      <c r="K45" s="42"/>
      <c r="L45" s="42"/>
      <c r="M45" s="18"/>
      <c r="N45" s="19"/>
      <c r="Q45">
        <v>10000</v>
      </c>
    </row>
    <row r="46" spans="1:17" ht="21" customHeight="1" x14ac:dyDescent="0.2">
      <c r="A46" s="8">
        <v>2</v>
      </c>
      <c r="B46" s="15">
        <f t="shared" si="3"/>
        <v>94</v>
      </c>
      <c r="C46" s="41">
        <f t="shared" ref="C46:C62" si="5">MIN(Q46,$A$8)</f>
        <v>13000</v>
      </c>
      <c r="D46" s="41"/>
      <c r="E46" s="42">
        <f t="shared" si="4"/>
        <v>1222000</v>
      </c>
      <c r="F46" s="42"/>
      <c r="G46" s="43"/>
      <c r="H46" s="100"/>
      <c r="I46" s="101"/>
      <c r="J46" s="44">
        <f t="shared" si="2"/>
        <v>5488284</v>
      </c>
      <c r="K46" s="42"/>
      <c r="L46" s="42"/>
      <c r="M46" s="18"/>
      <c r="N46" s="19"/>
      <c r="Q46">
        <v>13000</v>
      </c>
    </row>
    <row r="47" spans="1:17" ht="21" customHeight="1" x14ac:dyDescent="0.2">
      <c r="A47" s="8">
        <v>3</v>
      </c>
      <c r="B47" s="15">
        <f t="shared" si="3"/>
        <v>111</v>
      </c>
      <c r="C47" s="41">
        <f t="shared" si="5"/>
        <v>16000</v>
      </c>
      <c r="D47" s="41"/>
      <c r="E47" s="42">
        <f t="shared" si="4"/>
        <v>1776000</v>
      </c>
      <c r="F47" s="42"/>
      <c r="G47" s="43"/>
      <c r="H47" s="100"/>
      <c r="I47" s="101"/>
      <c r="J47" s="44">
        <f t="shared" si="2"/>
        <v>6480846</v>
      </c>
      <c r="K47" s="42"/>
      <c r="L47" s="42"/>
      <c r="M47" s="18"/>
      <c r="N47" s="19"/>
      <c r="Q47">
        <v>16000</v>
      </c>
    </row>
    <row r="48" spans="1:17" ht="21" customHeight="1" x14ac:dyDescent="0.2">
      <c r="A48" s="8">
        <v>4</v>
      </c>
      <c r="B48" s="15">
        <f t="shared" si="3"/>
        <v>48</v>
      </c>
      <c r="C48" s="41">
        <f t="shared" si="5"/>
        <v>19000</v>
      </c>
      <c r="D48" s="41"/>
      <c r="E48" s="42">
        <f t="shared" si="4"/>
        <v>912000</v>
      </c>
      <c r="F48" s="42"/>
      <c r="G48" s="43"/>
      <c r="H48" s="100"/>
      <c r="I48" s="101"/>
      <c r="J48" s="44">
        <f t="shared" si="2"/>
        <v>2802528</v>
      </c>
      <c r="K48" s="42"/>
      <c r="L48" s="42"/>
      <c r="M48" s="18"/>
      <c r="N48" s="19"/>
      <c r="Q48">
        <v>19000</v>
      </c>
    </row>
    <row r="49" spans="1:17" ht="21" customHeight="1" x14ac:dyDescent="0.2">
      <c r="A49" s="8">
        <v>5</v>
      </c>
      <c r="B49" s="15">
        <f t="shared" si="3"/>
        <v>31</v>
      </c>
      <c r="C49" s="41">
        <f t="shared" si="5"/>
        <v>22000</v>
      </c>
      <c r="D49" s="41"/>
      <c r="E49" s="42">
        <f t="shared" si="4"/>
        <v>682000</v>
      </c>
      <c r="F49" s="42"/>
      <c r="G49" s="43"/>
      <c r="H49" s="100"/>
      <c r="I49" s="101"/>
      <c r="J49" s="44">
        <f t="shared" si="2"/>
        <v>1809966</v>
      </c>
      <c r="K49" s="42"/>
      <c r="L49" s="42"/>
      <c r="M49" s="18"/>
      <c r="N49" s="19"/>
      <c r="Q49">
        <v>22000</v>
      </c>
    </row>
    <row r="50" spans="1:17" ht="21" customHeight="1" x14ac:dyDescent="0.2">
      <c r="A50" s="8">
        <v>6</v>
      </c>
      <c r="B50" s="15">
        <f t="shared" si="3"/>
        <v>38</v>
      </c>
      <c r="C50" s="41">
        <f t="shared" si="5"/>
        <v>25000</v>
      </c>
      <c r="D50" s="41"/>
      <c r="E50" s="42">
        <f t="shared" si="4"/>
        <v>950000</v>
      </c>
      <c r="F50" s="42"/>
      <c r="G50" s="43"/>
      <c r="H50" s="100"/>
      <c r="I50" s="101"/>
      <c r="J50" s="44">
        <f t="shared" si="2"/>
        <v>2218668</v>
      </c>
      <c r="K50" s="42"/>
      <c r="L50" s="42"/>
      <c r="M50" s="18"/>
      <c r="N50" s="19"/>
      <c r="Q50">
        <v>25000</v>
      </c>
    </row>
    <row r="51" spans="1:17" ht="21" customHeight="1" x14ac:dyDescent="0.2">
      <c r="A51" s="8">
        <v>7</v>
      </c>
      <c r="B51" s="15">
        <f t="shared" si="3"/>
        <v>15</v>
      </c>
      <c r="C51" s="41">
        <f t="shared" si="5"/>
        <v>30000</v>
      </c>
      <c r="D51" s="41"/>
      <c r="E51" s="42">
        <f t="shared" si="4"/>
        <v>450000</v>
      </c>
      <c r="F51" s="42"/>
      <c r="G51" s="43"/>
      <c r="H51" s="100"/>
      <c r="I51" s="101"/>
      <c r="J51" s="44">
        <f t="shared" si="2"/>
        <v>875790</v>
      </c>
      <c r="K51" s="42"/>
      <c r="L51" s="42"/>
      <c r="M51" s="18"/>
      <c r="N51" s="19"/>
      <c r="Q51">
        <v>30000</v>
      </c>
    </row>
    <row r="52" spans="1:17" ht="21" customHeight="1" x14ac:dyDescent="0.2">
      <c r="A52" s="8">
        <v>8</v>
      </c>
      <c r="B52" s="15">
        <f t="shared" si="3"/>
        <v>36</v>
      </c>
      <c r="C52" s="41">
        <f t="shared" si="5"/>
        <v>35000</v>
      </c>
      <c r="D52" s="41"/>
      <c r="E52" s="42">
        <f t="shared" si="4"/>
        <v>1260000</v>
      </c>
      <c r="F52" s="42"/>
      <c r="G52" s="43"/>
      <c r="H52" s="100"/>
      <c r="I52" s="101"/>
      <c r="J52" s="44">
        <f t="shared" si="2"/>
        <v>2101896</v>
      </c>
      <c r="K52" s="42"/>
      <c r="L52" s="42"/>
      <c r="M52" s="18"/>
      <c r="N52" s="19"/>
      <c r="Q52">
        <v>35000</v>
      </c>
    </row>
    <row r="53" spans="1:17" ht="21" customHeight="1" x14ac:dyDescent="0.2">
      <c r="A53" s="8">
        <v>9</v>
      </c>
      <c r="B53" s="15">
        <f t="shared" si="3"/>
        <v>60</v>
      </c>
      <c r="C53" s="41">
        <f t="shared" si="5"/>
        <v>40000</v>
      </c>
      <c r="D53" s="41"/>
      <c r="E53" s="42">
        <f t="shared" si="4"/>
        <v>2400000</v>
      </c>
      <c r="F53" s="42"/>
      <c r="G53" s="43"/>
      <c r="H53" s="100"/>
      <c r="I53" s="101"/>
      <c r="J53" s="44">
        <f t="shared" si="2"/>
        <v>3503160</v>
      </c>
      <c r="K53" s="42"/>
      <c r="L53" s="42"/>
      <c r="M53" s="18"/>
      <c r="N53" s="19"/>
      <c r="Q53">
        <v>40000</v>
      </c>
    </row>
    <row r="54" spans="1:17" ht="21" customHeight="1" x14ac:dyDescent="0.2">
      <c r="A54" s="8">
        <v>10</v>
      </c>
      <c r="B54" s="15">
        <f t="shared" si="3"/>
        <v>21</v>
      </c>
      <c r="C54" s="41">
        <f t="shared" si="5"/>
        <v>45000</v>
      </c>
      <c r="D54" s="41"/>
      <c r="E54" s="42">
        <f t="shared" si="4"/>
        <v>945000</v>
      </c>
      <c r="F54" s="42"/>
      <c r="G54" s="43"/>
      <c r="H54" s="100"/>
      <c r="I54" s="101"/>
      <c r="J54" s="44">
        <f t="shared" si="2"/>
        <v>1226106</v>
      </c>
      <c r="K54" s="42"/>
      <c r="L54" s="42"/>
      <c r="M54" s="18"/>
      <c r="N54" s="19"/>
      <c r="Q54">
        <v>45000</v>
      </c>
    </row>
    <row r="55" spans="1:17" ht="21" customHeight="1" x14ac:dyDescent="0.2">
      <c r="A55" s="8">
        <v>11</v>
      </c>
      <c r="B55" s="15">
        <f t="shared" si="3"/>
        <v>3</v>
      </c>
      <c r="C55" s="41">
        <f t="shared" si="5"/>
        <v>50000</v>
      </c>
      <c r="D55" s="41"/>
      <c r="E55" s="42">
        <f t="shared" si="4"/>
        <v>150000</v>
      </c>
      <c r="F55" s="42"/>
      <c r="G55" s="43"/>
      <c r="H55" s="100"/>
      <c r="I55" s="101"/>
      <c r="J55" s="44">
        <f t="shared" si="2"/>
        <v>175158</v>
      </c>
      <c r="K55" s="42"/>
      <c r="L55" s="42"/>
      <c r="M55" s="18"/>
      <c r="N55" s="19"/>
      <c r="Q55">
        <v>50000</v>
      </c>
    </row>
    <row r="56" spans="1:17" ht="21" customHeight="1" x14ac:dyDescent="0.2">
      <c r="A56" s="8">
        <v>12</v>
      </c>
      <c r="B56" s="15">
        <f t="shared" si="3"/>
        <v>10</v>
      </c>
      <c r="C56" s="41">
        <f t="shared" si="5"/>
        <v>52600</v>
      </c>
      <c r="D56" s="41"/>
      <c r="E56" s="42">
        <f t="shared" si="4"/>
        <v>526000</v>
      </c>
      <c r="F56" s="42"/>
      <c r="G56" s="43"/>
      <c r="H56" s="100"/>
      <c r="I56" s="101"/>
      <c r="J56" s="44">
        <f t="shared" si="2"/>
        <v>583860</v>
      </c>
      <c r="K56" s="42"/>
      <c r="L56" s="42"/>
      <c r="M56" s="18"/>
      <c r="N56" s="19"/>
      <c r="Q56">
        <v>57000</v>
      </c>
    </row>
    <row r="57" spans="1:17" ht="21" customHeight="1" x14ac:dyDescent="0.2">
      <c r="A57" s="8">
        <v>13</v>
      </c>
      <c r="B57" s="15">
        <f t="shared" si="3"/>
        <v>0</v>
      </c>
      <c r="C57" s="41">
        <f t="shared" si="5"/>
        <v>52600</v>
      </c>
      <c r="D57" s="41"/>
      <c r="E57" s="42">
        <f t="shared" si="4"/>
        <v>0</v>
      </c>
      <c r="F57" s="42"/>
      <c r="G57" s="43"/>
      <c r="H57" s="100"/>
      <c r="I57" s="101"/>
      <c r="J57" s="44">
        <f t="shared" si="2"/>
        <v>0</v>
      </c>
      <c r="K57" s="42"/>
      <c r="L57" s="42"/>
      <c r="M57" s="18"/>
      <c r="N57" s="19"/>
      <c r="Q57">
        <v>64000</v>
      </c>
    </row>
    <row r="58" spans="1:17" ht="21" customHeight="1" x14ac:dyDescent="0.2">
      <c r="A58" s="8">
        <v>14</v>
      </c>
      <c r="B58" s="15">
        <f t="shared" si="3"/>
        <v>0</v>
      </c>
      <c r="C58" s="41">
        <f t="shared" si="5"/>
        <v>52600</v>
      </c>
      <c r="D58" s="41"/>
      <c r="E58" s="42">
        <f t="shared" si="4"/>
        <v>0</v>
      </c>
      <c r="F58" s="42"/>
      <c r="G58" s="43"/>
      <c r="H58" s="100"/>
      <c r="I58" s="101"/>
      <c r="J58" s="44">
        <f t="shared" si="2"/>
        <v>0</v>
      </c>
      <c r="K58" s="42"/>
      <c r="L58" s="42"/>
      <c r="M58" s="18"/>
      <c r="N58" s="19"/>
      <c r="Q58">
        <v>71000</v>
      </c>
    </row>
    <row r="59" spans="1:17" ht="21" customHeight="1" x14ac:dyDescent="0.2">
      <c r="A59" s="8">
        <v>15</v>
      </c>
      <c r="B59" s="15">
        <f t="shared" si="3"/>
        <v>12</v>
      </c>
      <c r="C59" s="41">
        <f t="shared" si="5"/>
        <v>52600</v>
      </c>
      <c r="D59" s="41"/>
      <c r="E59" s="42">
        <f t="shared" si="4"/>
        <v>631200</v>
      </c>
      <c r="F59" s="42"/>
      <c r="G59" s="43"/>
      <c r="H59" s="100"/>
      <c r="I59" s="101"/>
      <c r="J59" s="44">
        <f t="shared" si="2"/>
        <v>700632</v>
      </c>
      <c r="K59" s="42"/>
      <c r="L59" s="42"/>
      <c r="M59" s="18"/>
      <c r="N59" s="19"/>
      <c r="Q59">
        <v>78000</v>
      </c>
    </row>
    <row r="60" spans="1:17" ht="21" customHeight="1" x14ac:dyDescent="0.2">
      <c r="A60" s="8">
        <v>16</v>
      </c>
      <c r="B60" s="15">
        <f t="shared" si="3"/>
        <v>0</v>
      </c>
      <c r="C60" s="41">
        <f t="shared" si="5"/>
        <v>52600</v>
      </c>
      <c r="D60" s="41"/>
      <c r="E60" s="42">
        <f t="shared" si="4"/>
        <v>0</v>
      </c>
      <c r="F60" s="42"/>
      <c r="G60" s="43"/>
      <c r="H60" s="100"/>
      <c r="I60" s="101"/>
      <c r="J60" s="44">
        <f t="shared" si="2"/>
        <v>0</v>
      </c>
      <c r="K60" s="42"/>
      <c r="L60" s="42"/>
      <c r="M60" s="18"/>
      <c r="N60" s="19"/>
      <c r="Q60">
        <v>85000</v>
      </c>
    </row>
    <row r="61" spans="1:17" ht="21" customHeight="1" x14ac:dyDescent="0.2">
      <c r="A61" s="8">
        <v>17</v>
      </c>
      <c r="B61" s="15">
        <f t="shared" si="3"/>
        <v>0</v>
      </c>
      <c r="C61" s="41">
        <f t="shared" si="5"/>
        <v>52600</v>
      </c>
      <c r="D61" s="41"/>
      <c r="E61" s="42">
        <f t="shared" si="4"/>
        <v>0</v>
      </c>
      <c r="F61" s="42"/>
      <c r="G61" s="43"/>
      <c r="H61" s="100"/>
      <c r="I61" s="101"/>
      <c r="J61" s="44">
        <f t="shared" si="2"/>
        <v>0</v>
      </c>
      <c r="K61" s="42"/>
      <c r="L61" s="42"/>
      <c r="M61" s="18"/>
      <c r="N61" s="19"/>
      <c r="Q61">
        <v>92000</v>
      </c>
    </row>
    <row r="62" spans="1:17" ht="21" customHeight="1" x14ac:dyDescent="0.2">
      <c r="A62" s="8">
        <v>18</v>
      </c>
      <c r="B62" s="15">
        <f t="shared" si="3"/>
        <v>0</v>
      </c>
      <c r="C62" s="41">
        <f t="shared" si="5"/>
        <v>52600</v>
      </c>
      <c r="D62" s="41"/>
      <c r="E62" s="42">
        <f t="shared" si="4"/>
        <v>0</v>
      </c>
      <c r="F62" s="42"/>
      <c r="G62" s="43"/>
      <c r="H62" s="102"/>
      <c r="I62" s="103"/>
      <c r="J62" s="44">
        <f t="shared" si="2"/>
        <v>0</v>
      </c>
      <c r="K62" s="42"/>
      <c r="L62" s="42"/>
      <c r="M62" s="20"/>
      <c r="N62" s="21"/>
      <c r="Q62" s="23">
        <f>A8</f>
        <v>52600</v>
      </c>
    </row>
    <row r="63" spans="1:17" ht="21" customHeight="1" thickBot="1" x14ac:dyDescent="0.25">
      <c r="A63" s="9" t="s">
        <v>12</v>
      </c>
      <c r="B63" s="22">
        <f>SUM(B44:B62)</f>
        <v>1271</v>
      </c>
      <c r="C63" s="53"/>
      <c r="D63" s="54"/>
      <c r="E63" s="55">
        <f>SUM(E44:G62)</f>
        <v>19608200</v>
      </c>
      <c r="F63" s="56"/>
      <c r="G63" s="57"/>
      <c r="H63" s="53"/>
      <c r="I63" s="54"/>
      <c r="J63" s="55">
        <f>SUM(J44:L62)</f>
        <v>74208606</v>
      </c>
      <c r="K63" s="56"/>
      <c r="L63" s="57"/>
      <c r="M63" s="45">
        <f>J63-E63</f>
        <v>54600406</v>
      </c>
      <c r="N63" s="46"/>
    </row>
    <row r="64" spans="1:17" ht="19.5" customHeight="1" x14ac:dyDescent="0.2"/>
    <row r="65" spans="1:17" ht="19.5" customHeight="1" thickBot="1" x14ac:dyDescent="0.25">
      <c r="A65" s="5" t="s">
        <v>30</v>
      </c>
      <c r="C65" s="4"/>
      <c r="D65" s="4"/>
      <c r="E65" s="25"/>
      <c r="F65" s="25"/>
      <c r="G65" s="25"/>
      <c r="H65" s="4"/>
      <c r="I65" s="4"/>
      <c r="J65" s="25"/>
      <c r="K65" s="25"/>
      <c r="L65" s="25"/>
      <c r="M65" s="25"/>
      <c r="N65" s="25"/>
    </row>
    <row r="66" spans="1:17" ht="19.5" customHeight="1" x14ac:dyDescent="0.2">
      <c r="A66" s="47"/>
      <c r="B66" s="48"/>
      <c r="C66" s="48"/>
      <c r="D66" s="48"/>
      <c r="E66" s="48"/>
      <c r="F66" s="48"/>
      <c r="G66" s="48"/>
      <c r="H66" s="48"/>
      <c r="I66" s="48"/>
      <c r="J66" s="48"/>
      <c r="K66" s="48"/>
      <c r="L66" s="48"/>
      <c r="M66" s="48"/>
      <c r="N66" s="49"/>
    </row>
    <row r="67" spans="1:17" ht="19.5" customHeight="1" thickBot="1" x14ac:dyDescent="0.25">
      <c r="A67" s="50"/>
      <c r="B67" s="51"/>
      <c r="C67" s="51"/>
      <c r="D67" s="51"/>
      <c r="E67" s="51"/>
      <c r="F67" s="51"/>
      <c r="G67" s="51"/>
      <c r="H67" s="51"/>
      <c r="I67" s="51"/>
      <c r="J67" s="51"/>
      <c r="K67" s="51"/>
      <c r="L67" s="51"/>
      <c r="M67" s="51"/>
      <c r="N67" s="52"/>
    </row>
    <row r="68" spans="1:17" x14ac:dyDescent="0.2">
      <c r="A68" t="s">
        <v>40</v>
      </c>
      <c r="Q68" s="30"/>
    </row>
    <row r="69" spans="1:17" ht="7.5" customHeight="1" x14ac:dyDescent="0.2">
      <c r="Q69" s="30"/>
    </row>
    <row r="70" spans="1:17" ht="22.5" customHeight="1" x14ac:dyDescent="0.2">
      <c r="A70" s="58" t="s">
        <v>72</v>
      </c>
      <c r="B70" s="58"/>
      <c r="C70" s="58"/>
      <c r="D70" s="58"/>
      <c r="E70" s="58"/>
      <c r="F70" s="58"/>
      <c r="G70" s="58"/>
      <c r="H70" s="58"/>
      <c r="I70" s="58"/>
      <c r="J70" s="58"/>
      <c r="K70" s="58"/>
      <c r="L70" s="58"/>
      <c r="M70" s="58"/>
      <c r="N70" s="58"/>
      <c r="O70" s="58"/>
      <c r="P70" s="58"/>
      <c r="Q70" s="30"/>
    </row>
    <row r="71" spans="1:17" ht="22.5" customHeight="1" x14ac:dyDescent="0.2">
      <c r="A71" s="58"/>
      <c r="B71" s="58"/>
      <c r="C71" s="58"/>
      <c r="D71" s="58"/>
      <c r="E71" s="58"/>
      <c r="F71" s="58"/>
      <c r="G71" s="58"/>
      <c r="H71" s="58"/>
      <c r="I71" s="58"/>
      <c r="J71" s="58"/>
      <c r="K71" s="58"/>
      <c r="L71" s="58"/>
      <c r="M71" s="58"/>
      <c r="N71" s="58"/>
      <c r="O71" s="58"/>
      <c r="P71" s="58"/>
      <c r="Q71" s="30"/>
    </row>
    <row r="72" spans="1:17" ht="22.5" customHeight="1" x14ac:dyDescent="0.2">
      <c r="A72" s="58"/>
      <c r="B72" s="58"/>
      <c r="C72" s="58"/>
      <c r="D72" s="58"/>
      <c r="E72" s="58"/>
      <c r="F72" s="58"/>
      <c r="G72" s="58"/>
      <c r="H72" s="58"/>
      <c r="I72" s="58"/>
      <c r="J72" s="58"/>
      <c r="K72" s="58"/>
      <c r="L72" s="58"/>
      <c r="M72" s="58"/>
      <c r="N72" s="58"/>
      <c r="O72" s="58"/>
      <c r="P72" s="58"/>
      <c r="Q72" s="30"/>
    </row>
    <row r="73" spans="1:17" ht="22.5" customHeight="1" x14ac:dyDescent="0.2">
      <c r="A73" s="58"/>
      <c r="B73" s="58"/>
      <c r="C73" s="58"/>
      <c r="D73" s="58"/>
      <c r="E73" s="58"/>
      <c r="F73" s="58"/>
      <c r="G73" s="58"/>
      <c r="H73" s="58"/>
      <c r="I73" s="58"/>
      <c r="J73" s="58"/>
      <c r="K73" s="58"/>
      <c r="L73" s="58"/>
      <c r="M73" s="58"/>
      <c r="N73" s="58"/>
      <c r="O73" s="58"/>
      <c r="P73" s="58"/>
      <c r="Q73" s="30"/>
    </row>
    <row r="74" spans="1:17" ht="22.5" customHeight="1" x14ac:dyDescent="0.2">
      <c r="A74" s="58"/>
      <c r="B74" s="58"/>
      <c r="C74" s="58"/>
      <c r="D74" s="58"/>
      <c r="E74" s="58"/>
      <c r="F74" s="58"/>
      <c r="G74" s="58"/>
      <c r="H74" s="58"/>
      <c r="I74" s="58"/>
      <c r="J74" s="58"/>
      <c r="K74" s="58"/>
      <c r="L74" s="58"/>
      <c r="M74" s="58"/>
      <c r="N74" s="58"/>
      <c r="O74" s="58"/>
      <c r="P74" s="58"/>
      <c r="Q74" s="30"/>
    </row>
    <row r="75" spans="1:17" ht="67.5" customHeight="1" x14ac:dyDescent="0.2">
      <c r="A75" s="38" t="s">
        <v>41</v>
      </c>
      <c r="B75" s="38"/>
      <c r="C75" s="31" t="s">
        <v>42</v>
      </c>
      <c r="D75" s="31" t="s">
        <v>70</v>
      </c>
      <c r="E75" s="31" t="s">
        <v>43</v>
      </c>
      <c r="F75" s="31" t="s">
        <v>44</v>
      </c>
      <c r="G75" s="31" t="s">
        <v>45</v>
      </c>
      <c r="H75" s="40" t="s">
        <v>46</v>
      </c>
      <c r="I75" s="40"/>
      <c r="Q75" s="30"/>
    </row>
    <row r="76" spans="1:17" ht="24" customHeight="1" x14ac:dyDescent="0.2">
      <c r="A76" s="38" t="s">
        <v>47</v>
      </c>
      <c r="B76" s="38"/>
      <c r="C76" s="33" t="s">
        <v>64</v>
      </c>
      <c r="D76" s="33"/>
      <c r="E76" s="34"/>
      <c r="F76" s="34"/>
      <c r="G76" s="34"/>
      <c r="H76" s="39"/>
      <c r="I76" s="39"/>
      <c r="K76" t="s">
        <v>48</v>
      </c>
      <c r="Q76" s="30"/>
    </row>
    <row r="77" spans="1:17" ht="24" customHeight="1" x14ac:dyDescent="0.2">
      <c r="A77" s="38" t="s">
        <v>49</v>
      </c>
      <c r="B77" s="38"/>
      <c r="C77" s="33" t="s">
        <v>65</v>
      </c>
      <c r="D77" s="33">
        <v>1</v>
      </c>
      <c r="E77" s="34" t="s">
        <v>66</v>
      </c>
      <c r="F77" s="34"/>
      <c r="G77" s="34"/>
      <c r="H77" s="39">
        <v>1000</v>
      </c>
      <c r="I77" s="39"/>
      <c r="K77" s="32" t="s">
        <v>50</v>
      </c>
      <c r="L77" t="s">
        <v>51</v>
      </c>
      <c r="Q77" s="30"/>
    </row>
    <row r="78" spans="1:17" ht="24" customHeight="1" x14ac:dyDescent="0.2">
      <c r="A78" s="38" t="s">
        <v>52</v>
      </c>
      <c r="B78" s="38"/>
      <c r="C78" s="33" t="s">
        <v>65</v>
      </c>
      <c r="D78" s="33">
        <v>3</v>
      </c>
      <c r="E78" s="34" t="s">
        <v>66</v>
      </c>
      <c r="F78" s="34" t="s">
        <v>67</v>
      </c>
      <c r="G78" s="34"/>
      <c r="H78" s="39">
        <v>9000</v>
      </c>
      <c r="I78" s="39"/>
      <c r="K78" s="32" t="s">
        <v>53</v>
      </c>
      <c r="L78" t="s">
        <v>54</v>
      </c>
      <c r="Q78" s="30"/>
    </row>
    <row r="79" spans="1:17" ht="24" customHeight="1" x14ac:dyDescent="0.2">
      <c r="A79" s="38" t="s">
        <v>55</v>
      </c>
      <c r="B79" s="38"/>
      <c r="C79" s="33" t="s">
        <v>65</v>
      </c>
      <c r="D79" s="33">
        <v>1</v>
      </c>
      <c r="E79" s="34" t="s">
        <v>66</v>
      </c>
      <c r="F79" s="34" t="s">
        <v>68</v>
      </c>
      <c r="G79" s="34"/>
      <c r="H79" s="39">
        <v>1000</v>
      </c>
      <c r="I79" s="39"/>
      <c r="K79" s="32" t="s">
        <v>56</v>
      </c>
      <c r="L79" t="s">
        <v>57</v>
      </c>
      <c r="Q79" s="30"/>
    </row>
    <row r="80" spans="1:17" ht="24" customHeight="1" x14ac:dyDescent="0.2">
      <c r="A80" s="38" t="s">
        <v>58</v>
      </c>
      <c r="B80" s="38"/>
      <c r="C80" s="33" t="s">
        <v>64</v>
      </c>
      <c r="D80" s="33"/>
      <c r="E80" s="34"/>
      <c r="F80" s="34"/>
      <c r="G80" s="34"/>
      <c r="H80" s="39"/>
      <c r="I80" s="39"/>
      <c r="Q80" s="30"/>
    </row>
    <row r="81" spans="1:17" ht="24" customHeight="1" x14ac:dyDescent="0.2">
      <c r="A81" s="38" t="s">
        <v>59</v>
      </c>
      <c r="B81" s="38"/>
      <c r="C81" s="33" t="s">
        <v>64</v>
      </c>
      <c r="D81" s="33"/>
      <c r="E81" s="34"/>
      <c r="F81" s="34"/>
      <c r="G81" s="34"/>
      <c r="H81" s="39"/>
      <c r="I81" s="39"/>
      <c r="Q81" s="30"/>
    </row>
    <row r="82" spans="1:17" ht="24" customHeight="1" x14ac:dyDescent="0.2">
      <c r="A82" s="38" t="s">
        <v>60</v>
      </c>
      <c r="B82" s="38"/>
      <c r="C82" s="33" t="s">
        <v>64</v>
      </c>
      <c r="D82" s="33"/>
      <c r="E82" s="34"/>
      <c r="F82" s="34"/>
      <c r="G82" s="34"/>
      <c r="H82" s="39"/>
      <c r="I82" s="39"/>
      <c r="Q82" s="30"/>
    </row>
    <row r="83" spans="1:17" x14ac:dyDescent="0.2">
      <c r="Q83" s="30"/>
    </row>
    <row r="84" spans="1:17" ht="13.5" thickBot="1" x14ac:dyDescent="0.25">
      <c r="A84" t="s">
        <v>71</v>
      </c>
      <c r="Q84" s="30"/>
    </row>
    <row r="85" spans="1:17" ht="73" customHeight="1" thickBot="1" x14ac:dyDescent="0.25">
      <c r="A85" s="35" t="s">
        <v>73</v>
      </c>
      <c r="B85" s="36"/>
      <c r="C85" s="36"/>
      <c r="D85" s="36"/>
      <c r="E85" s="36"/>
      <c r="F85" s="36"/>
      <c r="G85" s="36"/>
      <c r="H85" s="36"/>
      <c r="I85" s="36"/>
      <c r="J85" s="36"/>
      <c r="K85" s="36"/>
      <c r="L85" s="36"/>
      <c r="M85" s="36"/>
      <c r="N85" s="37"/>
      <c r="Q85" s="30"/>
    </row>
    <row r="86" spans="1:17" x14ac:dyDescent="0.2">
      <c r="A86" t="s">
        <v>61</v>
      </c>
      <c r="Q86" s="30"/>
    </row>
    <row r="87" spans="1:17" x14ac:dyDescent="0.2">
      <c r="A87" t="s">
        <v>62</v>
      </c>
      <c r="Q87" s="30"/>
    </row>
    <row r="88" spans="1:17" x14ac:dyDescent="0.2">
      <c r="A88" t="s">
        <v>63</v>
      </c>
      <c r="Q88" s="30"/>
    </row>
    <row r="89" spans="1:17" x14ac:dyDescent="0.2">
      <c r="Q89" s="30"/>
    </row>
    <row r="90" spans="1:17" x14ac:dyDescent="0.2">
      <c r="A90" t="s">
        <v>77</v>
      </c>
      <c r="Q90" s="30"/>
    </row>
    <row r="91" spans="1:17" x14ac:dyDescent="0.2">
      <c r="A91" t="s">
        <v>78</v>
      </c>
    </row>
    <row r="92" spans="1:17" x14ac:dyDescent="0.2">
      <c r="J92" s="32" t="s">
        <v>79</v>
      </c>
    </row>
    <row r="93" spans="1:17" ht="33" customHeight="1" x14ac:dyDescent="0.2">
      <c r="A93" s="76" t="s">
        <v>80</v>
      </c>
      <c r="B93" s="78"/>
      <c r="C93" s="112" t="s">
        <v>81</v>
      </c>
      <c r="D93" s="113"/>
      <c r="E93" s="112" t="s">
        <v>82</v>
      </c>
      <c r="F93" s="113"/>
      <c r="G93" s="112" t="s">
        <v>83</v>
      </c>
      <c r="H93" s="113"/>
      <c r="I93" s="112" t="s">
        <v>84</v>
      </c>
      <c r="J93" s="113"/>
    </row>
    <row r="94" spans="1:17" ht="33" customHeight="1" x14ac:dyDescent="0.2">
      <c r="A94" s="76" t="s">
        <v>85</v>
      </c>
      <c r="B94" s="78"/>
      <c r="C94" s="110">
        <v>300000</v>
      </c>
      <c r="D94" s="111"/>
      <c r="E94" s="110">
        <v>500000</v>
      </c>
      <c r="F94" s="111"/>
      <c r="G94" s="110">
        <v>400000</v>
      </c>
      <c r="H94" s="111"/>
      <c r="I94" s="110">
        <v>800000</v>
      </c>
      <c r="J94" s="111"/>
    </row>
    <row r="95" spans="1:17" ht="33" customHeight="1" x14ac:dyDescent="0.2">
      <c r="A95" s="76" t="s">
        <v>86</v>
      </c>
      <c r="B95" s="78"/>
      <c r="C95" s="110">
        <v>500000</v>
      </c>
      <c r="D95" s="111"/>
      <c r="E95" s="110">
        <v>700000</v>
      </c>
      <c r="F95" s="111"/>
      <c r="G95" s="110">
        <v>800000</v>
      </c>
      <c r="H95" s="111"/>
      <c r="I95" s="110">
        <v>1000000</v>
      </c>
      <c r="J95" s="111"/>
    </row>
    <row r="96" spans="1:17" ht="13" customHeight="1" x14ac:dyDescent="0.2">
      <c r="C96" s="4"/>
      <c r="D96" s="4"/>
      <c r="E96" s="4"/>
      <c r="F96" s="4"/>
      <c r="G96" s="4"/>
      <c r="H96" s="4"/>
    </row>
    <row r="97" spans="1:8" ht="15.5" customHeight="1" x14ac:dyDescent="0.2">
      <c r="A97" t="s">
        <v>87</v>
      </c>
      <c r="C97" s="4"/>
      <c r="D97" s="4"/>
      <c r="E97" s="4"/>
      <c r="F97" s="4"/>
      <c r="G97" s="4"/>
      <c r="H97" s="4"/>
    </row>
    <row r="98" spans="1:8" ht="15.5" customHeight="1" x14ac:dyDescent="0.2">
      <c r="A98" t="s">
        <v>88</v>
      </c>
      <c r="C98" s="4"/>
      <c r="D98" s="4"/>
      <c r="E98" s="4"/>
      <c r="F98" s="4"/>
      <c r="G98" s="4"/>
      <c r="H98" s="4"/>
    </row>
    <row r="99" spans="1:8" ht="15.5" customHeight="1" x14ac:dyDescent="0.2">
      <c r="A99" t="s">
        <v>89</v>
      </c>
      <c r="C99" s="4"/>
      <c r="D99" s="4"/>
      <c r="E99" s="4"/>
      <c r="F99" s="4"/>
      <c r="G99" s="4"/>
      <c r="H99" s="4"/>
    </row>
    <row r="100" spans="1:8" ht="15.5" customHeight="1" x14ac:dyDescent="0.2">
      <c r="C100" s="4"/>
      <c r="D100" s="4"/>
      <c r="E100" s="4"/>
      <c r="F100" s="4"/>
      <c r="G100" s="4"/>
      <c r="H100" s="4"/>
    </row>
    <row r="101" spans="1:8" ht="15.5" customHeight="1" x14ac:dyDescent="0.2">
      <c r="A101" t="s">
        <v>90</v>
      </c>
      <c r="C101" s="4"/>
      <c r="D101" s="4"/>
      <c r="E101" s="4"/>
      <c r="F101" s="4"/>
      <c r="G101" s="4"/>
      <c r="H101" s="4"/>
    </row>
    <row r="102" spans="1:8" ht="15.5" customHeight="1" x14ac:dyDescent="0.2">
      <c r="A102" t="s">
        <v>91</v>
      </c>
      <c r="C102" s="4"/>
      <c r="D102" s="4"/>
      <c r="E102" s="4"/>
      <c r="F102" s="4"/>
      <c r="G102" s="4"/>
      <c r="H102" s="4"/>
    </row>
  </sheetData>
  <sheetProtection algorithmName="SHA-512" hashValue="vjTOE5uuda2+rJVM4M/DyKvapNB30ZjTLZZT8B3ju/xaLAqGekTwuNDcHB7xw0xT+q44SjaJA/veWahu6eawLA==" saltValue="FVMyltJQryunm40t4VgXQw==" spinCount="100000" sheet="1" selectLockedCells="1"/>
  <mergeCells count="131">
    <mergeCell ref="A95:B95"/>
    <mergeCell ref="C95:D95"/>
    <mergeCell ref="E95:F95"/>
    <mergeCell ref="G95:H95"/>
    <mergeCell ref="I95:J95"/>
    <mergeCell ref="A93:B93"/>
    <mergeCell ref="C93:D93"/>
    <mergeCell ref="E93:F93"/>
    <mergeCell ref="G93:H93"/>
    <mergeCell ref="I93:J93"/>
    <mergeCell ref="A94:B94"/>
    <mergeCell ref="C94:D94"/>
    <mergeCell ref="E94:F94"/>
    <mergeCell ref="G94:H94"/>
    <mergeCell ref="I94:J94"/>
    <mergeCell ref="C44:D44"/>
    <mergeCell ref="E44:G44"/>
    <mergeCell ref="H44:I62"/>
    <mergeCell ref="J44:L44"/>
    <mergeCell ref="C45:D45"/>
    <mergeCell ref="E45:G45"/>
    <mergeCell ref="J45:L45"/>
    <mergeCell ref="A7:C7"/>
    <mergeCell ref="D7:F7"/>
    <mergeCell ref="G7:J7"/>
    <mergeCell ref="A8:C8"/>
    <mergeCell ref="D8:F8"/>
    <mergeCell ref="G8:J8"/>
    <mergeCell ref="C47:D47"/>
    <mergeCell ref="E47:G47"/>
    <mergeCell ref="C48:D48"/>
    <mergeCell ref="E48:G48"/>
    <mergeCell ref="J48:L48"/>
    <mergeCell ref="C49:D49"/>
    <mergeCell ref="E49:G49"/>
    <mergeCell ref="J49:L49"/>
    <mergeCell ref="J46:L46"/>
    <mergeCell ref="C57:D57"/>
    <mergeCell ref="E57:G57"/>
    <mergeCell ref="A1:P1"/>
    <mergeCell ref="A3:P3"/>
    <mergeCell ref="A4:C4"/>
    <mergeCell ref="D4:G4"/>
    <mergeCell ref="H4:J4"/>
    <mergeCell ref="K4:N4"/>
    <mergeCell ref="K5:N5"/>
    <mergeCell ref="A5:C5"/>
    <mergeCell ref="D5:G5"/>
    <mergeCell ref="H5:J5"/>
    <mergeCell ref="J47:L47"/>
    <mergeCell ref="J51:L51"/>
    <mergeCell ref="C52:D52"/>
    <mergeCell ref="E10:G10"/>
    <mergeCell ref="H10:K10"/>
    <mergeCell ref="H11:K11"/>
    <mergeCell ref="L10:N10"/>
    <mergeCell ref="A11:D11"/>
    <mergeCell ref="E11:G11"/>
    <mergeCell ref="L11:N11"/>
    <mergeCell ref="C43:D43"/>
    <mergeCell ref="E43:G43"/>
    <mergeCell ref="H43:I43"/>
    <mergeCell ref="J43:L43"/>
    <mergeCell ref="M43:N43"/>
    <mergeCell ref="A39:N40"/>
    <mergeCell ref="A41:I41"/>
    <mergeCell ref="N15:N16"/>
    <mergeCell ref="B15:I15"/>
    <mergeCell ref="J15:M15"/>
    <mergeCell ref="A10:D10"/>
    <mergeCell ref="C46:D46"/>
    <mergeCell ref="E46:G46"/>
    <mergeCell ref="C50:D50"/>
    <mergeCell ref="E50:G50"/>
    <mergeCell ref="J50:L50"/>
    <mergeCell ref="C56:D56"/>
    <mergeCell ref="E56:G56"/>
    <mergeCell ref="J56:L56"/>
    <mergeCell ref="E52:G52"/>
    <mergeCell ref="J52:L52"/>
    <mergeCell ref="C53:D53"/>
    <mergeCell ref="E53:G53"/>
    <mergeCell ref="J53:L53"/>
    <mergeCell ref="C51:D51"/>
    <mergeCell ref="E51:G51"/>
    <mergeCell ref="C54:D54"/>
    <mergeCell ref="C58:D58"/>
    <mergeCell ref="E58:G58"/>
    <mergeCell ref="J58:L58"/>
    <mergeCell ref="C59:D59"/>
    <mergeCell ref="E59:G59"/>
    <mergeCell ref="J59:L59"/>
    <mergeCell ref="J57:L57"/>
    <mergeCell ref="E54:G54"/>
    <mergeCell ref="J54:L54"/>
    <mergeCell ref="C55:D55"/>
    <mergeCell ref="E55:G55"/>
    <mergeCell ref="J55:L55"/>
    <mergeCell ref="M63:N63"/>
    <mergeCell ref="A66:N67"/>
    <mergeCell ref="C63:D63"/>
    <mergeCell ref="E63:G63"/>
    <mergeCell ref="H63:I63"/>
    <mergeCell ref="J63:L63"/>
    <mergeCell ref="A70:P74"/>
    <mergeCell ref="C60:D60"/>
    <mergeCell ref="E60:G60"/>
    <mergeCell ref="J60:L60"/>
    <mergeCell ref="C61:D61"/>
    <mergeCell ref="E61:G61"/>
    <mergeCell ref="J61:L61"/>
    <mergeCell ref="A75:B75"/>
    <mergeCell ref="H75:I75"/>
    <mergeCell ref="A76:B76"/>
    <mergeCell ref="H76:I76"/>
    <mergeCell ref="A77:B77"/>
    <mergeCell ref="H77:I77"/>
    <mergeCell ref="C62:D62"/>
    <mergeCell ref="E62:G62"/>
    <mergeCell ref="J62:L62"/>
    <mergeCell ref="A85:N85"/>
    <mergeCell ref="A81:B81"/>
    <mergeCell ref="H81:I81"/>
    <mergeCell ref="A82:B82"/>
    <mergeCell ref="H82:I82"/>
    <mergeCell ref="A78:B78"/>
    <mergeCell ref="H78:I78"/>
    <mergeCell ref="A79:B79"/>
    <mergeCell ref="H79:I79"/>
    <mergeCell ref="A80:B80"/>
    <mergeCell ref="H80:I80"/>
  </mergeCells>
  <phoneticPr fontId="1"/>
  <dataValidations count="3">
    <dataValidation type="list" allowBlank="1" showInputMessage="1" showErrorMessage="1" sqref="C76:C82" xr:uid="{1F25C729-6BB5-4140-A2FD-60BB034526A2}">
      <formula1>"対象,対象外"</formula1>
    </dataValidation>
    <dataValidation type="list" allowBlank="1" showInputMessage="1" showErrorMessage="1" sqref="E76:G82" xr:uid="{D665B4A6-84C4-4578-A5DA-F80CAEB2C74B}">
      <formula1>$K$77:$K$79</formula1>
    </dataValidation>
    <dataValidation imeMode="disabled" allowBlank="1" showInputMessage="1" showErrorMessage="1" sqref="H76:I82 C94:J95" xr:uid="{5B0FE9C0-1016-4FD9-88F3-CDA1350BE8A2}"/>
  </dataValidations>
  <pageMargins left="0.70866141732283472" right="0.70866141732283472" top="0.74803149606299213" bottom="0.74803149606299213" header="0.31496062992125984" footer="0.31496062992125984"/>
  <pageSetup paperSize="9" scale="95" fitToHeight="0" orientation="portrait" r:id="rId1"/>
  <rowBreaks count="2" manualBreakCount="2">
    <brk id="40" max="16383" man="1"/>
    <brk id="6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ケア一般</vt:lpstr>
      <vt:lpstr>ケア一般!Print_Area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 海将（高齢者福祉課）</cp:lastModifiedBy>
  <cp:lastPrinted>2024-11-28T03:26:41Z</cp:lastPrinted>
  <dcterms:created xsi:type="dcterms:W3CDTF">2008-11-28T00:40:08Z</dcterms:created>
  <dcterms:modified xsi:type="dcterms:W3CDTF">2025-11-26T08:11:21Z</dcterms:modified>
</cp:coreProperties>
</file>