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114541\Desktop\"/>
    </mc:Choice>
  </mc:AlternateContent>
  <xr:revisionPtr revIDLastSave="0" documentId="13_ncr:1_{412E9A6A-7523-49F5-86AB-FDBE6C2135C0}" xr6:coauthVersionLast="36" xr6:coauthVersionMax="36" xr10:uidLastSave="{00000000-0000-0000-0000-000000000000}"/>
  <workbookProtection workbookAlgorithmName="SHA-512" workbookHashValue="ZF5IZTWjlFg5T/IxhqlSdv1nOTKrLvdKjCPR4N/6ktTKcE4HrPrrs/+zN61v/JHGPAQn3sJLfdWiisBeOZ9agg==" workbookSaltValue="02GjgOTN4Q4k0Iw+bI241g==" workbookSpinCount="100000" lockStructure="1"/>
  <bookViews>
    <workbookView xWindow="120" yWindow="45" windowWidth="11670" windowHeight="6900" tabRatio="852" xr2:uid="{00000000-000D-0000-FFFF-FFFF00000000}"/>
  </bookViews>
  <sheets>
    <sheet name="別表１（当初申請、変更申請)" sheetId="1" r:id="rId1"/>
    <sheet name="別表２（当初申請、変更申請）" sheetId="2" r:id="rId2"/>
    <sheet name="別表３（当初申請、変更申請）" sheetId="23" r:id="rId3"/>
    <sheet name="(A型)階層別、月別利用人員内訳" sheetId="3" r:id="rId4"/>
    <sheet name="基準額内訳(A型)" sheetId="21" r:id="rId5"/>
    <sheet name="単価積算内訳 " sheetId="19" r:id="rId6"/>
    <sheet name="職員の配置状況等 " sheetId="18" r:id="rId7"/>
    <sheet name="職員名簿" sheetId="9" r:id="rId8"/>
    <sheet name="精算書（実績報告）" sheetId="14" r:id="rId9"/>
    <sheet name="別表２(実績報告)" sheetId="17" r:id="rId10"/>
    <sheet name="別表３（実績報告）" sheetId="24" r:id="rId11"/>
  </sheets>
  <definedNames>
    <definedName name="_xlnm.Print_Area" localSheetId="3">'(A型)階層別、月別利用人員内訳'!$A$1:$O$44</definedName>
    <definedName name="_xlnm.Print_Area" localSheetId="4">'基準額内訳(A型)'!$A$1:$H$54</definedName>
    <definedName name="_xlnm.Print_Area" localSheetId="7">職員名簿!$A$1:$E$20</definedName>
    <definedName name="_xlnm.Print_Area" localSheetId="5">'単価積算内訳 '!$A$1:$I$9</definedName>
    <definedName name="_xlnm.Print_Area" localSheetId="0">'別表１（当初申請、変更申請)'!$A$1:$H$10</definedName>
    <definedName name="_xlnm.Print_Area" localSheetId="9">'別表２(実績報告)'!$A$1:$E$39</definedName>
    <definedName name="_xlnm.Print_Area" localSheetId="1">'別表２（当初申請、変更申請）'!$A$1:$E$39</definedName>
    <definedName name="_xlnm.Print_Area" localSheetId="10">'別表３（実績報告）'!$A$1:$W$38</definedName>
    <definedName name="_xlnm.Print_Area" localSheetId="2">'別表３（当初申請、変更申請）'!$A$1:$W$38</definedName>
    <definedName name="wrn.ケアハウス." localSheetId="10" hidden="1">{#N/A,#N/A,FALSE,"Sheet1"}</definedName>
    <definedName name="wrn.ケアハウス." localSheetId="2" hidden="1">{#N/A,#N/A,FALSE,"Sheet1"}</definedName>
    <definedName name="wrn.ケアハウス." hidden="1">{#N/A,#N/A,FALSE,"Sheet1"}</definedName>
  </definedNames>
  <calcPr calcId="191029"/>
</workbook>
</file>

<file path=xl/calcChain.xml><?xml version="1.0" encoding="utf-8"?>
<calcChain xmlns="http://schemas.openxmlformats.org/spreadsheetml/2006/main">
  <c r="R3" i="24" l="1"/>
  <c r="V19" i="24" l="1"/>
  <c r="Q19" i="24"/>
  <c r="R19" i="24" s="1"/>
  <c r="Q19" i="23"/>
  <c r="R19" i="23" s="1"/>
  <c r="H19" i="23" s="1"/>
  <c r="M20" i="23" s="1"/>
  <c r="V19" i="23"/>
  <c r="R3" i="23"/>
  <c r="S17" i="24"/>
  <c r="S16" i="24"/>
  <c r="S15" i="24"/>
  <c r="S14" i="24"/>
  <c r="S13" i="24"/>
  <c r="S12" i="24"/>
  <c r="S11" i="24"/>
  <c r="S10" i="24"/>
  <c r="AD9" i="24"/>
  <c r="S9" i="24"/>
  <c r="AD8" i="24"/>
  <c r="S8" i="24"/>
  <c r="AD7" i="24"/>
  <c r="S7" i="24"/>
  <c r="AD6" i="24"/>
  <c r="S6" i="24"/>
  <c r="AD5" i="24"/>
  <c r="AD4" i="24"/>
  <c r="AD3" i="24"/>
  <c r="AD2" i="24"/>
  <c r="S17" i="23"/>
  <c r="S16" i="23"/>
  <c r="S15" i="23"/>
  <c r="S14" i="23"/>
  <c r="S13" i="23"/>
  <c r="S12" i="23"/>
  <c r="S11" i="23"/>
  <c r="S10" i="23"/>
  <c r="AD9" i="23"/>
  <c r="S9" i="23"/>
  <c r="AD8" i="23"/>
  <c r="S8" i="23"/>
  <c r="R18" i="23" s="1"/>
  <c r="I20" i="23" s="1"/>
  <c r="AD7" i="23"/>
  <c r="S7" i="23"/>
  <c r="AD6" i="23"/>
  <c r="S6" i="23"/>
  <c r="AD5" i="23"/>
  <c r="AD4" i="23"/>
  <c r="AD3" i="23"/>
  <c r="AD2" i="23"/>
  <c r="H19" i="24" l="1"/>
  <c r="M20" i="24" s="1"/>
  <c r="R18" i="24"/>
  <c r="I20" i="24" s="1"/>
  <c r="S20" i="23"/>
  <c r="S20" i="24" l="1"/>
  <c r="D4" i="17" l="1"/>
  <c r="B2" i="9"/>
  <c r="B2" i="18"/>
  <c r="C4" i="21"/>
  <c r="L2" i="3"/>
  <c r="D4" i="2"/>
  <c r="B3" i="18" l="1"/>
  <c r="D5" i="19" l="1"/>
  <c r="C12" i="21" l="1"/>
  <c r="H12" i="21" s="1"/>
  <c r="C14" i="21"/>
  <c r="H14" i="21" s="1"/>
  <c r="C20" i="21"/>
  <c r="H20" i="21" s="1"/>
  <c r="C22" i="21"/>
  <c r="H22" i="21" s="1"/>
  <c r="C28" i="21"/>
  <c r="H28" i="21" s="1"/>
  <c r="C30" i="21"/>
  <c r="H30" i="21" s="1"/>
  <c r="O32" i="3"/>
  <c r="C38" i="21" s="1"/>
  <c r="H38" i="21" s="1"/>
  <c r="O33" i="3"/>
  <c r="C39" i="21" s="1"/>
  <c r="H39" i="21" s="1"/>
  <c r="O34" i="3"/>
  <c r="C40" i="21" s="1"/>
  <c r="H40" i="21" s="1"/>
  <c r="O35" i="3"/>
  <c r="C41" i="21" s="1"/>
  <c r="H41" i="21" s="1"/>
  <c r="O36" i="3"/>
  <c r="C42" i="21" s="1"/>
  <c r="H42" i="21" s="1"/>
  <c r="O37" i="3"/>
  <c r="C43" i="21" s="1"/>
  <c r="H43" i="21" s="1"/>
  <c r="O38" i="3"/>
  <c r="C44" i="21" s="1"/>
  <c r="H44" i="21" s="1"/>
  <c r="O39" i="3"/>
  <c r="C45" i="21" s="1"/>
  <c r="H45" i="21" s="1"/>
  <c r="O40" i="3"/>
  <c r="C46" i="21" s="1"/>
  <c r="H46" i="21" s="1"/>
  <c r="O41" i="3"/>
  <c r="C47" i="21" s="1"/>
  <c r="O42" i="3"/>
  <c r="C48" i="21" s="1"/>
  <c r="H48" i="21" s="1"/>
  <c r="O31" i="3"/>
  <c r="C37" i="21" s="1"/>
  <c r="H37" i="21" s="1"/>
  <c r="O6" i="3"/>
  <c r="C10" i="21" s="1"/>
  <c r="H10" i="21" s="1"/>
  <c r="O7" i="3"/>
  <c r="C11" i="21" s="1"/>
  <c r="H11" i="21" s="1"/>
  <c r="O8" i="3"/>
  <c r="O9" i="3"/>
  <c r="C13" i="21" s="1"/>
  <c r="H13" i="21" s="1"/>
  <c r="O10" i="3"/>
  <c r="O11" i="3"/>
  <c r="C15" i="21" s="1"/>
  <c r="H15" i="21" s="1"/>
  <c r="O12" i="3"/>
  <c r="C16" i="21" s="1"/>
  <c r="H16" i="21" s="1"/>
  <c r="O13" i="3"/>
  <c r="C17" i="21" s="1"/>
  <c r="H17" i="21" s="1"/>
  <c r="O14" i="3"/>
  <c r="C18" i="21" s="1"/>
  <c r="H18" i="21" s="1"/>
  <c r="O15" i="3"/>
  <c r="C19" i="21" s="1"/>
  <c r="H19" i="21" s="1"/>
  <c r="O16" i="3"/>
  <c r="O17" i="3"/>
  <c r="C21" i="21" s="1"/>
  <c r="H21" i="21" s="1"/>
  <c r="O18" i="3"/>
  <c r="O19" i="3"/>
  <c r="C23" i="21" s="1"/>
  <c r="H23" i="21" s="1"/>
  <c r="O20" i="3"/>
  <c r="C24" i="21" s="1"/>
  <c r="H24" i="21" s="1"/>
  <c r="O21" i="3"/>
  <c r="C25" i="21" s="1"/>
  <c r="H25" i="21" s="1"/>
  <c r="O22" i="3"/>
  <c r="C26" i="21" s="1"/>
  <c r="H26" i="21" s="1"/>
  <c r="O23" i="3"/>
  <c r="C27" i="21" s="1"/>
  <c r="H27" i="21" s="1"/>
  <c r="O24" i="3"/>
  <c r="O25" i="3"/>
  <c r="C29" i="21" s="1"/>
  <c r="H29" i="21" s="1"/>
  <c r="O26" i="3"/>
  <c r="O5" i="3"/>
  <c r="C9" i="21" s="1"/>
  <c r="H47" i="21" l="1"/>
  <c r="C49" i="21"/>
  <c r="H9" i="21"/>
  <c r="C31" i="21"/>
  <c r="D8" i="19"/>
  <c r="G38" i="21" l="1"/>
  <c r="G39" i="21"/>
  <c r="G40" i="21"/>
  <c r="G41" i="21"/>
  <c r="G42" i="21"/>
  <c r="G43" i="21"/>
  <c r="G44" i="21"/>
  <c r="G45" i="21"/>
  <c r="G46" i="21"/>
  <c r="G47" i="21"/>
  <c r="G37" i="21"/>
  <c r="G10" i="21"/>
  <c r="G11" i="21"/>
  <c r="G12" i="21"/>
  <c r="G13" i="21"/>
  <c r="G14" i="21"/>
  <c r="G15" i="21"/>
  <c r="G16" i="21"/>
  <c r="G17" i="21"/>
  <c r="G18" i="21"/>
  <c r="G19" i="21"/>
  <c r="G20" i="21"/>
  <c r="G21" i="21"/>
  <c r="G22" i="21"/>
  <c r="G23" i="21"/>
  <c r="G24" i="21"/>
  <c r="G25" i="21"/>
  <c r="G26" i="21"/>
  <c r="G27" i="21"/>
  <c r="G28" i="21"/>
  <c r="G29" i="21"/>
  <c r="G9" i="21"/>
  <c r="D38" i="21"/>
  <c r="D39" i="21"/>
  <c r="D40" i="21"/>
  <c r="D41" i="21"/>
  <c r="D42" i="21"/>
  <c r="D43" i="21"/>
  <c r="D44" i="21"/>
  <c r="D45" i="21"/>
  <c r="D46" i="21"/>
  <c r="D47" i="21"/>
  <c r="D48" i="21"/>
  <c r="D37" i="21"/>
  <c r="I48" i="21"/>
  <c r="G48" i="21" s="1"/>
  <c r="I30" i="21"/>
  <c r="G30" i="21" s="1"/>
  <c r="D10" i="21" l="1"/>
  <c r="D11" i="21"/>
  <c r="D12" i="21"/>
  <c r="D13" i="21"/>
  <c r="D14" i="21"/>
  <c r="D15" i="21"/>
  <c r="D16" i="21"/>
  <c r="D17" i="21"/>
  <c r="D18" i="21"/>
  <c r="D19" i="21"/>
  <c r="D20" i="21"/>
  <c r="D21" i="21"/>
  <c r="D22" i="21"/>
  <c r="D23" i="21"/>
  <c r="D24" i="21"/>
  <c r="D25" i="21"/>
  <c r="D26" i="21"/>
  <c r="D27" i="21"/>
  <c r="D28" i="21"/>
  <c r="D29" i="21"/>
  <c r="D30" i="21"/>
  <c r="D9" i="21"/>
  <c r="E14" i="21" l="1"/>
  <c r="E13" i="21"/>
  <c r="E12" i="21"/>
  <c r="E11" i="21"/>
  <c r="E10" i="21"/>
  <c r="E9" i="21"/>
  <c r="C27" i="3"/>
  <c r="N43" i="3"/>
  <c r="M43" i="3"/>
  <c r="L43" i="3"/>
  <c r="K43" i="3"/>
  <c r="J43" i="3"/>
  <c r="I43" i="3"/>
  <c r="H43" i="3"/>
  <c r="G43" i="3"/>
  <c r="F43" i="3"/>
  <c r="O43" i="3" s="1"/>
  <c r="E43" i="3"/>
  <c r="D43" i="3"/>
  <c r="C43" i="3"/>
  <c r="D27" i="3"/>
  <c r="E27" i="3"/>
  <c r="F27" i="3"/>
  <c r="G27" i="3"/>
  <c r="H27" i="3"/>
  <c r="I27" i="3"/>
  <c r="J27" i="3"/>
  <c r="K27" i="3"/>
  <c r="L27" i="3"/>
  <c r="M27" i="3"/>
  <c r="N27" i="3"/>
  <c r="O27" i="3" l="1"/>
  <c r="F14" i="21"/>
  <c r="F11" i="21"/>
  <c r="F13" i="21"/>
  <c r="F43" i="21"/>
  <c r="E43" i="21"/>
  <c r="E39" i="21"/>
  <c r="F39" i="21"/>
  <c r="F37" i="21"/>
  <c r="E37" i="21"/>
  <c r="E45" i="21"/>
  <c r="F45" i="21"/>
  <c r="E41" i="21"/>
  <c r="F41" i="21"/>
  <c r="F46" i="21"/>
  <c r="E46" i="21"/>
  <c r="E44" i="21"/>
  <c r="F44" i="21"/>
  <c r="E40" i="21"/>
  <c r="F40" i="21"/>
  <c r="F38" i="21"/>
  <c r="E38" i="21"/>
  <c r="F10" i="21"/>
  <c r="F12" i="21"/>
  <c r="F9" i="21"/>
  <c r="E48" i="21" l="1"/>
  <c r="F48" i="21"/>
  <c r="E47" i="21"/>
  <c r="F47" i="21"/>
  <c r="F42" i="21"/>
  <c r="E42" i="21"/>
  <c r="E25" i="21"/>
  <c r="F25" i="21"/>
  <c r="F16" i="21"/>
  <c r="E16" i="21"/>
  <c r="F20" i="21"/>
  <c r="E20" i="21"/>
  <c r="E24" i="21"/>
  <c r="F24" i="21"/>
  <c r="F28" i="21"/>
  <c r="E28" i="21"/>
  <c r="E15" i="21"/>
  <c r="F15" i="21"/>
  <c r="E21" i="21"/>
  <c r="F21" i="21"/>
  <c r="E27" i="21"/>
  <c r="F27" i="21"/>
  <c r="E17" i="21"/>
  <c r="F17" i="21"/>
  <c r="E29" i="21"/>
  <c r="F29" i="21"/>
  <c r="F19" i="21"/>
  <c r="E19" i="21"/>
  <c r="E23" i="21"/>
  <c r="F23" i="21"/>
  <c r="E18" i="21"/>
  <c r="F18" i="21"/>
  <c r="F22" i="21"/>
  <c r="E22" i="21"/>
  <c r="E26" i="21"/>
  <c r="F26" i="21"/>
  <c r="F30" i="21"/>
  <c r="E30" i="21"/>
  <c r="F49" i="21" l="1"/>
  <c r="D7" i="14" s="1"/>
  <c r="E49" i="21"/>
  <c r="F31" i="21"/>
  <c r="E31" i="21"/>
  <c r="D8" i="1" l="1"/>
  <c r="C7" i="14"/>
  <c r="E7" i="14" s="1"/>
  <c r="F7" i="14" s="1"/>
  <c r="G7" i="14" s="1"/>
  <c r="I7" i="14" s="1"/>
  <c r="C8" i="1"/>
  <c r="E8" i="1" l="1"/>
  <c r="F8" i="1" s="1"/>
  <c r="G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8" authorId="0" shapeId="0" xr:uid="{00000000-0006-0000-0300-000001000000}">
      <text>
        <r>
          <rPr>
            <sz val="9"/>
            <color indexed="81"/>
            <rFont val="MS P ゴシック"/>
            <family val="3"/>
            <charset val="128"/>
          </rPr>
          <t>当課送付の「サービスの提供に要する費用設定状況表」に記載の額</t>
        </r>
      </text>
    </comment>
    <comment ref="E8" authorId="0" shapeId="0" xr:uid="{00000000-0006-0000-0300-000002000000}">
      <text>
        <r>
          <rPr>
            <sz val="9"/>
            <color indexed="81"/>
            <rFont val="MS P ゴシック"/>
            <family val="3"/>
            <charset val="128"/>
          </rPr>
          <t>利用人員×単価区分</t>
        </r>
      </text>
    </comment>
    <comment ref="F8" authorId="0" shapeId="0" xr:uid="{00000000-0006-0000-0300-000003000000}">
      <text>
        <r>
          <rPr>
            <sz val="9"/>
            <color indexed="81"/>
            <rFont val="MS P ゴシック"/>
            <family val="3"/>
            <charset val="128"/>
          </rPr>
          <t>利用人員×
備考（本人徴収(予定）額単価）</t>
        </r>
      </text>
    </comment>
    <comment ref="G8" authorId="0" shapeId="0" xr:uid="{00000000-0006-0000-0300-000004000000}">
      <text>
        <r>
          <rPr>
            <sz val="9"/>
            <color indexed="81"/>
            <rFont val="MS P ゴシック"/>
            <family val="3"/>
            <charset val="128"/>
          </rPr>
          <t>本人徴収(予定）額単価を記載</t>
        </r>
      </text>
    </comment>
    <comment ref="C31" authorId="0" shapeId="0" xr:uid="{00000000-0006-0000-0300-000005000000}">
      <text>
        <r>
          <rPr>
            <sz val="9"/>
            <color indexed="81"/>
            <rFont val="MS P ゴシック"/>
            <family val="3"/>
            <charset val="128"/>
          </rPr>
          <t xml:space="preserve">別表１（Ｃ）欄に転記
</t>
        </r>
      </text>
    </comment>
    <comment ref="E31" authorId="0" shapeId="0" xr:uid="{00000000-0006-0000-0300-000006000000}">
      <text>
        <r>
          <rPr>
            <sz val="9"/>
            <color indexed="81"/>
            <rFont val="MS P ゴシック"/>
            <family val="3"/>
            <charset val="128"/>
          </rPr>
          <t xml:space="preserve">別表１（Ｃ）欄に転記
</t>
        </r>
      </text>
    </comment>
    <comment ref="F31" authorId="0" shapeId="0" xr:uid="{00000000-0006-0000-0300-000007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本年度、各施設ごとに作成していただいた「民間施設給与等改善費調書」の区分を入力してください。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<sst xmlns="http://schemas.openxmlformats.org/spreadsheetml/2006/main" count="610" uniqueCount="286">
  <si>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</si>
  <si>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</si>
  <si>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</si>
  <si>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</si>
  <si>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</si>
  <si>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</si>
  <si>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</si>
  <si>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</si>
  <si>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</si>
  <si>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</si>
  <si>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</si>
  <si>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</si>
  <si>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</si>
  <si>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</si>
  <si>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</si>
  <si>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</si>
  <si>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</si>
  <si>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</si>
  <si>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</si>
  <si>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</si>
  <si>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</si>
  <si>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</si>
  <si>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</si>
  <si>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</si>
  <si>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</si>
  <si>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</si>
  <si>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</si>
  <si>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</si>
  <si>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</si>
  <si>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</si>
  <si>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</si>
  <si>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</si>
  <si>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</si>
  <si>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</si>
  <si>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</si>
  <si>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</si>
  <si>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</si>
  <si>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</si>
  <si>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</si>
  <si>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（２）階層別、月別利用人員内訳</t>
  </si>
  <si>
    <t>　　ア　　Ａ型</t>
  </si>
  <si>
    <t>　　（ア）平成３年７月１日以降入所者分</t>
  </si>
  <si>
    <t>階層の区分</t>
  </si>
  <si>
    <t>４月</t>
  </si>
  <si>
    <t>５月</t>
  </si>
  <si>
    <t>６月</t>
  </si>
  <si>
    <t>７月</t>
  </si>
  <si>
    <t>８月</t>
  </si>
  <si>
    <t>９月</t>
  </si>
  <si>
    <t>１０月</t>
  </si>
  <si>
    <t>１１月</t>
  </si>
  <si>
    <t>１２月</t>
  </si>
  <si>
    <t>１月</t>
  </si>
  <si>
    <t>２月</t>
  </si>
  <si>
    <t>３月</t>
  </si>
  <si>
    <t>計</t>
  </si>
  <si>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</si>
  <si>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</si>
  <si>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</si>
  <si>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</si>
  <si>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</si>
  <si>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</si>
  <si>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</si>
  <si>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</si>
  <si>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</si>
  <si>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</si>
  <si>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</si>
  <si>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</si>
  <si>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</si>
  <si>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</si>
  <si>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</si>
  <si>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</si>
  <si>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</si>
  <si>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</si>
  <si>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</si>
  <si>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</si>
  <si>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　　（イ）平成３年６月３０日以前入所者分</t>
  </si>
  <si>
    <t>Ａ階層</t>
  </si>
  <si>
    <t>Ｂ階層</t>
  </si>
  <si>
    <t>Ｃ1</t>
  </si>
  <si>
    <t>Ｃ2</t>
  </si>
  <si>
    <t>Ｃ</t>
  </si>
  <si>
    <t>Ｃ3</t>
  </si>
  <si>
    <t>　</t>
  </si>
  <si>
    <t>Ｃ4</t>
  </si>
  <si>
    <t>階</t>
  </si>
  <si>
    <t>Ｃ5</t>
  </si>
  <si>
    <t>Ｃ6</t>
  </si>
  <si>
    <t>層</t>
  </si>
  <si>
    <t>Ｃ7</t>
  </si>
  <si>
    <t>Ｃ8</t>
  </si>
  <si>
    <t>Ｃ9</t>
  </si>
  <si>
    <t>Ｃ10</t>
  </si>
  <si>
    <t>１</t>
    <phoneticPr fontId="2"/>
  </si>
  <si>
    <t>　（ア）平成３年７月１日以降入所者</t>
  </si>
  <si>
    <t>単価区分別</t>
  </si>
  <si>
    <t>利用人員</t>
  </si>
  <si>
    <t>単価区分</t>
  </si>
  <si>
    <t>金　　額</t>
  </si>
  <si>
    <t>　（イ）平成３年６月３０日以前入所者</t>
  </si>
  <si>
    <t>定　員</t>
    <phoneticPr fontId="2"/>
  </si>
  <si>
    <t>１７</t>
    <phoneticPr fontId="2"/>
  </si>
  <si>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</si>
  <si>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</si>
  <si>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</si>
  <si>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</si>
  <si>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</si>
  <si>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</si>
  <si>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</si>
  <si>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</si>
  <si>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</si>
  <si>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</si>
  <si>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</si>
  <si>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</si>
  <si>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</si>
  <si>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</si>
  <si>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</si>
  <si>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</si>
  <si>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</si>
  <si>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</si>
  <si>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</si>
  <si>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</si>
  <si>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</si>
  <si>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</si>
  <si>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</si>
  <si>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</si>
  <si>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</si>
  <si>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</si>
  <si>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</si>
  <si>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</si>
  <si>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</si>
  <si>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</si>
  <si>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</si>
  <si>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</si>
  <si>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</si>
  <si>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</si>
  <si>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本人徴収額</t>
    <rPh sb="0" eb="1">
      <t>ホン</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</si>
  <si>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</si>
  <si>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</si>
  <si>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</si>
  <si>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</si>
  <si>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</si>
  <si>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</si>
  <si>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</si>
  <si>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３ 特定施設入所者生活介護の指定を受けた施設は、一般入所者分、特定施設入所者生活</t>
    <rPh sb="32" eb="33">
      <t>ブン</t>
    </rPh>
    <rPh sb="34" eb="36">
      <t>トクテイ</t>
    </rPh>
    <rPh sb="36" eb="38">
      <t>シセツ</t>
    </rPh>
    <rPh sb="38" eb="41">
      <t>ニュウショシャ</t>
    </rPh>
    <rPh sb="41" eb="43">
      <t>セイカツ</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</si>
  <si>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</si>
  <si>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</si>
  <si>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</si>
  <si>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t>　　　 　介護対象者分をそれぞれ作成してください。</t>
    <rPh sb="5" eb="7">
      <t>カイゴ</t>
    </rPh>
    <rPh sb="7" eb="10">
      <t>タイショウシャ</t>
    </rPh>
    <rPh sb="10" eb="11">
      <t>ブン</t>
    </rPh>
    <rPh sb="16" eb="18">
      <t>サクセイ</t>
    </rPh>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</si>
  <si>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</si>
  <si>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</si>
  <si>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</si>
  <si>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</si>
  <si>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</si>
  <si>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その他</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</si>
  <si>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</si>
  <si>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</si>
  <si>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</si>
  <si>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</si>
  <si>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</si>
  <si>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</si>
  <si>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</si>
  <si>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</si>
  <si>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</si>
  <si>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</si>
  <si>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</si>
  <si>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</si>
  <si>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</si>
  <si>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</si>
  <si>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</si>
  <si>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</si>
  <si>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</si>
  <si>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</si>
  <si>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</si>
  <si>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</si>
  <si>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</si>
  <si>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</si>
  <si>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</si>
  <si>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</si>
  <si>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</si>
  <si>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</si>
  <si>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</si>
  <si>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</si>
  <si>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</si>
  <si>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</si>
  <si>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</si>
  <si>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</si>
  <si>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</si>
  <si>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計</t>
    <phoneticPr fontId="2"/>
  </si>
  <si>
    <t>減額</t>
    <rPh sb="0" eb="1">
      <t>ゲンガク</t>
    </rPh>
    <phoneticPr fontId="2"/>
  </si>
  <si>
    <t>（１０月～３月）</t>
    <phoneticPr fontId="2"/>
  </si>
  <si>
    <t>減額</t>
    <rPh sb="0" eb="2">
      <t>ゲンガク</t>
    </rPh>
    <phoneticPr fontId="2"/>
  </si>
  <si>
    <t>特別加算</t>
    <rPh sb="0" eb="2">
      <t>トクベツ</t>
    </rPh>
    <rPh sb="2" eb="4">
      <t>カサン</t>
    </rPh>
    <phoneticPr fontId="2"/>
  </si>
  <si>
    <t>別表　１</t>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</si>
  <si>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</si>
  <si>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</si>
  <si>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</si>
  <si>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</si>
  <si>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</si>
  <si>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</si>
  <si>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</si>
  <si>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</si>
  <si>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（注）１ 単価区分毎に別々に記入し、「備考」欄に加算・月等その理由を簡明に記入してください。</t>
    <phoneticPr fontId="2"/>
  </si>
  <si>
    <t>　　　２ 単価は、（ウ）単価積算内訳としてください。</t>
    <phoneticPr fontId="2"/>
  </si>
  <si>
    <t>（注）単価の変動があった場合は異なる単価を使用した各月の状況を記載してください。</t>
    <phoneticPr fontId="2"/>
  </si>
  <si>
    <t>　ア　　Ａ型（一般入所者分・特定施設入所者生活介護対象者分）</t>
    <phoneticPr fontId="2"/>
  </si>
  <si>
    <t>（４月～３月）</t>
    <phoneticPr fontId="2"/>
  </si>
  <si>
    <t>区分</t>
  </si>
  <si>
    <t>区分</t>
    <rPh sb="0" eb="2">
      <t>クブン</t>
    </rPh>
    <phoneticPr fontId="2"/>
  </si>
  <si>
    <t>民改費区分</t>
  </si>
  <si>
    <t>平均年数</t>
  </si>
  <si>
    <t>H</t>
  </si>
  <si>
    <t>G</t>
  </si>
  <si>
    <t>F</t>
  </si>
  <si>
    <t>E</t>
  </si>
  <si>
    <t>D</t>
  </si>
  <si>
    <t>C</t>
  </si>
  <si>
    <t>B</t>
  </si>
  <si>
    <t>A</t>
  </si>
  <si>
    <t>（注１）各月の利用人員は、各月初日の実利用人員を記入してください。（ただし、事業開始後３か月を
　　　経過した日の属する月の分までは、３０日又は当該月の実日数で除した人員にしてください。）
（注２）特定施設入所者生活介護の指定を受けた施設においては、各欄にその利用対象者数のうち一般
　　　入所者数を（　）書きにより再掲してください。</t>
    <phoneticPr fontId="2"/>
  </si>
  <si>
    <t>別表３　介護職員処遇改善計画書</t>
    <rPh sb="0" eb="2">
      <t>ベッピョウ</t>
    </rPh>
    <rPh sb="4" eb="8">
      <t>カイゴショクイン</t>
    </rPh>
    <rPh sb="8" eb="12">
      <t>ショグウカイゼン</t>
    </rPh>
    <rPh sb="12" eb="15">
      <t>ケイカクショ</t>
    </rPh>
    <phoneticPr fontId="14"/>
  </si>
  <si>
    <t>施設長</t>
    <rPh sb="0" eb="3">
      <t>シセツチョウ</t>
    </rPh>
    <phoneticPr fontId="14"/>
  </si>
  <si>
    <t>施設名</t>
    <rPh sb="0" eb="3">
      <t>しせつめい</t>
    </rPh>
    <phoneticPr fontId="16" type="Hiragana"/>
  </si>
  <si>
    <t>生活相談員</t>
    <rPh sb="0" eb="5">
      <t>セイカツソウダンイン</t>
    </rPh>
    <phoneticPr fontId="14"/>
  </si>
  <si>
    <t>介護職員</t>
    <rPh sb="0" eb="4">
      <t>カイゴショクイン</t>
    </rPh>
    <phoneticPr fontId="14"/>
  </si>
  <si>
    <t>①</t>
  </si>
  <si>
    <t>処遇改善見込額（※１）</t>
    <rPh sb="0" eb="2">
      <t>しょぐう</t>
    </rPh>
    <rPh sb="2" eb="4">
      <t>かいぜん</t>
    </rPh>
    <rPh sb="4" eb="6">
      <t>みこ</t>
    </rPh>
    <rPh sb="6" eb="7">
      <t>がく</t>
    </rPh>
    <phoneticPr fontId="16" type="Hiragana"/>
  </si>
  <si>
    <t>職種</t>
    <rPh sb="0" eb="2">
      <t>ショクシュ</t>
    </rPh>
    <phoneticPr fontId="14"/>
  </si>
  <si>
    <t>職員数</t>
    <rPh sb="0" eb="3">
      <t>ショクインスウ</t>
    </rPh>
    <phoneticPr fontId="14"/>
  </si>
  <si>
    <t>月数</t>
    <rPh sb="0" eb="2">
      <t>ツキスウ</t>
    </rPh>
    <phoneticPr fontId="14"/>
  </si>
  <si>
    <t>単価</t>
    <rPh sb="0" eb="2">
      <t>タンカ</t>
    </rPh>
    <phoneticPr fontId="14"/>
  </si>
  <si>
    <t>実績額</t>
    <rPh sb="0" eb="2">
      <t>ジッセキ</t>
    </rPh>
    <rPh sb="2" eb="3">
      <t>ガク</t>
    </rPh>
    <phoneticPr fontId="14"/>
  </si>
  <si>
    <t>栄養士</t>
    <rPh sb="0" eb="3">
      <t>エイヨウシ</t>
    </rPh>
    <phoneticPr fontId="14"/>
  </si>
  <si>
    <t>人</t>
    <rPh sb="0" eb="1">
      <t>にん</t>
    </rPh>
    <phoneticPr fontId="16" type="Hiragana"/>
  </si>
  <si>
    <t>ヶ月</t>
    <rPh sb="1" eb="2">
      <t>ゲツ</t>
    </rPh>
    <phoneticPr fontId="14"/>
  </si>
  <si>
    <t>×</t>
    <phoneticPr fontId="14"/>
  </si>
  <si>
    <t>=</t>
    <phoneticPr fontId="14"/>
  </si>
  <si>
    <t>円</t>
    <rPh sb="0" eb="1">
      <t>エン</t>
    </rPh>
    <phoneticPr fontId="14"/>
  </si>
  <si>
    <t>事務員</t>
    <rPh sb="0" eb="3">
      <t>ジムイン</t>
    </rPh>
    <phoneticPr fontId="14"/>
  </si>
  <si>
    <t>調理員</t>
    <rPh sb="0" eb="3">
      <t>チョウリイン</t>
    </rPh>
    <phoneticPr fontId="14"/>
  </si>
  <si>
    <t>その他職員</t>
    <rPh sb="2" eb="3">
      <t>タ</t>
    </rPh>
    <rPh sb="3" eb="5">
      <t>ショクイン</t>
    </rPh>
    <phoneticPr fontId="14"/>
  </si>
  <si>
    <t>処遇改善見込総額</t>
    <rPh sb="0" eb="6">
      <t>ショグウカイゼンミコ</t>
    </rPh>
    <rPh sb="6" eb="8">
      <t>ソウガク</t>
    </rPh>
    <phoneticPr fontId="14"/>
  </si>
  <si>
    <t>②</t>
    <phoneticPr fontId="14"/>
  </si>
  <si>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4"/>
  </si>
  <si>
    <t>計算</t>
    <rPh sb="0" eb="2">
      <t>ケイサン</t>
    </rPh>
    <phoneticPr fontId="14"/>
  </si>
  <si>
    <t>民改費</t>
    <rPh sb="0" eb="3">
      <t>ミンカイヒ</t>
    </rPh>
    <phoneticPr fontId="14"/>
  </si>
  <si>
    <t>入所者数</t>
    <rPh sb="0" eb="4">
      <t>ニュウショシャスウ</t>
    </rPh>
    <phoneticPr fontId="14"/>
  </si>
  <si>
    <t>③</t>
    <phoneticPr fontId="14"/>
  </si>
  <si>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6" type="Hiragana"/>
  </si>
  <si>
    <t>□</t>
  </si>
  <si>
    <t>基本給</t>
    <rPh sb="0" eb="3">
      <t>きほんきゅう</t>
    </rPh>
    <phoneticPr fontId="16" type="Hiragana"/>
  </si>
  <si>
    <t>手当（新設）</t>
    <rPh sb="0" eb="2">
      <t>てあて</t>
    </rPh>
    <rPh sb="3" eb="5">
      <t>しんせつ</t>
    </rPh>
    <phoneticPr fontId="16" type="Hiragana"/>
  </si>
  <si>
    <t>手当（既存の増額）</t>
    <rPh sb="0" eb="2">
      <t>てあて</t>
    </rPh>
    <rPh sb="3" eb="5">
      <t>きぞん</t>
    </rPh>
    <rPh sb="6" eb="8">
      <t>ぞうがく</t>
    </rPh>
    <phoneticPr fontId="16" type="Hiragana"/>
  </si>
  <si>
    <t>賞与</t>
    <rPh sb="0" eb="2">
      <t>しょうよ</t>
    </rPh>
    <phoneticPr fontId="16" type="Hiragana"/>
  </si>
  <si>
    <t>その他</t>
    <rPh sb="2" eb="3">
      <t>た</t>
    </rPh>
    <phoneticPr fontId="16" type="Hiragana"/>
  </si>
  <si>
    <t>（　　　　　　　　　　　　　　）</t>
  </si>
  <si>
    <t>④</t>
    <phoneticPr fontId="14"/>
  </si>
  <si>
    <t>賃金改善実施期間</t>
    <rPh sb="0" eb="2">
      <t>ちんぎん</t>
    </rPh>
    <rPh sb="2" eb="4">
      <t>かいぜん</t>
    </rPh>
    <rPh sb="4" eb="6">
      <t>じっし</t>
    </rPh>
    <rPh sb="6" eb="8">
      <t>きかん</t>
    </rPh>
    <phoneticPr fontId="16" type="Hiragana"/>
  </si>
  <si>
    <t>令和</t>
    <rPh sb="0" eb="2">
      <t>れいわ</t>
    </rPh>
    <phoneticPr fontId="16" type="Hiragana"/>
  </si>
  <si>
    <t>年</t>
    <rPh sb="0" eb="1">
      <t>ねん</t>
    </rPh>
    <phoneticPr fontId="16" type="Hiragana"/>
  </si>
  <si>
    <t>月</t>
    <rPh sb="0" eb="1">
      <t>つき</t>
    </rPh>
    <phoneticPr fontId="16" type="Hiragana"/>
  </si>
  <si>
    <t>～</t>
  </si>
  <si>
    <t>⑤</t>
    <phoneticPr fontId="14"/>
  </si>
  <si>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6" type="Hiragana"/>
  </si>
  <si>
    <t>就業規則の見直し</t>
    <rPh sb="0" eb="2">
      <t>しゅうぎょう</t>
    </rPh>
    <rPh sb="2" eb="4">
      <t>きそく</t>
    </rPh>
    <rPh sb="5" eb="7">
      <t>みなお</t>
    </rPh>
    <phoneticPr fontId="16" type="Hiragana"/>
  </si>
  <si>
    <t>賃金規定の見直し</t>
    <rPh sb="0" eb="2">
      <t>ちんぎん</t>
    </rPh>
    <rPh sb="2" eb="4">
      <t>きてい</t>
    </rPh>
    <rPh sb="5" eb="7">
      <t>みなお</t>
    </rPh>
    <phoneticPr fontId="16" type="Hiragana"/>
  </si>
  <si>
    <t>（　　　　　　　　　　　　　　　　　　　　）</t>
  </si>
  <si>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6"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</si>
  <si>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6"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</si>
  <si>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6" type="Hiragana"/>
  </si>
  <si>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6" type="Hiragana"/>
  </si>
  <si>
    <t>処遇改善
見込額</t>
    <rPh sb="0" eb="4">
      <t>ショグウカイゼン</t>
    </rPh>
    <rPh sb="5" eb="7">
      <t>ミコミ</t>
    </rPh>
    <rPh sb="7" eb="8">
      <t>ガク</t>
    </rPh>
    <phoneticPr fontId="14"/>
  </si>
  <si>
    <t>補助金額</t>
    <rPh sb="0" eb="4">
      <t>ホジョキンガク</t>
    </rPh>
    <phoneticPr fontId="14"/>
  </si>
  <si>
    <t>差額
※３</t>
    <rPh sb="0" eb="2">
      <t>サガク</t>
    </rPh>
    <phoneticPr fontId="14"/>
  </si>
  <si>
    <t>⑥</t>
    <phoneticPr fontId="14"/>
  </si>
  <si>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4"/>
  </si>
  <si>
    <t>別表３　介護職員処遇改善　実績報告書</t>
    <rPh sb="0" eb="2">
      <t>ベッピョウ</t>
    </rPh>
    <rPh sb="4" eb="8">
      <t>カイゴショクイン</t>
    </rPh>
    <rPh sb="8" eb="12">
      <t>ショグウカイゼン</t>
    </rPh>
    <rPh sb="13" eb="18">
      <t>ジッセキホウコクショ</t>
    </rPh>
    <phoneticPr fontId="14"/>
  </si>
  <si>
    <t>処遇改善額（※１）</t>
    <rPh sb="0" eb="2">
      <t>しょぐう</t>
    </rPh>
    <rPh sb="2" eb="4">
      <t>かいぜん</t>
    </rPh>
    <rPh sb="4" eb="5">
      <t>がく</t>
    </rPh>
    <phoneticPr fontId="16"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</si>
  <si>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6" type="Hiragana"/>
  </si>
  <si>
    <t>処遇改善額</t>
    <rPh sb="0" eb="4">
      <t>ショグウカイゼン</t>
    </rPh>
    <rPh sb="4" eb="5">
      <t>ガク</t>
    </rPh>
    <phoneticPr fontId="14"/>
  </si>
  <si>
    <t>□</t>
    <phoneticPr fontId="2"/>
  </si>
  <si>
    <t>（　　　　　　　　　　　　　　）</t>
    <phoneticPr fontId="2"/>
  </si>
  <si>
    <t>（　　　　　　　　　　　　　　　　　　　　）</t>
    <phoneticPr fontId="2"/>
  </si>
  <si>
    <t>ヶ月</t>
    <phoneticPr fontId="14"/>
  </si>
  <si>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6" type="Hiragana"/>
  </si>
  <si>
    <t>R6.4.18ver.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</si>
</sst>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00_ ;[Red]\-#,##0.00\ "/>
  </numFmts>
  <fonts count="26">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sz val="10"/>
      <name val="ＭＳ ゴシック"/>
      <family val="3"/>
      <charset val="128"/>
    </font>
    <font>
      <sz val="9"/>
      <name val="ＭＳ ゴシック"/>
      <family val="3"/>
      <charset val="128"/>
    </font>
    <font>
      <sz val="9"/>
      <color indexed="81"/>
      <name val="MS P ゴシック"/>
      <family val="3"/>
      <charset val="128"/>
    </font>
    <font>
      <b/>
      <sz val="9"/>
      <color indexed="81"/>
      <name val="MS P ゴシック"/>
      <family val="3"/>
      <charset val="128"/>
    </font>
    <font>
      <sz val="12"/>
      <color theme="1"/>
      <name val="ＭＳ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2" fillId="0" borderId="0"/>
    <xf numFmtId="38" fontId="12" fillId="0" borderId="0" applyFont="0" applyFill="0" applyBorder="0" applyAlignment="0" applyProtection="0"/>
  </cellStyleXfs>
  <cellXfs count="296">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0"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0" fillId="0" borderId="6" xfId="0" applyBorder="1"/>
    <xf numFmtId="0" fontId="4" fillId="0" borderId="0" xfId="0" applyFont="1"/>
    <xf numFmtId="0" fontId="3" fillId="0" borderId="6" xfId="0" applyFont="1" applyBorder="1" applyAlignment="1">
      <alignment horizontal="center"/>
    </xf>
    <xf numFmtId="0" fontId="3" fillId="0" borderId="8" xfId="0" applyFont="1" applyBorder="1"/>
    <xf numFmtId="0" fontId="3" fillId="0" borderId="10" xfId="0" applyFont="1" applyBorder="1"/>
    <xf numFmtId="0" fontId="0" fillId="0" borderId="1" xfId="0" applyBorder="1"/>
    <xf numFmtId="0" fontId="0" fillId="0" borderId="0" xfId="0" applyBorder="1"/>
    <xf numFmtId="0" fontId="0" fillId="0" borderId="0" xfId="0" applyAlignment="1">
      <alignment horizontal="center" vertical="top"/>
    </xf>
    <xf numFmtId="0" fontId="3" fillId="0" borderId="9" xfId="0" applyFont="1" applyBorder="1"/>
    <xf numFmtId="0" fontId="3" fillId="0" borderId="14" xfId="0" applyFont="1" applyBorder="1"/>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0" xfId="0" applyFont="1"/>
    <xf numFmtId="0" fontId="0" fillId="0" borderId="1" xfId="0" applyFont="1" applyBorder="1" applyAlignment="1">
      <alignment horizontal="center"/>
    </xf>
    <xf numFmtId="0" fontId="0" fillId="0" borderId="2" xfId="0" applyFont="1" applyBorder="1" applyAlignment="1">
      <alignment horizontal="center"/>
    </xf>
    <xf numFmtId="0" fontId="7" fillId="0" borderId="3" xfId="0" applyFont="1" applyBorder="1" applyAlignment="1">
      <alignment horizontal="center"/>
    </xf>
    <xf numFmtId="0" fontId="7" fillId="0" borderId="0" xfId="0" applyFont="1"/>
    <xf numFmtId="0" fontId="8" fillId="0" borderId="0" xfId="0" applyFont="1" applyAlignment="1">
      <alignment horizontal="left"/>
    </xf>
    <xf numFmtId="0" fontId="7" fillId="0" borderId="0" xfId="0" applyFont="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xf numFmtId="0" fontId="0" fillId="0" borderId="27" xfId="0" applyBorder="1"/>
    <xf numFmtId="0" fontId="0" fillId="0" borderId="30" xfId="0" applyBorder="1"/>
    <xf numFmtId="0" fontId="0" fillId="0" borderId="21" xfId="0" applyBorder="1" applyAlignment="1">
      <alignment horizontal="center"/>
    </xf>
    <xf numFmtId="0" fontId="0" fillId="0" borderId="22" xfId="0" applyBorder="1"/>
    <xf numFmtId="0" fontId="0" fillId="0" borderId="21" xfId="0" applyBorder="1"/>
    <xf numFmtId="0" fontId="0" fillId="0" borderId="23" xfId="0" applyBorder="1"/>
    <xf numFmtId="0" fontId="0" fillId="0" borderId="25" xfId="0" applyBorder="1"/>
    <xf numFmtId="0" fontId="3" fillId="0" borderId="6" xfId="0" applyFont="1" applyBorder="1" applyAlignment="1">
      <alignment horizontal="center"/>
    </xf>
    <xf numFmtId="0" fontId="3" fillId="0" borderId="6" xfId="0" quotePrefix="1" applyFont="1" applyBorder="1" applyAlignment="1">
      <alignment horizontal="center"/>
    </xf>
    <xf numFmtId="0" fontId="3" fillId="0" borderId="3" xfId="0" applyFont="1" applyBorder="1" applyAlignment="1">
      <alignment horizontal="center" vertical="center"/>
    </xf>
    <xf numFmtId="0" fontId="3" fillId="0" borderId="7" xfId="0" applyFont="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38" fontId="3" fillId="0" borderId="6" xfId="1" applyFont="1" applyBorder="1" applyAlignment="1"/>
    <xf numFmtId="38" fontId="3" fillId="0" borderId="0" xfId="1" applyFont="1" applyAlignment="1"/>
    <xf numFmtId="38" fontId="11" fillId="0" borderId="0" xfId="1" applyFont="1" applyProtection="1">
      <alignment vertical="center"/>
    </xf>
    <xf numFmtId="38" fontId="3" fillId="0" borderId="3" xfId="0" applyNumberFormat="1" applyFont="1" applyBorder="1" applyAlignment="1">
      <alignment horizontal="center" vertical="center"/>
    </xf>
    <xf numFmtId="38" fontId="0" fillId="0" borderId="22" xfId="1" applyFont="1" applyBorder="1" applyAlignment="1"/>
    <xf numFmtId="0" fontId="0" fillId="0" borderId="6" xfId="0" applyBorder="1" applyAlignment="1">
      <alignment horizontal="center" vertical="center"/>
    </xf>
    <xf numFmtId="0" fontId="0" fillId="0" borderId="6" xfId="0" applyBorder="1" applyAlignment="1">
      <alignment horizontal="center" vertical="center" wrapText="1"/>
    </xf>
    <xf numFmtId="176" fontId="0" fillId="0" borderId="6" xfId="0" applyNumberFormat="1" applyFont="1" applyFill="1" applyBorder="1" applyAlignment="1">
      <alignment horizontal="right" vertical="center"/>
    </xf>
    <xf numFmtId="0" fontId="0" fillId="0" borderId="6" xfId="0" applyBorder="1" applyAlignment="1">
      <alignment horizontal="right" vertical="center"/>
    </xf>
    <xf numFmtId="0" fontId="0" fillId="0" borderId="6" xfId="0" applyBorder="1" applyAlignment="1">
      <alignment vertical="center"/>
    </xf>
    <xf numFmtId="176" fontId="0" fillId="0" borderId="6" xfId="0" applyNumberFormat="1" applyFill="1" applyBorder="1" applyAlignment="1">
      <alignment horizontal="right" vertical="center"/>
    </xf>
    <xf numFmtId="0" fontId="3" fillId="2" borderId="6" xfId="0" applyFont="1" applyFill="1" applyBorder="1" applyProtection="1">
      <protection locked="0"/>
    </xf>
    <xf numFmtId="176" fontId="0" fillId="2" borderId="6" xfId="0" applyNumberFormat="1" applyFill="1" applyBorder="1" applyAlignment="1" applyProtection="1">
      <alignment horizontal="right" vertical="center"/>
      <protection locked="0"/>
    </xf>
    <xf numFmtId="0" fontId="0" fillId="2" borderId="19" xfId="0" applyFill="1" applyBorder="1" applyProtection="1">
      <protection locked="0"/>
    </xf>
    <xf numFmtId="0" fontId="0" fillId="2" borderId="3" xfId="0" applyFill="1" applyBorder="1" applyProtection="1">
      <protection locked="0"/>
    </xf>
    <xf numFmtId="0" fontId="0" fillId="2" borderId="15" xfId="0" applyFill="1" applyBorder="1" applyProtection="1">
      <protection locked="0"/>
    </xf>
    <xf numFmtId="0" fontId="0" fillId="2" borderId="6" xfId="0" applyFill="1" applyBorder="1" applyProtection="1">
      <protection locked="0"/>
    </xf>
    <xf numFmtId="0" fontId="0" fillId="2" borderId="28" xfId="0" applyFill="1" applyBorder="1" applyProtection="1">
      <protection locked="0"/>
    </xf>
    <xf numFmtId="0" fontId="0" fillId="2" borderId="1" xfId="0" applyFill="1" applyBorder="1" applyProtection="1">
      <protection locked="0"/>
    </xf>
    <xf numFmtId="38" fontId="0" fillId="2" borderId="19" xfId="1" applyFont="1" applyFill="1" applyBorder="1" applyAlignment="1" applyProtection="1">
      <protection locked="0"/>
    </xf>
    <xf numFmtId="38" fontId="0" fillId="2" borderId="3" xfId="1" applyFont="1" applyFill="1" applyBorder="1" applyAlignment="1" applyProtection="1">
      <protection locked="0"/>
    </xf>
    <xf numFmtId="38" fontId="0" fillId="2" borderId="7" xfId="1" applyFont="1" applyFill="1" applyBorder="1" applyAlignment="1" applyProtection="1">
      <protection locked="0"/>
    </xf>
    <xf numFmtId="38" fontId="0" fillId="2" borderId="15" xfId="1" applyFont="1" applyFill="1" applyBorder="1" applyAlignment="1" applyProtection="1">
      <protection locked="0"/>
    </xf>
    <xf numFmtId="38" fontId="0" fillId="2" borderId="6" xfId="1" applyFont="1" applyFill="1" applyBorder="1" applyAlignment="1" applyProtection="1">
      <protection locked="0"/>
    </xf>
    <xf numFmtId="38" fontId="0" fillId="2" borderId="11" xfId="1" applyFont="1" applyFill="1" applyBorder="1" applyAlignment="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3" fillId="0" borderId="0" xfId="0" applyFont="1" applyAlignment="1">
      <alignment shrinkToFit="1"/>
    </xf>
    <xf numFmtId="0" fontId="0" fillId="0" borderId="23" xfId="0" applyBorder="1" applyAlignment="1">
      <alignment horizontal="center"/>
    </xf>
    <xf numFmtId="0" fontId="0" fillId="2" borderId="20" xfId="0" applyFill="1" applyBorder="1" applyProtection="1">
      <protection locked="0"/>
    </xf>
    <xf numFmtId="0" fontId="0" fillId="2" borderId="16" xfId="0" applyFill="1" applyBorder="1" applyProtection="1">
      <protection locked="0"/>
    </xf>
    <xf numFmtId="0" fontId="0" fillId="2" borderId="29" xfId="0" applyFill="1" applyBorder="1" applyProtection="1">
      <protection locked="0"/>
    </xf>
    <xf numFmtId="38" fontId="0" fillId="0" borderId="24" xfId="1" applyFont="1" applyBorder="1" applyAlignment="1"/>
    <xf numFmtId="38" fontId="0" fillId="0" borderId="32" xfId="1" applyFont="1" applyBorder="1" applyAlignment="1"/>
    <xf numFmtId="38" fontId="0" fillId="0" borderId="33" xfId="1" applyFont="1" applyBorder="1" applyAlignment="1"/>
    <xf numFmtId="38" fontId="0" fillId="0" borderId="34" xfId="1" applyFont="1" applyBorder="1" applyAlignment="1"/>
    <xf numFmtId="38" fontId="0" fillId="0" borderId="31" xfId="1" applyFont="1" applyBorder="1" applyAlignment="1"/>
    <xf numFmtId="0" fontId="0" fillId="0" borderId="31" xfId="0" applyBorder="1" applyAlignment="1">
      <alignment horizontal="center"/>
    </xf>
    <xf numFmtId="0" fontId="3" fillId="0" borderId="0" xfId="0" applyFont="1" applyAlignment="1">
      <alignment horizontal="left" shrinkToFit="1"/>
    </xf>
    <xf numFmtId="0" fontId="0" fillId="0" borderId="1" xfId="0" applyBorder="1" applyAlignment="1">
      <alignment horizontal="center" vertical="center" shrinkToFit="1"/>
    </xf>
    <xf numFmtId="0" fontId="3" fillId="0" borderId="0" xfId="2" applyFont="1"/>
    <xf numFmtId="0" fontId="1" fillId="0" borderId="0" xfId="2" applyFont="1"/>
    <xf numFmtId="9" fontId="0" fillId="0" borderId="0" xfId="0" applyNumberFormat="1"/>
    <xf numFmtId="0" fontId="0" fillId="2" borderId="3" xfId="0" applyFill="1" applyBorder="1" applyAlignment="1" applyProtection="1">
      <alignment horizontal="center" vertical="center"/>
      <protection locked="0"/>
    </xf>
    <xf numFmtId="38" fontId="3" fillId="2" borderId="3" xfId="1" applyFont="1" applyFill="1" applyBorder="1" applyAlignment="1" applyProtection="1">
      <alignment vertical="center"/>
      <protection locked="0"/>
    </xf>
    <xf numFmtId="0" fontId="13" fillId="3" borderId="0" xfId="3" applyFont="1" applyFill="1"/>
    <xf numFmtId="0" fontId="15" fillId="3" borderId="0" xfId="3" applyFont="1" applyFill="1"/>
    <xf numFmtId="38" fontId="15" fillId="3" borderId="0" xfId="4" applyFont="1" applyFill="1"/>
    <xf numFmtId="0" fontId="15" fillId="0" borderId="0" xfId="3" applyFont="1"/>
    <xf numFmtId="49" fontId="12" fillId="3" borderId="0" xfId="3" applyNumberFormat="1" applyFill="1" applyAlignment="1">
      <alignment vertical="center"/>
    </xf>
    <xf numFmtId="0" fontId="12" fillId="3" borderId="0" xfId="3" applyFill="1" applyAlignment="1">
      <alignment vertical="center"/>
    </xf>
    <xf numFmtId="0" fontId="12" fillId="3" borderId="0" xfId="3" applyFill="1"/>
    <xf numFmtId="0" fontId="12" fillId="0" borderId="0" xfId="3"/>
    <xf numFmtId="0" fontId="12" fillId="3" borderId="0" xfId="3" applyFill="1" applyAlignment="1">
      <alignment horizontal="center" vertical="center"/>
    </xf>
    <xf numFmtId="49" fontId="12" fillId="3" borderId="13" xfId="3" applyNumberFormat="1" applyFont="1" applyFill="1" applyBorder="1" applyAlignment="1">
      <alignment vertical="center"/>
    </xf>
    <xf numFmtId="49" fontId="12" fillId="3" borderId="37" xfId="3" applyNumberFormat="1" applyFont="1" applyFill="1" applyBorder="1" applyAlignment="1">
      <alignment horizontal="center" vertical="center"/>
    </xf>
    <xf numFmtId="49" fontId="12" fillId="3" borderId="39" xfId="3" applyNumberFormat="1" applyFont="1" applyFill="1" applyBorder="1" applyAlignment="1">
      <alignment vertical="center"/>
    </xf>
    <xf numFmtId="49" fontId="12" fillId="3" borderId="12" xfId="3" applyNumberFormat="1" applyFont="1" applyFill="1" applyBorder="1" applyAlignment="1">
      <alignment horizontal="center" vertical="center"/>
    </xf>
    <xf numFmtId="38" fontId="19" fillId="3" borderId="12" xfId="4" applyFont="1" applyFill="1" applyBorder="1" applyAlignment="1">
      <alignment horizontal="center" vertical="center"/>
    </xf>
    <xf numFmtId="38" fontId="18" fillId="3" borderId="8" xfId="4" applyFont="1" applyFill="1" applyBorder="1" applyAlignment="1">
      <alignment vertical="center"/>
    </xf>
    <xf numFmtId="38" fontId="19" fillId="3" borderId="35" xfId="4" applyFont="1" applyFill="1" applyBorder="1" applyAlignment="1">
      <alignment vertical="center"/>
    </xf>
    <xf numFmtId="0" fontId="12" fillId="3" borderId="9" xfId="3" applyFill="1" applyBorder="1" applyAlignment="1">
      <alignment horizontal="center" vertical="center"/>
    </xf>
    <xf numFmtId="38" fontId="19" fillId="3" borderId="35" xfId="4" applyFont="1" applyFill="1" applyBorder="1" applyAlignment="1">
      <alignment horizontal="right" vertical="center"/>
    </xf>
    <xf numFmtId="38" fontId="19" fillId="3" borderId="11" xfId="4" applyFont="1" applyFill="1" applyBorder="1" applyAlignment="1">
      <alignment horizontal="right" vertical="center" textRotation="255"/>
    </xf>
    <xf numFmtId="38" fontId="19" fillId="3" borderId="35" xfId="4" applyFont="1" applyFill="1" applyBorder="1" applyAlignment="1">
      <alignment horizontal="right" vertical="center" textRotation="255"/>
    </xf>
    <xf numFmtId="38" fontId="19" fillId="3" borderId="35" xfId="4" applyFont="1" applyFill="1" applyBorder="1" applyAlignment="1">
      <alignment horizontal="center" vertical="center" textRotation="255" shrinkToFit="1"/>
    </xf>
    <xf numFmtId="38" fontId="19" fillId="0" borderId="12" xfId="4" applyFont="1" applyFill="1" applyBorder="1" applyAlignment="1">
      <alignment vertical="center" textRotation="255" shrinkToFit="1"/>
    </xf>
    <xf numFmtId="0" fontId="12" fillId="0" borderId="4" xfId="3" applyFill="1" applyBorder="1" applyAlignment="1">
      <alignment vertical="center"/>
    </xf>
    <xf numFmtId="0" fontId="12" fillId="3" borderId="8" xfId="3" applyFill="1" applyBorder="1" applyAlignment="1">
      <alignment horizontal="center" vertical="center"/>
    </xf>
    <xf numFmtId="0" fontId="12" fillId="3" borderId="35" xfId="3" applyFill="1" applyBorder="1" applyAlignment="1">
      <alignment horizontal="center" vertical="center"/>
    </xf>
    <xf numFmtId="0" fontId="12" fillId="3" borderId="4" xfId="3" applyFill="1" applyBorder="1" applyAlignment="1">
      <alignment horizontal="center" vertical="center"/>
    </xf>
    <xf numFmtId="0" fontId="12" fillId="0" borderId="8" xfId="3" applyFont="1" applyFill="1" applyBorder="1" applyAlignment="1">
      <alignment vertical="center"/>
    </xf>
    <xf numFmtId="0" fontId="12" fillId="0" borderId="35" xfId="3" applyFont="1" applyFill="1" applyBorder="1" applyAlignment="1">
      <alignment vertical="center" wrapText="1"/>
    </xf>
    <xf numFmtId="0" fontId="12" fillId="0" borderId="4" xfId="3" applyFont="1" applyFill="1" applyBorder="1" applyAlignment="1">
      <alignment vertical="center" wrapText="1"/>
    </xf>
    <xf numFmtId="0" fontId="21" fillId="3" borderId="0" xfId="3" applyFont="1" applyFill="1" applyAlignment="1">
      <alignment vertical="center"/>
    </xf>
    <xf numFmtId="0" fontId="12" fillId="3" borderId="0" xfId="3" applyFont="1" applyFill="1" applyAlignment="1">
      <alignment horizontal="left" vertical="center" wrapText="1"/>
    </xf>
    <xf numFmtId="38" fontId="19" fillId="3" borderId="35" xfId="4" applyFont="1" applyFill="1" applyBorder="1" applyAlignment="1">
      <alignment horizontal="right" vertical="center" textRotation="255" shrinkToFit="1"/>
    </xf>
    <xf numFmtId="0" fontId="12" fillId="3" borderId="6" xfId="3" applyFill="1" applyBorder="1" applyAlignment="1">
      <alignment horizontal="center" vertical="center"/>
    </xf>
    <xf numFmtId="38" fontId="18" fillId="3" borderId="6" xfId="4" applyFont="1" applyFill="1" applyBorder="1" applyAlignment="1">
      <alignment horizontal="center" vertical="center" wrapText="1" shrinkToFit="1"/>
    </xf>
    <xf numFmtId="38" fontId="18" fillId="3" borderId="6" xfId="4" applyFont="1" applyFill="1" applyBorder="1" applyAlignment="1">
      <alignment horizontal="center" vertical="center" shrinkToFit="1"/>
    </xf>
    <xf numFmtId="49" fontId="12" fillId="2" borderId="38" xfId="3" applyNumberFormat="1" applyFont="1" applyFill="1" applyBorder="1" applyAlignment="1" applyProtection="1">
      <alignment vertical="center"/>
      <protection locked="0"/>
    </xf>
    <xf numFmtId="0" fontId="12" fillId="2" borderId="35" xfId="3" applyFill="1" applyBorder="1" applyAlignment="1" applyProtection="1">
      <alignment horizontal="center" vertical="center"/>
      <protection locked="0"/>
    </xf>
    <xf numFmtId="0" fontId="12" fillId="2" borderId="14" xfId="3" applyFill="1" applyBorder="1" applyAlignment="1" applyProtection="1">
      <alignment horizontal="center" vertical="center"/>
      <protection locked="0"/>
    </xf>
    <xf numFmtId="0" fontId="12" fillId="2" borderId="9" xfId="3" applyFont="1" applyFill="1" applyBorder="1" applyAlignment="1" applyProtection="1">
      <alignment horizontal="center" vertical="center"/>
      <protection locked="0"/>
    </xf>
    <xf numFmtId="0" fontId="12" fillId="2" borderId="7" xfId="3" applyFill="1" applyBorder="1" applyAlignment="1" applyProtection="1">
      <alignment horizontal="center" vertical="center"/>
      <protection locked="0"/>
    </xf>
    <xf numFmtId="0" fontId="12" fillId="2" borderId="0" xfId="3" applyFill="1" applyBorder="1" applyAlignment="1" applyProtection="1">
      <alignment horizontal="center" vertical="center"/>
      <protection locked="0"/>
    </xf>
    <xf numFmtId="38" fontId="19" fillId="0" borderId="35" xfId="4" applyFont="1" applyFill="1" applyBorder="1" applyAlignment="1" applyProtection="1">
      <alignment horizontal="center" vertical="center"/>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2" fillId="3" borderId="14" xfId="3" applyFill="1" applyBorder="1" applyAlignment="1">
      <alignment horizontal="center" vertical="center"/>
    </xf>
    <xf numFmtId="0" fontId="12" fillId="3" borderId="14" xfId="3" applyNumberFormat="1" applyFill="1" applyBorder="1" applyAlignment="1">
      <alignment horizontal="left" vertical="center"/>
    </xf>
    <xf numFmtId="0" fontId="12" fillId="3" borderId="1" xfId="3" applyFill="1" applyBorder="1" applyAlignment="1">
      <alignment horizontal="center" vertical="center"/>
    </xf>
    <xf numFmtId="0" fontId="12" fillId="3" borderId="2" xfId="3" applyFill="1" applyBorder="1" applyAlignment="1">
      <alignment horizontal="center" vertical="center"/>
    </xf>
    <xf numFmtId="0" fontId="12" fillId="3" borderId="3" xfId="3" applyFill="1" applyBorder="1" applyAlignment="1">
      <alignment horizontal="center" vertical="center"/>
    </xf>
    <xf numFmtId="0" fontId="12" fillId="3" borderId="8" xfId="3" applyFont="1" applyFill="1" applyBorder="1" applyAlignment="1">
      <alignment horizontal="center" vertical="center" wrapText="1"/>
    </xf>
    <xf numFmtId="0" fontId="12" fillId="3" borderId="35" xfId="3" applyFont="1" applyFill="1" applyBorder="1" applyAlignment="1">
      <alignment horizontal="center" vertical="center" wrapText="1"/>
    </xf>
    <xf numFmtId="0" fontId="12" fillId="3" borderId="4" xfId="3" applyFont="1" applyFill="1" applyBorder="1" applyAlignment="1">
      <alignment horizontal="center" vertical="center" wrapText="1"/>
    </xf>
    <xf numFmtId="0" fontId="12" fillId="3" borderId="9" xfId="3" applyFont="1" applyFill="1" applyBorder="1" applyAlignment="1">
      <alignment horizontal="center" vertical="center" wrapText="1"/>
    </xf>
    <xf numFmtId="0" fontId="12" fillId="3" borderId="0"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3" borderId="14" xfId="3" applyFont="1" applyFill="1" applyBorder="1" applyAlignment="1">
      <alignment horizontal="center" vertical="center" wrapText="1"/>
    </xf>
    <xf numFmtId="0" fontId="12" fillId="3" borderId="10" xfId="3" applyFont="1" applyFill="1" applyBorder="1" applyAlignment="1">
      <alignment horizontal="center" vertical="center" wrapText="1"/>
    </xf>
    <xf numFmtId="49" fontId="12" fillId="3" borderId="11" xfId="3" applyNumberFormat="1" applyFont="1" applyFill="1" applyBorder="1" applyAlignment="1">
      <alignment horizontal="center" vertical="center"/>
    </xf>
    <xf numFmtId="49" fontId="12" fillId="3" borderId="12" xfId="3" applyNumberFormat="1" applyFont="1" applyFill="1" applyBorder="1" applyAlignment="1">
      <alignment horizontal="center" vertical="center"/>
    </xf>
    <xf numFmtId="49" fontId="17" fillId="3" borderId="37" xfId="3" applyNumberFormat="1" applyFont="1" applyFill="1" applyBorder="1" applyAlignment="1">
      <alignment horizontal="center" vertical="center"/>
    </xf>
    <xf numFmtId="49" fontId="17" fillId="3" borderId="38" xfId="3" applyNumberFormat="1" applyFont="1" applyFill="1" applyBorder="1" applyAlignment="1">
      <alignment horizontal="center" vertical="center"/>
    </xf>
    <xf numFmtId="49" fontId="17" fillId="3" borderId="39" xfId="3" applyNumberFormat="1" applyFont="1" applyFill="1" applyBorder="1" applyAlignment="1">
      <alignment horizontal="center" vertical="center"/>
    </xf>
    <xf numFmtId="49" fontId="12" fillId="3" borderId="38" xfId="3" applyNumberFormat="1" applyFont="1" applyFill="1" applyBorder="1" applyAlignment="1">
      <alignment horizontal="center" vertical="center"/>
    </xf>
    <xf numFmtId="49" fontId="12" fillId="3" borderId="39" xfId="3" applyNumberFormat="1" applyFont="1" applyFill="1" applyBorder="1" applyAlignment="1">
      <alignment horizontal="center" vertical="center"/>
    </xf>
    <xf numFmtId="38" fontId="18" fillId="2" borderId="11" xfId="4" applyFont="1" applyFill="1" applyBorder="1" applyAlignment="1" applyProtection="1">
      <alignment vertical="center"/>
      <protection locked="0"/>
    </xf>
    <xf numFmtId="38" fontId="18" fillId="2" borderId="39" xfId="4" applyFont="1" applyFill="1" applyBorder="1" applyAlignment="1" applyProtection="1">
      <alignment vertical="center"/>
      <protection locked="0"/>
    </xf>
    <xf numFmtId="0" fontId="19" fillId="2" borderId="38" xfId="4" applyNumberFormat="1" applyFont="1" applyFill="1" applyBorder="1" applyAlignment="1" applyProtection="1">
      <alignment horizontal="center" vertical="center"/>
      <protection locked="0"/>
    </xf>
    <xf numFmtId="0" fontId="19" fillId="2" borderId="39" xfId="4" applyNumberFormat="1" applyFont="1" applyFill="1" applyBorder="1" applyAlignment="1" applyProtection="1">
      <alignment horizontal="center" vertical="center"/>
      <protection locked="0"/>
    </xf>
    <xf numFmtId="38" fontId="19" fillId="2" borderId="12" xfId="4" applyFont="1" applyFill="1" applyBorder="1" applyAlignment="1" applyProtection="1">
      <alignment horizontal="center" vertical="center"/>
      <protection locked="0"/>
    </xf>
    <xf numFmtId="38" fontId="19" fillId="2" borderId="39" xfId="4" applyFont="1" applyFill="1" applyBorder="1" applyAlignment="1" applyProtection="1">
      <alignment horizontal="center" vertical="center"/>
      <protection locked="0"/>
    </xf>
    <xf numFmtId="38" fontId="19" fillId="3" borderId="12" xfId="4" applyFont="1" applyFill="1" applyBorder="1" applyAlignment="1">
      <alignment horizontal="center" vertical="center"/>
    </xf>
    <xf numFmtId="38" fontId="19" fillId="3" borderId="13" xfId="4" applyFont="1" applyFill="1" applyBorder="1" applyAlignment="1">
      <alignment horizontal="center" vertical="center"/>
    </xf>
    <xf numFmtId="49" fontId="12" fillId="3" borderId="1" xfId="3" applyNumberFormat="1" applyFill="1" applyBorder="1" applyAlignment="1">
      <alignment horizontal="center" vertical="center"/>
    </xf>
    <xf numFmtId="49" fontId="12" fillId="3" borderId="2" xfId="3" applyNumberFormat="1" applyFill="1" applyBorder="1" applyAlignment="1">
      <alignment horizontal="center" vertical="center"/>
    </xf>
    <xf numFmtId="49" fontId="12" fillId="3" borderId="3" xfId="3" applyNumberFormat="1" applyFill="1" applyBorder="1" applyAlignment="1">
      <alignment horizontal="center" vertical="center"/>
    </xf>
    <xf numFmtId="177" fontId="19" fillId="0" borderId="12" xfId="4" applyNumberFormat="1" applyFont="1" applyFill="1" applyBorder="1" applyAlignment="1">
      <alignment horizontal="center" vertical="center"/>
    </xf>
    <xf numFmtId="177" fontId="19" fillId="0" borderId="13" xfId="4" applyNumberFormat="1" applyFont="1" applyFill="1" applyBorder="1" applyAlignment="1">
      <alignment horizontal="center" vertical="center"/>
    </xf>
    <xf numFmtId="38" fontId="19" fillId="3" borderId="12" xfId="4" applyFont="1" applyFill="1" applyBorder="1" applyAlignment="1">
      <alignment horizontal="right" vertical="center"/>
    </xf>
    <xf numFmtId="0" fontId="12" fillId="3" borderId="11" xfId="3" applyFont="1" applyFill="1" applyBorder="1" applyAlignment="1">
      <alignment vertical="center" wrapText="1"/>
    </xf>
    <xf numFmtId="0" fontId="12" fillId="3" borderId="12" xfId="3" applyFont="1" applyFill="1" applyBorder="1" applyAlignment="1">
      <alignment vertical="center" wrapText="1"/>
    </xf>
    <xf numFmtId="0" fontId="12" fillId="3" borderId="13" xfId="3" applyFont="1" applyFill="1" applyBorder="1" applyAlignment="1">
      <alignment vertical="center" wrapText="1"/>
    </xf>
    <xf numFmtId="38" fontId="18" fillId="3" borderId="11" xfId="4" applyFont="1" applyFill="1" applyBorder="1" applyAlignment="1">
      <alignment horizontal="center" vertical="center"/>
    </xf>
    <xf numFmtId="38" fontId="18" fillId="3" borderId="12" xfId="4" applyFont="1" applyFill="1" applyBorder="1" applyAlignment="1">
      <alignment horizontal="center" vertical="center"/>
    </xf>
    <xf numFmtId="177" fontId="19" fillId="3" borderId="12" xfId="4" applyNumberFormat="1" applyFont="1" applyFill="1" applyBorder="1" applyAlignment="1">
      <alignment horizontal="center" vertical="center"/>
    </xf>
    <xf numFmtId="38" fontId="19" fillId="0" borderId="12" xfId="4" applyFont="1" applyFill="1" applyBorder="1" applyAlignment="1" applyProtection="1">
      <alignment horizontal="center" vertical="center"/>
    </xf>
    <xf numFmtId="38" fontId="19" fillId="0" borderId="13" xfId="4" applyFont="1" applyFill="1" applyBorder="1" applyAlignment="1" applyProtection="1">
      <alignment horizontal="center" vertical="center"/>
    </xf>
    <xf numFmtId="38" fontId="18" fillId="3" borderId="6" xfId="4" applyFont="1" applyFill="1" applyBorder="1" applyAlignment="1">
      <alignment vertical="center"/>
    </xf>
    <xf numFmtId="38" fontId="19" fillId="3" borderId="6" xfId="4" applyFont="1" applyFill="1" applyBorder="1" applyAlignment="1">
      <alignment horizontal="center" vertical="center" shrinkToFit="1"/>
    </xf>
    <xf numFmtId="38" fontId="12" fillId="0" borderId="6" xfId="3" applyNumberFormat="1" applyBorder="1" applyAlignment="1">
      <alignment horizontal="center" vertical="center"/>
    </xf>
    <xf numFmtId="0" fontId="12" fillId="0" borderId="6" xfId="3" applyBorder="1" applyAlignment="1">
      <alignment horizontal="center" vertical="center"/>
    </xf>
    <xf numFmtId="38" fontId="19" fillId="0" borderId="11" xfId="4" applyFont="1" applyFill="1" applyBorder="1" applyAlignment="1">
      <alignment horizontal="center" vertical="center" wrapText="1"/>
    </xf>
    <xf numFmtId="38" fontId="19" fillId="0" borderId="12" xfId="4" applyFont="1" applyFill="1" applyBorder="1" applyAlignment="1">
      <alignment horizontal="center" vertical="center"/>
    </xf>
    <xf numFmtId="0" fontId="12" fillId="3" borderId="8" xfId="3" applyFill="1" applyBorder="1" applyAlignment="1">
      <alignment horizontal="center" vertical="center"/>
    </xf>
    <xf numFmtId="0" fontId="12" fillId="3" borderId="7" xfId="3" applyFill="1" applyBorder="1" applyAlignment="1">
      <alignment horizontal="center" vertical="center"/>
    </xf>
    <xf numFmtId="0" fontId="21" fillId="3" borderId="8" xfId="3" applyFont="1" applyFill="1" applyBorder="1" applyAlignment="1">
      <alignment horizontal="left" vertical="center" wrapText="1"/>
    </xf>
    <xf numFmtId="0" fontId="12" fillId="3" borderId="35" xfId="3" applyFont="1" applyFill="1" applyBorder="1" applyAlignment="1">
      <alignment horizontal="left" vertical="center" wrapText="1"/>
    </xf>
    <xf numFmtId="0" fontId="12" fillId="3" borderId="4" xfId="3" applyFont="1" applyFill="1" applyBorder="1" applyAlignment="1">
      <alignment horizontal="left" vertical="center" wrapText="1"/>
    </xf>
    <xf numFmtId="0" fontId="12" fillId="3" borderId="7" xfId="3" applyFont="1" applyFill="1" applyBorder="1" applyAlignment="1">
      <alignment horizontal="left" vertical="center" wrapText="1"/>
    </xf>
    <xf numFmtId="0" fontId="12" fillId="3" borderId="14" xfId="3" applyFont="1" applyFill="1" applyBorder="1" applyAlignment="1">
      <alignment horizontal="left" vertical="center" wrapText="1"/>
    </xf>
    <xf numFmtId="0" fontId="12" fillId="3" borderId="10" xfId="3" applyFont="1" applyFill="1" applyBorder="1" applyAlignment="1">
      <alignment horizontal="left" vertical="center" wrapText="1"/>
    </xf>
    <xf numFmtId="0" fontId="12" fillId="0" borderId="35" xfId="3" applyFont="1" applyFill="1" applyBorder="1" applyAlignment="1">
      <alignment horizontal="left" vertical="center"/>
    </xf>
    <xf numFmtId="0" fontId="12" fillId="0" borderId="14" xfId="3" applyFont="1" applyFill="1" applyBorder="1" applyAlignment="1">
      <alignment horizontal="left" vertical="center"/>
    </xf>
    <xf numFmtId="0" fontId="12" fillId="2" borderId="14" xfId="3" applyFill="1" applyBorder="1" applyAlignment="1" applyProtection="1">
      <alignment horizontal="center" vertical="center"/>
      <protection locked="0"/>
    </xf>
    <xf numFmtId="0" fontId="12" fillId="2" borderId="10" xfId="3" applyFill="1" applyBorder="1" applyAlignment="1" applyProtection="1">
      <alignment horizontal="center" vertical="center"/>
      <protection locked="0"/>
    </xf>
    <xf numFmtId="0" fontId="12" fillId="3" borderId="8" xfId="3" applyFont="1" applyFill="1" applyBorder="1" applyAlignment="1">
      <alignment horizontal="left" vertical="center"/>
    </xf>
    <xf numFmtId="0" fontId="12" fillId="3" borderId="35" xfId="3" applyFont="1" applyFill="1" applyBorder="1" applyAlignment="1">
      <alignment horizontal="left" vertical="center"/>
    </xf>
    <xf numFmtId="0" fontId="12" fillId="3" borderId="4" xfId="3" applyFont="1" applyFill="1" applyBorder="1" applyAlignment="1">
      <alignment horizontal="left" vertical="center"/>
    </xf>
    <xf numFmtId="0" fontId="12" fillId="2" borderId="12" xfId="3" applyFill="1" applyBorder="1" applyAlignment="1" applyProtection="1">
      <alignment horizontal="center" vertical="center"/>
      <protection locked="0"/>
    </xf>
    <xf numFmtId="0" fontId="12" fillId="3" borderId="35" xfId="3" applyFill="1" applyBorder="1" applyAlignment="1">
      <alignment horizontal="center" vertical="center"/>
    </xf>
    <xf numFmtId="0" fontId="12" fillId="2" borderId="8" xfId="3" applyFont="1" applyFill="1" applyBorder="1" applyAlignment="1" applyProtection="1">
      <alignment horizontal="left" vertical="center" wrapText="1"/>
      <protection locked="0"/>
    </xf>
    <xf numFmtId="0" fontId="12" fillId="2" borderId="35" xfId="3" applyFont="1" applyFill="1" applyBorder="1" applyAlignment="1" applyProtection="1">
      <alignment horizontal="left" vertical="center" wrapText="1"/>
      <protection locked="0"/>
    </xf>
    <xf numFmtId="0" fontId="12" fillId="2" borderId="4" xfId="3" applyFont="1" applyFill="1" applyBorder="1" applyAlignment="1" applyProtection="1">
      <alignment horizontal="left" vertical="center" wrapText="1"/>
      <protection locked="0"/>
    </xf>
    <xf numFmtId="0" fontId="12" fillId="2" borderId="9" xfId="3" applyFont="1" applyFill="1" applyBorder="1" applyAlignment="1" applyProtection="1">
      <alignment horizontal="left" vertical="center" wrapText="1"/>
      <protection locked="0"/>
    </xf>
    <xf numFmtId="0" fontId="12" fillId="2" borderId="0" xfId="3" applyFont="1" applyFill="1" applyBorder="1" applyAlignment="1" applyProtection="1">
      <alignment horizontal="left" vertical="center" wrapText="1"/>
      <protection locked="0"/>
    </xf>
    <xf numFmtId="0" fontId="12" fillId="2" borderId="5" xfId="3" applyFont="1" applyFill="1" applyBorder="1" applyAlignment="1" applyProtection="1">
      <alignment horizontal="left" vertical="center" wrapText="1"/>
      <protection locked="0"/>
    </xf>
    <xf numFmtId="0" fontId="12" fillId="2" borderId="7" xfId="3" applyFont="1" applyFill="1" applyBorder="1" applyAlignment="1" applyProtection="1">
      <alignment horizontal="left" vertical="center" wrapText="1"/>
      <protection locked="0"/>
    </xf>
    <xf numFmtId="0" fontId="12" fillId="2" borderId="14" xfId="3" applyFont="1" applyFill="1" applyBorder="1" applyAlignment="1" applyProtection="1">
      <alignment horizontal="left" vertical="center" wrapText="1"/>
      <protection locked="0"/>
    </xf>
    <xf numFmtId="0" fontId="12" fillId="2" borderId="10" xfId="3" applyFont="1" applyFill="1" applyBorder="1" applyAlignment="1" applyProtection="1">
      <alignment horizontal="left" vertical="center" wrapText="1"/>
      <protection locked="0"/>
    </xf>
    <xf numFmtId="0" fontId="21" fillId="3" borderId="35" xfId="3" applyFont="1" applyFill="1" applyBorder="1" applyAlignment="1">
      <alignment vertical="center" wrapText="1"/>
    </xf>
    <xf numFmtId="0" fontId="25" fillId="3" borderId="0" xfId="3" applyFont="1" applyFill="1" applyBorder="1" applyAlignment="1">
      <alignment horizontal="left" vertical="center" wrapText="1"/>
    </xf>
    <xf numFmtId="0" fontId="25" fillId="3" borderId="0" xfId="3" applyFont="1" applyFill="1" applyBorder="1" applyAlignment="1">
      <alignment vertical="center" wrapText="1"/>
    </xf>
    <xf numFmtId="0" fontId="12" fillId="3" borderId="8" xfId="3" applyFont="1" applyFill="1" applyBorder="1" applyAlignment="1">
      <alignment horizontal="left" vertical="center" wrapText="1"/>
    </xf>
    <xf numFmtId="0" fontId="12" fillId="3" borderId="9" xfId="3" applyFont="1" applyFill="1" applyBorder="1" applyAlignment="1">
      <alignment horizontal="left" vertical="center" wrapText="1"/>
    </xf>
    <xf numFmtId="0" fontId="12" fillId="3" borderId="0" xfId="3" applyFont="1" applyFill="1" applyBorder="1" applyAlignment="1">
      <alignment horizontal="left" vertical="center" wrapText="1"/>
    </xf>
    <xf numFmtId="0" fontId="12" fillId="3" borderId="5" xfId="3" applyFont="1" applyFill="1" applyBorder="1" applyAlignment="1">
      <alignment horizontal="left" vertical="center" wrapText="1"/>
    </xf>
    <xf numFmtId="0" fontId="12" fillId="0" borderId="0" xfId="3" applyFont="1" applyFill="1" applyBorder="1" applyAlignment="1">
      <alignment horizontal="left" vertical="center"/>
    </xf>
    <xf numFmtId="0" fontId="12" fillId="0" borderId="5" xfId="3" applyFont="1" applyFill="1" applyBorder="1" applyAlignment="1">
      <alignment horizontal="left" vertical="center"/>
    </xf>
    <xf numFmtId="0" fontId="0" fillId="0" borderId="15" xfId="0" applyBorder="1" applyAlignment="1">
      <alignment horizontal="center"/>
    </xf>
    <xf numFmtId="0" fontId="0" fillId="0" borderId="11" xfId="0" applyBorder="1" applyAlignment="1">
      <alignment horizontal="center"/>
    </xf>
    <xf numFmtId="0" fontId="0" fillId="0" borderId="19" xfId="0" quotePrefix="1" applyBorder="1" applyAlignment="1">
      <alignment horizontal="center"/>
    </xf>
    <xf numFmtId="0" fontId="0" fillId="0" borderId="7" xfId="0" quotePrefix="1" applyBorder="1" applyAlignment="1">
      <alignment horizontal="center"/>
    </xf>
    <xf numFmtId="0" fontId="4" fillId="0" borderId="36" xfId="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1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28" xfId="0" applyBorder="1" applyAlignment="1">
      <alignment horizontal="center"/>
    </xf>
    <xf numFmtId="0" fontId="0" fillId="0" borderId="8"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3" fillId="0" borderId="6" xfId="0" applyFont="1" applyBorder="1" applyAlignment="1">
      <alignment horizontal="center"/>
    </xf>
    <xf numFmtId="0" fontId="0" fillId="0" borderId="8" xfId="0" applyFont="1" applyBorder="1" applyAlignment="1">
      <alignment horizontal="center"/>
    </xf>
    <xf numFmtId="0" fontId="0"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Font="1" applyBorder="1" applyAlignment="1">
      <alignment horizontal="left"/>
    </xf>
    <xf numFmtId="0" fontId="0" fillId="0" borderId="10" xfId="0" applyFont="1" applyBorder="1" applyAlignment="1">
      <alignment horizontal="left"/>
    </xf>
    <xf numFmtId="0" fontId="3" fillId="0" borderId="6" xfId="0" quotePrefix="1" applyFont="1" applyBorder="1" applyAlignment="1">
      <alignment horizontal="center"/>
    </xf>
    <xf numFmtId="0" fontId="3" fillId="0" borderId="0" xfId="0" applyFont="1" applyAlignment="1">
      <alignment horizontal="left"/>
    </xf>
    <xf numFmtId="0" fontId="3" fillId="0" borderId="11" xfId="0" applyFont="1" applyBorder="1" applyAlignment="1">
      <alignment horizontal="center"/>
    </xf>
    <xf numFmtId="0" fontId="3" fillId="0" borderId="13" xfId="0" applyFont="1" applyBorder="1" applyAlignment="1">
      <alignment horizontal="center"/>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shrinkToFit="1"/>
    </xf>
    <xf numFmtId="0" fontId="0" fillId="0" borderId="35"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xf>
    <xf numFmtId="176" fontId="0" fillId="0" borderId="1" xfId="0" applyNumberFormat="1" applyFont="1" applyFill="1" applyBorder="1" applyAlignment="1">
      <alignment vertical="center"/>
    </xf>
    <xf numFmtId="176" fontId="0" fillId="0" borderId="3" xfId="0" applyNumberFormat="1" applyFont="1" applyFill="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cellXfs>
  <cellStyles count="5">
    <cellStyle name="Excel Built-in Normal" xfId="2" xr:uid="{00000000-0005-0000-0000-000000000000}"/>
    <cellStyle name="桁区切り" xfId="1" builtinId="6"/>
    <cellStyle name="桁区切り 2" xfId="4" xr:uid="{691F8E05-1DE4-4536-997B-7EE84B34A9B2}"/>
    <cellStyle name="標準" xfId="0" builtinId="0"/>
    <cellStyle name="標準 2" xfId="3" xr:uid="{865C4119-C1D6-424F-A5EE-94E2225F2EF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142875</xdr:colOff>
      <xdr:row>0</xdr:row>
      <xdr:rowOff>209550</xdr:rowOff>
    </xdr:from>
    <xdr:to>
      <xdr:col>10</xdr:col>
      <xdr:colOff>42022</xdr:colOff>
      <xdr:row>11</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781800" y="20955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201706</xdr:colOff>
      <xdr:row>0</xdr:row>
      <xdr:rowOff>257736</xdr:rowOff>
    </xdr:from>
    <xdr:to>
      <xdr:col>20</xdr:col>
      <xdr:colOff>112059</xdr:colOff>
      <xdr:row>11</xdr:row>
      <xdr:rowOff>291353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9726706" y="257736"/>
          <a:ext cx="3328147" cy="335055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0</xdr:row>
      <xdr:rowOff>76200</xdr:rowOff>
    </xdr:from>
    <xdr:to>
      <xdr:col>14</xdr:col>
      <xdr:colOff>61072</xdr:colOff>
      <xdr:row>15</xdr:row>
      <xdr:rowOff>87406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896225" y="7620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274544</xdr:colOff>
      <xdr:row>0</xdr:row>
      <xdr:rowOff>303679</xdr:rowOff>
    </xdr:from>
    <xdr:to>
      <xdr:col>14</xdr:col>
      <xdr:colOff>173691</xdr:colOff>
      <xdr:row>2</xdr:row>
      <xdr:rowOff>874059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9721103" y="303679"/>
          <a:ext cx="3316941" cy="188146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4</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142874</xdr:colOff>
      <xdr:row>0</xdr:row>
      <xdr:rowOff>166689</xdr:rowOff>
    </xdr:from>
    <xdr:to>
      <xdr:col>10</xdr:col>
      <xdr:colOff>18209</xdr:colOff>
      <xdr:row>9</xdr:row>
      <xdr:rowOff>123826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46218" y="166689"/>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G3" sqref="G3:H3"/>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16384" width="9" style="1"/>
  </cols>
  <sheetData>
    <row r="1" spans="1:9">
      <c r="A1" s="1" t="s">
        <v>193</v>
      </c>
      <c r="I1" s="1" t="s">
        <v>285</v>
      </c>
    </row>
    <row r="2" spans="1:9">
      <c r="A2" s="158" t="s">
        <v>161</v>
      </c>
      <c r="B2" s="158"/>
      <c r="C2" s="158"/>
      <c r="D2" s="158"/>
      <c r="E2" s="158"/>
      <c r="F2" s="158"/>
      <c r="G2" s="158"/>
      <c r="H2" s="158"/>
    </row>
    <row r="3" spans="1:9">
      <c r="A3" s="46" t="s">
        <v>178</v>
      </c>
      <c r="F3" s="1" t="s">
        <v>1</v>
      </c>
      <c r="G3" s="159"/>
      <c r="H3" s="159"/>
    </row>
    <row r="4" spans="1:9" ht="18.75" customHeight="1">
      <c r="A4" s="2" t="s">
        <v>2</v>
      </c>
      <c r="B4" s="38" t="s">
        <v>162</v>
      </c>
      <c r="C4" s="38" t="s">
        <v>162</v>
      </c>
      <c r="D4" s="38" t="s">
        <v>162</v>
      </c>
      <c r="E4" s="2" t="s">
        <v>5</v>
      </c>
      <c r="F4" s="29" t="s">
        <v>133</v>
      </c>
      <c r="G4" s="29" t="s">
        <v>133</v>
      </c>
      <c r="H4" s="2" t="s">
        <v>7</v>
      </c>
    </row>
    <row r="5" spans="1:9" ht="18.75" customHeight="1">
      <c r="A5" s="4"/>
      <c r="B5" s="40" t="s">
        <v>163</v>
      </c>
      <c r="C5" s="40" t="s">
        <v>163</v>
      </c>
      <c r="D5" s="40" t="s">
        <v>163</v>
      </c>
      <c r="E5" s="4"/>
      <c r="F5" s="28"/>
      <c r="G5" s="28"/>
      <c r="H5" s="4"/>
    </row>
    <row r="6" spans="1:9">
      <c r="A6" s="3"/>
      <c r="B6" s="4" t="s">
        <v>8</v>
      </c>
      <c r="C6" s="4" t="s">
        <v>9</v>
      </c>
      <c r="D6" s="4" t="s">
        <v>164</v>
      </c>
      <c r="E6" s="4" t="s">
        <v>10</v>
      </c>
      <c r="F6" s="28" t="s">
        <v>134</v>
      </c>
      <c r="G6" s="28" t="s">
        <v>135</v>
      </c>
      <c r="H6" s="4"/>
    </row>
    <row r="7" spans="1:9">
      <c r="A7" s="5" t="s">
        <v>11</v>
      </c>
      <c r="B7" s="5" t="s">
        <v>12</v>
      </c>
      <c r="C7" s="5" t="s">
        <v>13</v>
      </c>
      <c r="D7" s="5" t="s">
        <v>14</v>
      </c>
      <c r="E7" s="5" t="s">
        <v>15</v>
      </c>
      <c r="F7" s="5" t="s">
        <v>16</v>
      </c>
      <c r="G7" s="5" t="s">
        <v>17</v>
      </c>
      <c r="H7" s="6"/>
    </row>
    <row r="8" spans="1:9" ht="154.5" customHeight="1">
      <c r="A8" s="94"/>
      <c r="B8" s="94"/>
      <c r="C8" s="72">
        <f>'基準額内訳(A型)'!E31+'基準額内訳(A型)'!E49</f>
        <v>0</v>
      </c>
      <c r="D8" s="72">
        <f>'基準額内訳(A型)'!F31+'基準額内訳(A型)'!F49</f>
        <v>0</v>
      </c>
      <c r="E8" s="72">
        <f>MIN(B8,C8)-D8</f>
        <v>0</v>
      </c>
      <c r="F8" s="72">
        <f>E8</f>
        <v>0</v>
      </c>
      <c r="G8" s="72">
        <f>F8</f>
        <v>0</v>
      </c>
      <c r="H8" s="64"/>
    </row>
    <row r="9" spans="1:9" ht="28.5" customHeight="1">
      <c r="A9" s="1" t="s">
        <v>194</v>
      </c>
    </row>
    <row r="10" spans="1:9">
      <c r="A10" s="1" t="s">
        <v>195</v>
      </c>
    </row>
  </sheetData>
  <sheetProtection algorithmName="SHA-512" hashValue="4V/vTD+mfIRT47+1baYYvpituaRhIbu87w9Os6imoCb53ZohO+iTQebNI9y+MXTjHhvXMJHSTINisa7xFj4noA==" saltValue="KDF5CX4qym0BW65xpds2Ug=="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6"/>
  <sheetViews>
    <sheetView view="pageBreakPreview" topLeftCell="A19" zoomScale="80" zoomScaleNormal="85" zoomScaleSheetLayoutView="80" workbookViewId="0">
      <selection activeCell="B8" sqref="B8"/>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7"/>
      <c r="B2" s="32" t="s">
        <v>142</v>
      </c>
      <c r="C2" s="33" t="s">
        <v>143</v>
      </c>
      <c r="D2" s="1"/>
    </row>
    <row r="3" spans="1:5" ht="24.95" customHeight="1">
      <c r="A3" s="1" t="s">
        <v>20</v>
      </c>
      <c r="B3" s="1"/>
      <c r="C3" s="1"/>
      <c r="D3" s="1"/>
    </row>
    <row r="4" spans="1:5" ht="24.95" customHeight="1">
      <c r="A4" s="1" t="s">
        <v>21</v>
      </c>
      <c r="B4" s="1"/>
      <c r="C4" s="1" t="s">
        <v>1</v>
      </c>
      <c r="D4" s="109">
        <f>'精算書（実績報告）'!H3</f>
        <v>0</v>
      </c>
      <c r="E4" t="s">
        <v>180</v>
      </c>
    </row>
    <row r="5" spans="1:5" ht="24.95" customHeight="1">
      <c r="A5" s="2" t="s">
        <v>22</v>
      </c>
      <c r="B5" s="2" t="s">
        <v>2</v>
      </c>
      <c r="C5" s="2" t="s">
        <v>165</v>
      </c>
      <c r="D5" s="2" t="s">
        <v>7</v>
      </c>
    </row>
    <row r="6" spans="1:5" ht="24.95" customHeight="1">
      <c r="A6" s="4"/>
      <c r="B6" s="4"/>
      <c r="C6" s="4" t="s">
        <v>166</v>
      </c>
      <c r="D6" s="4"/>
    </row>
    <row r="7" spans="1:5" ht="24.95" customHeight="1">
      <c r="A7" s="6"/>
      <c r="B7" s="6"/>
      <c r="C7" s="10" t="s">
        <v>23</v>
      </c>
      <c r="D7" s="6"/>
    </row>
    <row r="8" spans="1:5" ht="24.95" customHeight="1">
      <c r="A8" s="7" t="s">
        <v>24</v>
      </c>
      <c r="B8" s="12" t="s">
        <v>132</v>
      </c>
      <c r="C8" s="11" t="s">
        <v>132</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5" ht="24.95" customHeight="1">
      <c r="A33" s="19" t="s">
        <v>145</v>
      </c>
      <c r="B33" s="15"/>
      <c r="C33" s="15"/>
      <c r="D33" s="15"/>
    </row>
    <row r="34" spans="1:5" ht="24.95" customHeight="1">
      <c r="A34" s="1" t="s">
        <v>181</v>
      </c>
      <c r="B34" s="1"/>
      <c r="C34" s="1"/>
      <c r="D34" s="1"/>
    </row>
    <row r="35" spans="1:5" ht="24.95" customHeight="1">
      <c r="A35" s="1" t="s">
        <v>182</v>
      </c>
      <c r="B35" s="1"/>
      <c r="C35" s="1"/>
      <c r="D35" s="1"/>
    </row>
    <row r="36" spans="1:5" ht="24.95" customHeight="1">
      <c r="A36" s="1" t="s">
        <v>200</v>
      </c>
      <c r="B36" s="1"/>
      <c r="C36" s="1"/>
      <c r="D36" s="1"/>
    </row>
    <row r="37" spans="1:5" ht="24.95" customHeight="1">
      <c r="A37" s="1" t="s">
        <v>184</v>
      </c>
      <c r="B37" s="1"/>
      <c r="C37" s="1"/>
      <c r="D37" s="1"/>
    </row>
    <row r="38" spans="1:5" ht="24.95" customHeight="1">
      <c r="A38" s="1" t="s">
        <v>183</v>
      </c>
      <c r="B38" s="1"/>
      <c r="C38" s="1"/>
      <c r="D38" s="1"/>
    </row>
    <row r="39" spans="1:5" ht="24.95" customHeight="1">
      <c r="A39" s="1" t="s">
        <v>201</v>
      </c>
      <c r="B39" s="1"/>
      <c r="C39" s="1"/>
      <c r="D39" s="1"/>
    </row>
    <row r="40" spans="1:5" ht="24.95" customHeight="1"/>
    <row r="41" spans="1:5" ht="24.95" customHeight="1">
      <c r="A41" s="42"/>
      <c r="B41" s="42"/>
      <c r="C41" s="42"/>
      <c r="D41" s="42"/>
      <c r="E41" s="42"/>
    </row>
    <row r="42" spans="1:5" ht="24.95" customHeight="1">
      <c r="B42" s="42"/>
      <c r="C42" s="42"/>
      <c r="D42" s="42"/>
      <c r="E42" s="42"/>
    </row>
    <row r="43" spans="1:5">
      <c r="B43" s="42"/>
      <c r="C43" s="42"/>
      <c r="D43" s="42"/>
      <c r="E43" s="42"/>
    </row>
    <row r="44" spans="1:5">
      <c r="A44" s="42"/>
      <c r="B44" s="42"/>
      <c r="C44" s="42"/>
      <c r="D44" s="42"/>
      <c r="E44" s="42"/>
    </row>
    <row r="45" spans="1:5">
      <c r="A45" s="42"/>
      <c r="B45" s="42"/>
      <c r="C45" s="42"/>
      <c r="D45" s="42"/>
      <c r="E45" s="42"/>
    </row>
    <row r="46" spans="1:5">
      <c r="A46" s="42"/>
      <c r="B46" s="42"/>
      <c r="C46" s="42"/>
      <c r="D46" s="42"/>
      <c r="E46" s="42"/>
    </row>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CA1B-3687-462E-BF5C-C389D7156360}">
  <sheetPr>
    <tabColor rgb="FFFFC000"/>
  </sheetPr>
  <dimension ref="A1:AD39"/>
  <sheetViews>
    <sheetView showZeros="0" view="pageBreakPreview" zoomScaleNormal="100" zoomScaleSheetLayoutView="100" workbookViewId="0">
      <selection activeCell="B8" sqref="B8"/>
    </sheetView>
  </sheetViews>
  <sheetFormatPr defaultColWidth="8.75" defaultRowHeight="13.5"/>
  <cols>
    <col min="1" max="7" width="4.125" style="123" customWidth="1"/>
    <col min="8" max="9" width="10.25" style="123" customWidth="1"/>
    <col min="10" max="13" width="4.125" style="123" customWidth="1"/>
    <col min="14" max="14" width="5.25" style="123" bestFit="1" customWidth="1"/>
    <col min="15" max="23" width="4.125" style="123" customWidth="1"/>
    <col min="24" max="24" width="3.375" style="123" customWidth="1"/>
    <col min="25" max="26" width="8.75" style="123"/>
    <col min="27" max="27" width="12" style="123" bestFit="1" customWidth="1"/>
    <col min="28" max="16384" width="8.75" style="123"/>
  </cols>
  <sheetData>
    <row r="1" spans="1:30" s="119" customFormat="1" ht="20.100000000000001" customHeight="1">
      <c r="A1" s="116" t="s">
        <v>276</v>
      </c>
      <c r="B1" s="117"/>
      <c r="C1" s="117"/>
      <c r="D1" s="117"/>
      <c r="E1" s="117"/>
      <c r="F1" s="118"/>
      <c r="G1" s="117"/>
      <c r="H1" s="117"/>
      <c r="I1" s="117"/>
      <c r="J1" s="117"/>
      <c r="K1" s="117"/>
      <c r="L1" s="117"/>
      <c r="M1" s="117"/>
      <c r="N1" s="117"/>
      <c r="O1" s="117"/>
      <c r="P1" s="117"/>
      <c r="Q1" s="117"/>
      <c r="R1" s="117"/>
      <c r="S1" s="117"/>
      <c r="T1" s="117"/>
      <c r="U1" s="117"/>
      <c r="V1" s="117"/>
      <c r="W1" s="117"/>
      <c r="X1" s="117"/>
    </row>
    <row r="2" spans="1:30" ht="21.75" customHeight="1">
      <c r="A2" s="120"/>
      <c r="B2" s="121"/>
      <c r="C2" s="121"/>
      <c r="D2" s="121"/>
      <c r="E2" s="121"/>
      <c r="F2" s="121"/>
      <c r="G2" s="121"/>
      <c r="H2" s="121"/>
      <c r="I2" s="121"/>
      <c r="J2" s="121"/>
      <c r="K2" s="121"/>
      <c r="L2" s="121"/>
      <c r="M2" s="121"/>
      <c r="N2" s="121"/>
      <c r="O2" s="121"/>
      <c r="P2" s="121"/>
      <c r="Q2" s="121"/>
      <c r="R2" s="121"/>
      <c r="S2" s="121"/>
      <c r="T2" s="121"/>
      <c r="U2" s="121"/>
      <c r="V2" s="121"/>
      <c r="W2" s="121"/>
      <c r="X2" s="122"/>
      <c r="AA2" s="119" t="s">
        <v>221</v>
      </c>
      <c r="AB2" s="123" t="s">
        <v>211</v>
      </c>
      <c r="AC2" s="123">
        <v>0.03</v>
      </c>
      <c r="AD2" s="123">
        <f>AC2+1</f>
        <v>1.03</v>
      </c>
    </row>
    <row r="3" spans="1:30" ht="21.75" customHeight="1">
      <c r="A3" s="120"/>
      <c r="B3" s="121"/>
      <c r="C3" s="121"/>
      <c r="D3" s="121"/>
      <c r="E3" s="121"/>
      <c r="F3" s="121"/>
      <c r="G3" s="121"/>
      <c r="H3" s="121"/>
      <c r="I3" s="121"/>
      <c r="J3" s="121"/>
      <c r="K3" s="121"/>
      <c r="L3" s="121"/>
      <c r="M3" s="121"/>
      <c r="N3" s="121"/>
      <c r="O3" s="121"/>
      <c r="P3" s="161" t="s">
        <v>222</v>
      </c>
      <c r="Q3" s="161"/>
      <c r="R3" s="162">
        <f>'精算書（実績報告）'!H3</f>
        <v>0</v>
      </c>
      <c r="S3" s="162"/>
      <c r="T3" s="162"/>
      <c r="U3" s="162"/>
      <c r="V3" s="162"/>
      <c r="W3" s="162"/>
      <c r="X3" s="122"/>
      <c r="AA3" s="123" t="s">
        <v>223</v>
      </c>
      <c r="AB3" s="123" t="s">
        <v>212</v>
      </c>
      <c r="AC3" s="123">
        <v>0.05</v>
      </c>
      <c r="AD3" s="123">
        <f t="shared" ref="AD3:AD9" si="0">AC3+1</f>
        <v>1.05</v>
      </c>
    </row>
    <row r="4" spans="1:30" ht="21.75" customHeight="1">
      <c r="A4" s="120"/>
      <c r="B4" s="121"/>
      <c r="C4" s="121"/>
      <c r="D4" s="121"/>
      <c r="E4" s="121"/>
      <c r="F4" s="121"/>
      <c r="G4" s="121"/>
      <c r="H4" s="121"/>
      <c r="I4" s="121"/>
      <c r="J4" s="121"/>
      <c r="K4" s="121"/>
      <c r="L4" s="121"/>
      <c r="M4" s="121"/>
      <c r="N4" s="121"/>
      <c r="O4" s="121"/>
      <c r="P4" s="124"/>
      <c r="Q4" s="124"/>
      <c r="R4" s="124"/>
      <c r="S4" s="124"/>
      <c r="T4" s="124"/>
      <c r="U4" s="124"/>
      <c r="V4" s="124"/>
      <c r="W4" s="124"/>
      <c r="X4" s="122"/>
      <c r="AA4" s="123" t="s">
        <v>224</v>
      </c>
      <c r="AB4" s="123" t="s">
        <v>213</v>
      </c>
      <c r="AC4" s="123">
        <v>7.0000000000000007E-2</v>
      </c>
      <c r="AD4" s="123">
        <f t="shared" si="0"/>
        <v>1.07</v>
      </c>
    </row>
    <row r="5" spans="1:30" ht="21.75" customHeight="1">
      <c r="A5" s="163" t="s">
        <v>225</v>
      </c>
      <c r="B5" s="166" t="s">
        <v>277</v>
      </c>
      <c r="C5" s="167"/>
      <c r="D5" s="167"/>
      <c r="E5" s="167"/>
      <c r="F5" s="167"/>
      <c r="G5" s="168"/>
      <c r="H5" s="175" t="s">
        <v>227</v>
      </c>
      <c r="I5" s="176"/>
      <c r="J5" s="177" t="s">
        <v>228</v>
      </c>
      <c r="K5" s="177"/>
      <c r="L5" s="177"/>
      <c r="M5" s="178" t="s">
        <v>229</v>
      </c>
      <c r="N5" s="179"/>
      <c r="O5" s="180" t="s">
        <v>230</v>
      </c>
      <c r="P5" s="176"/>
      <c r="Q5" s="181"/>
      <c r="R5" s="180" t="s">
        <v>231</v>
      </c>
      <c r="S5" s="176"/>
      <c r="T5" s="176"/>
      <c r="U5" s="176"/>
      <c r="V5" s="176"/>
      <c r="W5" s="125"/>
      <c r="X5" s="121"/>
      <c r="AA5" s="123" t="s">
        <v>232</v>
      </c>
      <c r="AB5" s="123" t="s">
        <v>214</v>
      </c>
      <c r="AC5" s="123">
        <v>0.09</v>
      </c>
      <c r="AD5" s="123">
        <f t="shared" si="0"/>
        <v>1.0900000000000001</v>
      </c>
    </row>
    <row r="6" spans="1:30" ht="21.75" customHeight="1">
      <c r="A6" s="164"/>
      <c r="B6" s="169"/>
      <c r="C6" s="170"/>
      <c r="D6" s="170"/>
      <c r="E6" s="170"/>
      <c r="F6" s="170"/>
      <c r="G6" s="171"/>
      <c r="H6" s="182"/>
      <c r="I6" s="183"/>
      <c r="J6" s="184"/>
      <c r="K6" s="185"/>
      <c r="L6" s="126" t="s">
        <v>233</v>
      </c>
      <c r="M6" s="151"/>
      <c r="N6" s="127" t="s">
        <v>234</v>
      </c>
      <c r="O6" s="128" t="s">
        <v>235</v>
      </c>
      <c r="P6" s="186"/>
      <c r="Q6" s="187"/>
      <c r="R6" s="129" t="s">
        <v>236</v>
      </c>
      <c r="S6" s="188">
        <f>J6*M6*P6</f>
        <v>0</v>
      </c>
      <c r="T6" s="188"/>
      <c r="U6" s="188"/>
      <c r="V6" s="189"/>
      <c r="W6" s="190" t="s">
        <v>237</v>
      </c>
      <c r="X6" s="121"/>
      <c r="AA6" s="123" t="s">
        <v>238</v>
      </c>
      <c r="AB6" s="123" t="s">
        <v>215</v>
      </c>
      <c r="AC6" s="123">
        <v>0.11</v>
      </c>
      <c r="AD6" s="123">
        <f t="shared" si="0"/>
        <v>1.1100000000000001</v>
      </c>
    </row>
    <row r="7" spans="1:30" ht="21.75" customHeight="1">
      <c r="A7" s="164"/>
      <c r="B7" s="169"/>
      <c r="C7" s="170"/>
      <c r="D7" s="170"/>
      <c r="E7" s="170"/>
      <c r="F7" s="170"/>
      <c r="G7" s="171"/>
      <c r="H7" s="182"/>
      <c r="I7" s="183"/>
      <c r="J7" s="184"/>
      <c r="K7" s="185"/>
      <c r="L7" s="126" t="s">
        <v>233</v>
      </c>
      <c r="M7" s="151"/>
      <c r="N7" s="127" t="s">
        <v>234</v>
      </c>
      <c r="O7" s="128" t="s">
        <v>235</v>
      </c>
      <c r="P7" s="186"/>
      <c r="Q7" s="187"/>
      <c r="R7" s="129" t="s">
        <v>236</v>
      </c>
      <c r="S7" s="188">
        <f t="shared" ref="S7:S17" si="1">J7*M7*P7</f>
        <v>0</v>
      </c>
      <c r="T7" s="188"/>
      <c r="U7" s="188"/>
      <c r="V7" s="189"/>
      <c r="W7" s="191"/>
      <c r="X7" s="121"/>
      <c r="AA7" s="123" t="s">
        <v>239</v>
      </c>
      <c r="AB7" s="123" t="s">
        <v>216</v>
      </c>
      <c r="AC7" s="123">
        <v>0.13</v>
      </c>
      <c r="AD7" s="123">
        <f t="shared" si="0"/>
        <v>1.1299999999999999</v>
      </c>
    </row>
    <row r="8" spans="1:30" ht="21.75" customHeight="1">
      <c r="A8" s="164"/>
      <c r="B8" s="169"/>
      <c r="C8" s="170"/>
      <c r="D8" s="170"/>
      <c r="E8" s="170"/>
      <c r="F8" s="170"/>
      <c r="G8" s="171"/>
      <c r="H8" s="182"/>
      <c r="I8" s="183"/>
      <c r="J8" s="184"/>
      <c r="K8" s="185"/>
      <c r="L8" s="126" t="s">
        <v>233</v>
      </c>
      <c r="M8" s="151"/>
      <c r="N8" s="127" t="s">
        <v>283</v>
      </c>
      <c r="O8" s="128" t="s">
        <v>235</v>
      </c>
      <c r="P8" s="186"/>
      <c r="Q8" s="187"/>
      <c r="R8" s="129" t="s">
        <v>236</v>
      </c>
      <c r="S8" s="188">
        <f t="shared" si="1"/>
        <v>0</v>
      </c>
      <c r="T8" s="188"/>
      <c r="U8" s="188"/>
      <c r="V8" s="189"/>
      <c r="W8" s="191"/>
      <c r="X8" s="121"/>
      <c r="AA8" s="123" t="s">
        <v>240</v>
      </c>
      <c r="AB8" s="123" t="s">
        <v>217</v>
      </c>
      <c r="AC8" s="123">
        <v>0.15</v>
      </c>
      <c r="AD8" s="123">
        <f t="shared" si="0"/>
        <v>1.1499999999999999</v>
      </c>
    </row>
    <row r="9" spans="1:30" ht="21.75" customHeight="1">
      <c r="A9" s="164"/>
      <c r="B9" s="169"/>
      <c r="C9" s="170"/>
      <c r="D9" s="170"/>
      <c r="E9" s="170"/>
      <c r="F9" s="170"/>
      <c r="G9" s="171"/>
      <c r="H9" s="182"/>
      <c r="I9" s="183"/>
      <c r="J9" s="184"/>
      <c r="K9" s="185"/>
      <c r="L9" s="126" t="s">
        <v>233</v>
      </c>
      <c r="M9" s="151"/>
      <c r="N9" s="127" t="s">
        <v>234</v>
      </c>
      <c r="O9" s="128" t="s">
        <v>235</v>
      </c>
      <c r="P9" s="186"/>
      <c r="Q9" s="187"/>
      <c r="R9" s="129" t="s">
        <v>236</v>
      </c>
      <c r="S9" s="188">
        <f t="shared" si="1"/>
        <v>0</v>
      </c>
      <c r="T9" s="188"/>
      <c r="U9" s="188"/>
      <c r="V9" s="189"/>
      <c r="W9" s="191"/>
      <c r="X9" s="121"/>
      <c r="AB9" s="123" t="s">
        <v>218</v>
      </c>
      <c r="AC9" s="123">
        <v>0.16</v>
      </c>
      <c r="AD9" s="123">
        <f t="shared" si="0"/>
        <v>1.1599999999999999</v>
      </c>
    </row>
    <row r="10" spans="1:30" ht="21.75" customHeight="1">
      <c r="A10" s="164"/>
      <c r="B10" s="169"/>
      <c r="C10" s="170"/>
      <c r="D10" s="170"/>
      <c r="E10" s="170"/>
      <c r="F10" s="170"/>
      <c r="G10" s="171"/>
      <c r="H10" s="182"/>
      <c r="I10" s="183"/>
      <c r="J10" s="184"/>
      <c r="K10" s="185"/>
      <c r="L10" s="126" t="s">
        <v>233</v>
      </c>
      <c r="M10" s="151"/>
      <c r="N10" s="127" t="s">
        <v>234</v>
      </c>
      <c r="O10" s="128" t="s">
        <v>235</v>
      </c>
      <c r="P10" s="186"/>
      <c r="Q10" s="187"/>
      <c r="R10" s="129" t="s">
        <v>236</v>
      </c>
      <c r="S10" s="188">
        <f t="shared" si="1"/>
        <v>0</v>
      </c>
      <c r="T10" s="188"/>
      <c r="U10" s="188"/>
      <c r="V10" s="189"/>
      <c r="W10" s="191"/>
      <c r="X10" s="121"/>
    </row>
    <row r="11" spans="1:30" ht="21.75" customHeight="1">
      <c r="A11" s="164"/>
      <c r="B11" s="169"/>
      <c r="C11" s="170"/>
      <c r="D11" s="170"/>
      <c r="E11" s="170"/>
      <c r="F11" s="170"/>
      <c r="G11" s="171"/>
      <c r="H11" s="182"/>
      <c r="I11" s="183"/>
      <c r="J11" s="184"/>
      <c r="K11" s="185"/>
      <c r="L11" s="126" t="s">
        <v>233</v>
      </c>
      <c r="M11" s="151"/>
      <c r="N11" s="127" t="s">
        <v>234</v>
      </c>
      <c r="O11" s="128" t="s">
        <v>235</v>
      </c>
      <c r="P11" s="186"/>
      <c r="Q11" s="187"/>
      <c r="R11" s="129" t="s">
        <v>236</v>
      </c>
      <c r="S11" s="188">
        <f t="shared" si="1"/>
        <v>0</v>
      </c>
      <c r="T11" s="188"/>
      <c r="U11" s="188"/>
      <c r="V11" s="189"/>
      <c r="W11" s="191"/>
      <c r="X11" s="121"/>
    </row>
    <row r="12" spans="1:30" ht="21.75" customHeight="1">
      <c r="A12" s="164"/>
      <c r="B12" s="169"/>
      <c r="C12" s="170"/>
      <c r="D12" s="170"/>
      <c r="E12" s="170"/>
      <c r="F12" s="170"/>
      <c r="G12" s="171"/>
      <c r="H12" s="182"/>
      <c r="I12" s="183"/>
      <c r="J12" s="184"/>
      <c r="K12" s="185"/>
      <c r="L12" s="126" t="s">
        <v>233</v>
      </c>
      <c r="M12" s="151"/>
      <c r="N12" s="127" t="s">
        <v>234</v>
      </c>
      <c r="O12" s="128" t="s">
        <v>235</v>
      </c>
      <c r="P12" s="186"/>
      <c r="Q12" s="187"/>
      <c r="R12" s="129" t="s">
        <v>236</v>
      </c>
      <c r="S12" s="188">
        <f t="shared" si="1"/>
        <v>0</v>
      </c>
      <c r="T12" s="188"/>
      <c r="U12" s="188"/>
      <c r="V12" s="189"/>
      <c r="W12" s="191"/>
      <c r="X12" s="121"/>
    </row>
    <row r="13" spans="1:30" ht="21.75" customHeight="1">
      <c r="A13" s="164"/>
      <c r="B13" s="169"/>
      <c r="C13" s="170"/>
      <c r="D13" s="170"/>
      <c r="E13" s="170"/>
      <c r="F13" s="170"/>
      <c r="G13" s="171"/>
      <c r="H13" s="182"/>
      <c r="I13" s="183"/>
      <c r="J13" s="184"/>
      <c r="K13" s="185"/>
      <c r="L13" s="126" t="s">
        <v>233</v>
      </c>
      <c r="M13" s="151"/>
      <c r="N13" s="127" t="s">
        <v>234</v>
      </c>
      <c r="O13" s="128" t="s">
        <v>235</v>
      </c>
      <c r="P13" s="186"/>
      <c r="Q13" s="187"/>
      <c r="R13" s="129" t="s">
        <v>236</v>
      </c>
      <c r="S13" s="188">
        <f t="shared" si="1"/>
        <v>0</v>
      </c>
      <c r="T13" s="188"/>
      <c r="U13" s="188"/>
      <c r="V13" s="189"/>
      <c r="W13" s="191"/>
      <c r="X13" s="121"/>
    </row>
    <row r="14" spans="1:30" ht="21.75" customHeight="1">
      <c r="A14" s="164"/>
      <c r="B14" s="169"/>
      <c r="C14" s="170"/>
      <c r="D14" s="170"/>
      <c r="E14" s="170"/>
      <c r="F14" s="170"/>
      <c r="G14" s="171"/>
      <c r="H14" s="182"/>
      <c r="I14" s="183"/>
      <c r="J14" s="184"/>
      <c r="K14" s="185"/>
      <c r="L14" s="126" t="s">
        <v>233</v>
      </c>
      <c r="M14" s="151"/>
      <c r="N14" s="127" t="s">
        <v>234</v>
      </c>
      <c r="O14" s="128" t="s">
        <v>235</v>
      </c>
      <c r="P14" s="186"/>
      <c r="Q14" s="187"/>
      <c r="R14" s="129" t="s">
        <v>236</v>
      </c>
      <c r="S14" s="188">
        <f t="shared" si="1"/>
        <v>0</v>
      </c>
      <c r="T14" s="188"/>
      <c r="U14" s="188"/>
      <c r="V14" s="189"/>
      <c r="W14" s="191"/>
      <c r="X14" s="121"/>
    </row>
    <row r="15" spans="1:30" ht="21.75" customHeight="1">
      <c r="A15" s="164"/>
      <c r="B15" s="169"/>
      <c r="C15" s="170"/>
      <c r="D15" s="170"/>
      <c r="E15" s="170"/>
      <c r="F15" s="170"/>
      <c r="G15" s="171"/>
      <c r="H15" s="182"/>
      <c r="I15" s="183"/>
      <c r="J15" s="184"/>
      <c r="K15" s="185"/>
      <c r="L15" s="126" t="s">
        <v>233</v>
      </c>
      <c r="M15" s="151"/>
      <c r="N15" s="127" t="s">
        <v>234</v>
      </c>
      <c r="O15" s="128" t="s">
        <v>235</v>
      </c>
      <c r="P15" s="186"/>
      <c r="Q15" s="187"/>
      <c r="R15" s="129" t="s">
        <v>236</v>
      </c>
      <c r="S15" s="188">
        <f t="shared" si="1"/>
        <v>0</v>
      </c>
      <c r="T15" s="188"/>
      <c r="U15" s="188"/>
      <c r="V15" s="189"/>
      <c r="W15" s="191"/>
      <c r="X15" s="121"/>
    </row>
    <row r="16" spans="1:30" ht="21.75" customHeight="1">
      <c r="A16" s="164"/>
      <c r="B16" s="169"/>
      <c r="C16" s="170"/>
      <c r="D16" s="170"/>
      <c r="E16" s="170"/>
      <c r="F16" s="170"/>
      <c r="G16" s="171"/>
      <c r="H16" s="182"/>
      <c r="I16" s="183"/>
      <c r="J16" s="184"/>
      <c r="K16" s="185"/>
      <c r="L16" s="126" t="s">
        <v>233</v>
      </c>
      <c r="M16" s="151"/>
      <c r="N16" s="127" t="s">
        <v>234</v>
      </c>
      <c r="O16" s="128" t="s">
        <v>235</v>
      </c>
      <c r="P16" s="186"/>
      <c r="Q16" s="187"/>
      <c r="R16" s="129" t="s">
        <v>236</v>
      </c>
      <c r="S16" s="188">
        <f t="shared" si="1"/>
        <v>0</v>
      </c>
      <c r="T16" s="188"/>
      <c r="U16" s="188"/>
      <c r="V16" s="189"/>
      <c r="W16" s="191"/>
      <c r="X16" s="121"/>
    </row>
    <row r="17" spans="1:24" ht="21.75" customHeight="1">
      <c r="A17" s="164"/>
      <c r="B17" s="169"/>
      <c r="C17" s="170"/>
      <c r="D17" s="170"/>
      <c r="E17" s="170"/>
      <c r="F17" s="170"/>
      <c r="G17" s="171"/>
      <c r="H17" s="182"/>
      <c r="I17" s="183"/>
      <c r="J17" s="184"/>
      <c r="K17" s="185"/>
      <c r="L17" s="126" t="s">
        <v>233</v>
      </c>
      <c r="M17" s="151"/>
      <c r="N17" s="127" t="s">
        <v>234</v>
      </c>
      <c r="O17" s="128" t="s">
        <v>235</v>
      </c>
      <c r="P17" s="186"/>
      <c r="Q17" s="187"/>
      <c r="R17" s="129" t="s">
        <v>236</v>
      </c>
      <c r="S17" s="188">
        <f t="shared" si="1"/>
        <v>0</v>
      </c>
      <c r="T17" s="188"/>
      <c r="U17" s="188"/>
      <c r="V17" s="189"/>
      <c r="W17" s="191"/>
      <c r="X17" s="121"/>
    </row>
    <row r="18" spans="1:24" ht="21.75" customHeight="1">
      <c r="A18" s="165"/>
      <c r="B18" s="172"/>
      <c r="C18" s="173"/>
      <c r="D18" s="173"/>
      <c r="E18" s="173"/>
      <c r="F18" s="173"/>
      <c r="G18" s="174"/>
      <c r="H18" s="130"/>
      <c r="I18" s="131"/>
      <c r="J18" s="195" t="s">
        <v>241</v>
      </c>
      <c r="K18" s="195"/>
      <c r="L18" s="195"/>
      <c r="M18" s="195"/>
      <c r="N18" s="195"/>
      <c r="O18" s="195"/>
      <c r="P18" s="195"/>
      <c r="Q18" s="195"/>
      <c r="R18" s="188">
        <f>SUM(S6:V17)</f>
        <v>0</v>
      </c>
      <c r="S18" s="188"/>
      <c r="T18" s="188"/>
      <c r="U18" s="188"/>
      <c r="V18" s="189"/>
      <c r="W18" s="192"/>
      <c r="X18" s="121"/>
    </row>
    <row r="19" spans="1:24" ht="39.6" customHeight="1">
      <c r="A19" s="132" t="s">
        <v>242</v>
      </c>
      <c r="B19" s="196" t="s">
        <v>243</v>
      </c>
      <c r="C19" s="197"/>
      <c r="D19" s="197"/>
      <c r="E19" s="197"/>
      <c r="F19" s="197"/>
      <c r="G19" s="198"/>
      <c r="H19" s="199">
        <f>M19*R19*V19</f>
        <v>0</v>
      </c>
      <c r="I19" s="200"/>
      <c r="J19" s="133" t="s">
        <v>237</v>
      </c>
      <c r="K19" s="134" t="s">
        <v>244</v>
      </c>
      <c r="L19" s="135" t="s">
        <v>230</v>
      </c>
      <c r="M19" s="186"/>
      <c r="N19" s="186"/>
      <c r="O19" s="133" t="s">
        <v>235</v>
      </c>
      <c r="P19" s="147" t="s">
        <v>245</v>
      </c>
      <c r="Q19" s="157" t="str">
        <f>'単価積算内訳 '!C6</f>
        <v>A</v>
      </c>
      <c r="R19" s="201">
        <f>VLOOKUP(Q19,AB2:AD9,3,FALSE)</f>
        <v>1.1599999999999999</v>
      </c>
      <c r="S19" s="201"/>
      <c r="T19" s="136" t="s">
        <v>235</v>
      </c>
      <c r="U19" s="137" t="s">
        <v>246</v>
      </c>
      <c r="V19" s="202">
        <f>'(A型)階層別、月別利用人員内訳'!O27+O43</f>
        <v>0</v>
      </c>
      <c r="W19" s="203"/>
      <c r="X19" s="121"/>
    </row>
    <row r="20" spans="1:24" ht="39.6" customHeight="1">
      <c r="A20" s="148" t="s">
        <v>247</v>
      </c>
      <c r="B20" s="196" t="s">
        <v>278</v>
      </c>
      <c r="C20" s="197"/>
      <c r="D20" s="197"/>
      <c r="E20" s="197"/>
      <c r="F20" s="197"/>
      <c r="G20" s="198"/>
      <c r="H20" s="150" t="s">
        <v>279</v>
      </c>
      <c r="I20" s="204">
        <f>R18</f>
        <v>0</v>
      </c>
      <c r="J20" s="204"/>
      <c r="K20" s="205" t="s">
        <v>272</v>
      </c>
      <c r="L20" s="205"/>
      <c r="M20" s="206">
        <f>H19</f>
        <v>0</v>
      </c>
      <c r="N20" s="207"/>
      <c r="O20" s="207"/>
      <c r="P20" s="207"/>
      <c r="Q20" s="208" t="s">
        <v>273</v>
      </c>
      <c r="R20" s="209"/>
      <c r="S20" s="193">
        <f>I20-M20</f>
        <v>0</v>
      </c>
      <c r="T20" s="193"/>
      <c r="U20" s="193"/>
      <c r="V20" s="193"/>
      <c r="W20" s="194"/>
      <c r="X20" s="121"/>
    </row>
    <row r="21" spans="1:24" ht="21.75" customHeight="1">
      <c r="A21" s="210" t="s">
        <v>256</v>
      </c>
      <c r="B21" s="212" t="s">
        <v>248</v>
      </c>
      <c r="C21" s="213"/>
      <c r="D21" s="213"/>
      <c r="E21" s="213"/>
      <c r="F21" s="213"/>
      <c r="G21" s="214"/>
      <c r="H21" s="152" t="s">
        <v>249</v>
      </c>
      <c r="I21" s="218" t="s">
        <v>250</v>
      </c>
      <c r="J21" s="218"/>
      <c r="K21" s="152" t="s">
        <v>249</v>
      </c>
      <c r="L21" s="218" t="s">
        <v>251</v>
      </c>
      <c r="M21" s="218"/>
      <c r="N21" s="218"/>
      <c r="O21" s="218"/>
      <c r="P21" s="218"/>
      <c r="Q21" s="152" t="s">
        <v>249</v>
      </c>
      <c r="R21" s="218" t="s">
        <v>252</v>
      </c>
      <c r="S21" s="218"/>
      <c r="T21" s="218"/>
      <c r="U21" s="218"/>
      <c r="V21" s="218"/>
      <c r="W21" s="138"/>
      <c r="X21" s="122"/>
    </row>
    <row r="22" spans="1:24" ht="21.75" customHeight="1">
      <c r="A22" s="211"/>
      <c r="B22" s="215"/>
      <c r="C22" s="216"/>
      <c r="D22" s="216"/>
      <c r="E22" s="216"/>
      <c r="F22" s="216"/>
      <c r="G22" s="217"/>
      <c r="H22" s="153" t="s">
        <v>249</v>
      </c>
      <c r="I22" s="219" t="s">
        <v>253</v>
      </c>
      <c r="J22" s="219"/>
      <c r="K22" s="153" t="s">
        <v>249</v>
      </c>
      <c r="L22" s="219" t="s">
        <v>254</v>
      </c>
      <c r="M22" s="219"/>
      <c r="N22" s="219"/>
      <c r="O22" s="219"/>
      <c r="P22" s="220" t="s">
        <v>255</v>
      </c>
      <c r="Q22" s="220"/>
      <c r="R22" s="220"/>
      <c r="S22" s="220"/>
      <c r="T22" s="220"/>
      <c r="U22" s="220"/>
      <c r="V22" s="220"/>
      <c r="W22" s="221"/>
      <c r="X22" s="122"/>
    </row>
    <row r="23" spans="1:24" ht="21.75" customHeight="1">
      <c r="A23" s="139" t="s">
        <v>262</v>
      </c>
      <c r="B23" s="222" t="s">
        <v>257</v>
      </c>
      <c r="C23" s="223"/>
      <c r="D23" s="223"/>
      <c r="E23" s="223"/>
      <c r="F23" s="223"/>
      <c r="G23" s="224"/>
      <c r="H23" s="222" t="s">
        <v>258</v>
      </c>
      <c r="I23" s="223"/>
      <c r="J23" s="152"/>
      <c r="K23" s="140" t="s">
        <v>259</v>
      </c>
      <c r="L23" s="225"/>
      <c r="M23" s="225"/>
      <c r="N23" s="225"/>
      <c r="O23" s="140" t="s">
        <v>260</v>
      </c>
      <c r="P23" s="226" t="s">
        <v>261</v>
      </c>
      <c r="Q23" s="226"/>
      <c r="R23" s="223" t="s">
        <v>258</v>
      </c>
      <c r="S23" s="223"/>
      <c r="T23" s="152"/>
      <c r="U23" s="140" t="s">
        <v>259</v>
      </c>
      <c r="V23" s="152"/>
      <c r="W23" s="141" t="s">
        <v>260</v>
      </c>
      <c r="X23" s="122"/>
    </row>
    <row r="24" spans="1:24" ht="21.75" customHeight="1">
      <c r="A24" s="163" t="s">
        <v>274</v>
      </c>
      <c r="B24" s="239" t="s">
        <v>284</v>
      </c>
      <c r="C24" s="213"/>
      <c r="D24" s="213"/>
      <c r="E24" s="213"/>
      <c r="F24" s="213"/>
      <c r="G24" s="214"/>
      <c r="H24" s="142" t="s">
        <v>263</v>
      </c>
      <c r="I24" s="143"/>
      <c r="J24" s="143"/>
      <c r="K24" s="143"/>
      <c r="L24" s="143"/>
      <c r="M24" s="143"/>
      <c r="N24" s="143"/>
      <c r="O24" s="143"/>
      <c r="P24" s="143"/>
      <c r="Q24" s="143"/>
      <c r="R24" s="143"/>
      <c r="S24" s="143"/>
      <c r="T24" s="143"/>
      <c r="U24" s="143"/>
      <c r="V24" s="143"/>
      <c r="W24" s="144"/>
      <c r="X24" s="122"/>
    </row>
    <row r="25" spans="1:24" ht="21.75" customHeight="1">
      <c r="A25" s="164"/>
      <c r="B25" s="240"/>
      <c r="C25" s="241"/>
      <c r="D25" s="241"/>
      <c r="E25" s="241"/>
      <c r="F25" s="241"/>
      <c r="G25" s="242"/>
      <c r="H25" s="154" t="s">
        <v>249</v>
      </c>
      <c r="I25" s="243" t="s">
        <v>264</v>
      </c>
      <c r="J25" s="243"/>
      <c r="K25" s="243"/>
      <c r="L25" s="243"/>
      <c r="M25" s="243"/>
      <c r="N25" s="243"/>
      <c r="O25" s="243"/>
      <c r="P25" s="243"/>
      <c r="Q25" s="156" t="s">
        <v>249</v>
      </c>
      <c r="R25" s="243" t="s">
        <v>265</v>
      </c>
      <c r="S25" s="243"/>
      <c r="T25" s="243"/>
      <c r="U25" s="243"/>
      <c r="V25" s="243"/>
      <c r="W25" s="244"/>
      <c r="X25" s="122"/>
    </row>
    <row r="26" spans="1:24" ht="21.75" customHeight="1">
      <c r="A26" s="164"/>
      <c r="B26" s="215"/>
      <c r="C26" s="216"/>
      <c r="D26" s="216"/>
      <c r="E26" s="216"/>
      <c r="F26" s="216"/>
      <c r="G26" s="217"/>
      <c r="H26" s="155" t="s">
        <v>249</v>
      </c>
      <c r="I26" s="219" t="s">
        <v>254</v>
      </c>
      <c r="J26" s="219"/>
      <c r="K26" s="220" t="s">
        <v>266</v>
      </c>
      <c r="L26" s="220"/>
      <c r="M26" s="220"/>
      <c r="N26" s="220"/>
      <c r="O26" s="220"/>
      <c r="P26" s="220"/>
      <c r="Q26" s="220"/>
      <c r="R26" s="220"/>
      <c r="S26" s="220"/>
      <c r="T26" s="220"/>
      <c r="U26" s="220"/>
      <c r="V26" s="220"/>
      <c r="W26" s="221"/>
      <c r="X26" s="122"/>
    </row>
    <row r="27" spans="1:24" ht="21.75" customHeight="1">
      <c r="A27" s="164"/>
      <c r="B27" s="227"/>
      <c r="C27" s="228"/>
      <c r="D27" s="228"/>
      <c r="E27" s="228"/>
      <c r="F27" s="228"/>
      <c r="G27" s="228"/>
      <c r="H27" s="228"/>
      <c r="I27" s="228"/>
      <c r="J27" s="228"/>
      <c r="K27" s="228"/>
      <c r="L27" s="228"/>
      <c r="M27" s="228"/>
      <c r="N27" s="228"/>
      <c r="O27" s="228"/>
      <c r="P27" s="228"/>
      <c r="Q27" s="228"/>
      <c r="R27" s="228"/>
      <c r="S27" s="228"/>
      <c r="T27" s="228"/>
      <c r="U27" s="228"/>
      <c r="V27" s="228"/>
      <c r="W27" s="229"/>
      <c r="X27" s="122"/>
    </row>
    <row r="28" spans="1:24" ht="21.75" customHeight="1">
      <c r="A28" s="164"/>
      <c r="B28" s="230"/>
      <c r="C28" s="231"/>
      <c r="D28" s="231"/>
      <c r="E28" s="231"/>
      <c r="F28" s="231"/>
      <c r="G28" s="231"/>
      <c r="H28" s="231"/>
      <c r="I28" s="231"/>
      <c r="J28" s="231"/>
      <c r="K28" s="231"/>
      <c r="L28" s="231"/>
      <c r="M28" s="231"/>
      <c r="N28" s="231"/>
      <c r="O28" s="231"/>
      <c r="P28" s="231"/>
      <c r="Q28" s="231"/>
      <c r="R28" s="231"/>
      <c r="S28" s="231"/>
      <c r="T28" s="231"/>
      <c r="U28" s="231"/>
      <c r="V28" s="231"/>
      <c r="W28" s="232"/>
      <c r="X28" s="122"/>
    </row>
    <row r="29" spans="1:24" ht="21.75" customHeight="1">
      <c r="A29" s="164"/>
      <c r="B29" s="230"/>
      <c r="C29" s="231"/>
      <c r="D29" s="231"/>
      <c r="E29" s="231"/>
      <c r="F29" s="231"/>
      <c r="G29" s="231"/>
      <c r="H29" s="231"/>
      <c r="I29" s="231"/>
      <c r="J29" s="231"/>
      <c r="K29" s="231"/>
      <c r="L29" s="231"/>
      <c r="M29" s="231"/>
      <c r="N29" s="231"/>
      <c r="O29" s="231"/>
      <c r="P29" s="231"/>
      <c r="Q29" s="231"/>
      <c r="R29" s="231"/>
      <c r="S29" s="231"/>
      <c r="T29" s="231"/>
      <c r="U29" s="231"/>
      <c r="V29" s="231"/>
      <c r="W29" s="232"/>
      <c r="X29" s="122"/>
    </row>
    <row r="30" spans="1:24" ht="21.75" customHeight="1">
      <c r="A30" s="164"/>
      <c r="B30" s="230"/>
      <c r="C30" s="231"/>
      <c r="D30" s="231"/>
      <c r="E30" s="231"/>
      <c r="F30" s="231"/>
      <c r="G30" s="231"/>
      <c r="H30" s="231"/>
      <c r="I30" s="231"/>
      <c r="J30" s="231"/>
      <c r="K30" s="231"/>
      <c r="L30" s="231"/>
      <c r="M30" s="231"/>
      <c r="N30" s="231"/>
      <c r="O30" s="231"/>
      <c r="P30" s="231"/>
      <c r="Q30" s="231"/>
      <c r="R30" s="231"/>
      <c r="S30" s="231"/>
      <c r="T30" s="231"/>
      <c r="U30" s="231"/>
      <c r="V30" s="231"/>
      <c r="W30" s="232"/>
      <c r="X30" s="122"/>
    </row>
    <row r="31" spans="1:24" ht="21.75" customHeight="1">
      <c r="A31" s="164"/>
      <c r="B31" s="230"/>
      <c r="C31" s="231"/>
      <c r="D31" s="231"/>
      <c r="E31" s="231"/>
      <c r="F31" s="231"/>
      <c r="G31" s="231"/>
      <c r="H31" s="231"/>
      <c r="I31" s="231"/>
      <c r="J31" s="231"/>
      <c r="K31" s="231"/>
      <c r="L31" s="231"/>
      <c r="M31" s="231"/>
      <c r="N31" s="231"/>
      <c r="O31" s="231"/>
      <c r="P31" s="231"/>
      <c r="Q31" s="231"/>
      <c r="R31" s="231"/>
      <c r="S31" s="231"/>
      <c r="T31" s="231"/>
      <c r="U31" s="231"/>
      <c r="V31" s="231"/>
      <c r="W31" s="232"/>
      <c r="X31" s="122"/>
    </row>
    <row r="32" spans="1:24" ht="21.75" customHeight="1">
      <c r="A32" s="165"/>
      <c r="B32" s="233"/>
      <c r="C32" s="234"/>
      <c r="D32" s="234"/>
      <c r="E32" s="234"/>
      <c r="F32" s="234"/>
      <c r="G32" s="234"/>
      <c r="H32" s="234"/>
      <c r="I32" s="234"/>
      <c r="J32" s="234"/>
      <c r="K32" s="234"/>
      <c r="L32" s="234"/>
      <c r="M32" s="234"/>
      <c r="N32" s="234"/>
      <c r="O32" s="234"/>
      <c r="P32" s="234"/>
      <c r="Q32" s="234"/>
      <c r="R32" s="234"/>
      <c r="S32" s="234"/>
      <c r="T32" s="234"/>
      <c r="U32" s="234"/>
      <c r="V32" s="234"/>
      <c r="W32" s="235"/>
      <c r="X32" s="122"/>
    </row>
    <row r="33" spans="1:24" ht="12.95" customHeight="1">
      <c r="A33" s="236" t="s">
        <v>267</v>
      </c>
      <c r="B33" s="236"/>
      <c r="C33" s="236"/>
      <c r="D33" s="236"/>
      <c r="E33" s="236"/>
      <c r="F33" s="236"/>
      <c r="G33" s="236"/>
      <c r="H33" s="236"/>
      <c r="I33" s="236"/>
      <c r="J33" s="236"/>
      <c r="K33" s="236"/>
      <c r="L33" s="236"/>
      <c r="M33" s="236"/>
      <c r="N33" s="236"/>
      <c r="O33" s="236"/>
      <c r="P33" s="236"/>
      <c r="Q33" s="236"/>
      <c r="R33" s="236"/>
      <c r="S33" s="236"/>
      <c r="T33" s="236"/>
      <c r="U33" s="236"/>
      <c r="V33" s="236"/>
      <c r="W33" s="236"/>
      <c r="X33" s="121"/>
    </row>
    <row r="34" spans="1:24" ht="11.45" customHeight="1">
      <c r="A34" s="237" t="s">
        <v>268</v>
      </c>
      <c r="B34" s="237"/>
      <c r="C34" s="237"/>
      <c r="D34" s="237"/>
      <c r="E34" s="237"/>
      <c r="F34" s="237"/>
      <c r="G34" s="237"/>
      <c r="H34" s="237"/>
      <c r="I34" s="237"/>
      <c r="J34" s="237"/>
      <c r="K34" s="237"/>
      <c r="L34" s="237"/>
      <c r="M34" s="237"/>
      <c r="N34" s="237"/>
      <c r="O34" s="237"/>
      <c r="P34" s="237"/>
      <c r="Q34" s="237"/>
      <c r="R34" s="237"/>
      <c r="S34" s="237"/>
      <c r="T34" s="237"/>
      <c r="U34" s="237"/>
      <c r="V34" s="237"/>
      <c r="W34" s="237"/>
      <c r="X34" s="121"/>
    </row>
    <row r="35" spans="1:24" ht="12.6" customHeight="1">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121"/>
    </row>
    <row r="36" spans="1:24" ht="44.45" customHeight="1">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121"/>
    </row>
    <row r="37" spans="1:24" ht="33.6" customHeight="1">
      <c r="A37" s="238" t="s">
        <v>275</v>
      </c>
      <c r="B37" s="238"/>
      <c r="C37" s="238"/>
      <c r="D37" s="238"/>
      <c r="E37" s="238"/>
      <c r="F37" s="238"/>
      <c r="G37" s="238"/>
      <c r="H37" s="238"/>
      <c r="I37" s="238"/>
      <c r="J37" s="238"/>
      <c r="K37" s="238"/>
      <c r="L37" s="238"/>
      <c r="M37" s="238"/>
      <c r="N37" s="238"/>
      <c r="O37" s="238"/>
      <c r="P37" s="238"/>
      <c r="Q37" s="238"/>
      <c r="R37" s="238"/>
      <c r="S37" s="238"/>
      <c r="T37" s="238"/>
      <c r="U37" s="238"/>
      <c r="V37" s="238"/>
      <c r="W37" s="238"/>
      <c r="X37" s="121"/>
    </row>
    <row r="38" spans="1:24" ht="15" customHeight="1">
      <c r="A38" s="145" t="s">
        <v>269</v>
      </c>
      <c r="B38" s="146"/>
      <c r="C38" s="146"/>
      <c r="D38" s="146"/>
      <c r="E38" s="146"/>
      <c r="F38" s="146"/>
      <c r="G38" s="146"/>
      <c r="H38" s="146"/>
      <c r="I38" s="146"/>
      <c r="J38" s="146"/>
      <c r="K38" s="146"/>
      <c r="L38" s="146"/>
      <c r="M38" s="146"/>
      <c r="N38" s="146"/>
      <c r="O38" s="146"/>
      <c r="P38" s="146"/>
      <c r="Q38" s="146"/>
      <c r="R38" s="146"/>
      <c r="S38" s="146"/>
      <c r="T38" s="146"/>
      <c r="U38" s="146"/>
      <c r="V38" s="146"/>
      <c r="W38" s="146"/>
      <c r="X38" s="121"/>
    </row>
    <row r="39" spans="1:24">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sheetData>
  <sheetProtection algorithmName="SHA-512" hashValue="Xn3gOcjeuueuYF2SM2I3RwvolFUC0NxW5NuABcQWqH+LKn90ywODoG/MP0TOBtisuj87Pwd7fZ/j/pfUs9htrQ==" saltValue="YogJZFm38bFQUGu9xBMpNQ=="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CA15B6D6-9882-461E-9F1A-2F7DFAD72C80}">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B8" sqref="B8"/>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60" t="s">
        <v>19</v>
      </c>
      <c r="B2" s="160"/>
      <c r="C2" s="160"/>
      <c r="D2" s="160"/>
    </row>
    <row r="3" spans="1:5" ht="20.100000000000001" customHeight="1">
      <c r="A3" s="1" t="s">
        <v>20</v>
      </c>
    </row>
    <row r="4" spans="1:5" ht="20.100000000000001" customHeight="1">
      <c r="A4" s="1" t="s">
        <v>21</v>
      </c>
      <c r="C4" s="1" t="s">
        <v>1</v>
      </c>
      <c r="D4" s="98">
        <f>'別表１（当初申請、変更申請)'!G3</f>
        <v>0</v>
      </c>
      <c r="E4" s="47" t="s">
        <v>177</v>
      </c>
    </row>
    <row r="5" spans="1:5" ht="20.100000000000001" customHeight="1">
      <c r="A5" s="9" t="s">
        <v>38</v>
      </c>
      <c r="B5" s="2" t="s">
        <v>2</v>
      </c>
      <c r="C5" s="38" t="s">
        <v>165</v>
      </c>
      <c r="D5" s="2" t="s">
        <v>7</v>
      </c>
    </row>
    <row r="6" spans="1:5" ht="20.100000000000001" customHeight="1">
      <c r="A6" s="41"/>
      <c r="B6" s="4"/>
      <c r="C6" s="40" t="s">
        <v>166</v>
      </c>
      <c r="D6" s="4"/>
    </row>
    <row r="7" spans="1:5" ht="20.100000000000001" customHeight="1">
      <c r="A7" s="10"/>
      <c r="B7" s="10"/>
      <c r="C7" s="39" t="s">
        <v>23</v>
      </c>
      <c r="D7" s="10"/>
    </row>
    <row r="8" spans="1:5" ht="20.100000000000001" customHeight="1">
      <c r="A8" s="7" t="s">
        <v>24</v>
      </c>
      <c r="B8" s="11" t="s">
        <v>37</v>
      </c>
      <c r="C8" s="12" t="s">
        <v>25</v>
      </c>
      <c r="D8" s="13"/>
    </row>
    <row r="9" spans="1:5" ht="20.100000000000001" customHeight="1">
      <c r="A9" s="3" t="s">
        <v>26</v>
      </c>
      <c r="B9" s="3"/>
      <c r="C9" s="3"/>
      <c r="D9" s="14"/>
    </row>
    <row r="10" spans="1:5" ht="20.100000000000001" customHeight="1">
      <c r="A10" s="3" t="s">
        <v>27</v>
      </c>
      <c r="B10" s="3"/>
      <c r="C10" s="3"/>
      <c r="D10" s="14"/>
    </row>
    <row r="11" spans="1:5" ht="20.100000000000001" customHeight="1">
      <c r="A11" s="3" t="s">
        <v>28</v>
      </c>
      <c r="B11" s="3"/>
      <c r="C11" s="3"/>
      <c r="D11" s="14"/>
    </row>
    <row r="12" spans="1:5" ht="20.100000000000001" customHeight="1">
      <c r="A12" s="3" t="s">
        <v>29</v>
      </c>
      <c r="B12" s="3"/>
      <c r="C12" s="3"/>
      <c r="D12" s="14"/>
    </row>
    <row r="13" spans="1:5" ht="20.100000000000001" customHeight="1">
      <c r="A13" s="3" t="s">
        <v>29</v>
      </c>
      <c r="B13" s="3"/>
      <c r="C13" s="3"/>
      <c r="D13" s="14"/>
    </row>
    <row r="14" spans="1:5" ht="20.100000000000001" customHeight="1">
      <c r="A14" s="3" t="s">
        <v>30</v>
      </c>
      <c r="B14" s="3"/>
      <c r="C14" s="3"/>
      <c r="D14" s="14"/>
    </row>
    <row r="15" spans="1:5" ht="20.100000000000001" customHeight="1">
      <c r="A15" s="3" t="s">
        <v>31</v>
      </c>
      <c r="B15" s="3"/>
      <c r="C15" s="3"/>
      <c r="D15" s="14"/>
    </row>
    <row r="16" spans="1:5" ht="20.100000000000001" customHeight="1">
      <c r="A16" s="3" t="s">
        <v>29</v>
      </c>
      <c r="B16" s="3"/>
      <c r="C16" s="3"/>
      <c r="D16" s="14"/>
    </row>
    <row r="17" spans="1:4" ht="20.100000000000001" customHeight="1">
      <c r="A17" s="3" t="s">
        <v>29</v>
      </c>
      <c r="B17" s="3"/>
      <c r="C17" s="3"/>
      <c r="D17" s="14"/>
    </row>
    <row r="18" spans="1:4" ht="20.100000000000001" customHeight="1">
      <c r="A18" s="3" t="s">
        <v>32</v>
      </c>
      <c r="B18" s="3"/>
      <c r="C18" s="3"/>
      <c r="D18" s="14"/>
    </row>
    <row r="19" spans="1:4" ht="20.100000000000001" customHeight="1">
      <c r="A19" s="3" t="s">
        <v>29</v>
      </c>
      <c r="B19" s="3"/>
      <c r="C19" s="3"/>
      <c r="D19" s="14"/>
    </row>
    <row r="20" spans="1:4" ht="20.100000000000001" customHeight="1">
      <c r="A20" s="3" t="s">
        <v>29</v>
      </c>
      <c r="B20" s="3"/>
      <c r="C20" s="3"/>
      <c r="D20" s="14"/>
    </row>
    <row r="21" spans="1:4" ht="20.100000000000001" customHeight="1">
      <c r="A21" s="3" t="s">
        <v>33</v>
      </c>
      <c r="B21" s="3"/>
      <c r="C21" s="3"/>
      <c r="D21" s="14"/>
    </row>
    <row r="22" spans="1:4" ht="19.5" customHeight="1">
      <c r="A22" s="3"/>
      <c r="B22" s="3"/>
      <c r="C22" s="3"/>
      <c r="D22" s="14"/>
    </row>
    <row r="23" spans="1:4" ht="20.100000000000001" customHeight="1">
      <c r="A23" s="3" t="s">
        <v>34</v>
      </c>
      <c r="B23" s="3"/>
      <c r="C23" s="3"/>
      <c r="D23" s="14"/>
    </row>
    <row r="24" spans="1:4" ht="20.100000000000001" customHeight="1">
      <c r="A24" s="3" t="s">
        <v>35</v>
      </c>
      <c r="B24" s="3"/>
      <c r="C24" s="3"/>
      <c r="D24" s="14"/>
    </row>
    <row r="25" spans="1:4" ht="20.100000000000001" customHeight="1">
      <c r="A25" s="3" t="s">
        <v>31</v>
      </c>
      <c r="B25" s="3"/>
      <c r="C25" s="3"/>
      <c r="D25" s="14"/>
    </row>
    <row r="26" spans="1:4" ht="20.100000000000001" customHeight="1">
      <c r="A26" s="3" t="s">
        <v>29</v>
      </c>
      <c r="B26" s="3"/>
      <c r="C26" s="3"/>
      <c r="D26" s="14"/>
    </row>
    <row r="27" spans="1:4" ht="20.100000000000001" customHeight="1">
      <c r="A27" s="3" t="s">
        <v>29</v>
      </c>
      <c r="B27" s="3"/>
      <c r="C27" s="3"/>
      <c r="D27" s="14"/>
    </row>
    <row r="28" spans="1:4" ht="20.100000000000001" customHeight="1">
      <c r="A28" s="3" t="s">
        <v>36</v>
      </c>
      <c r="B28" s="3"/>
      <c r="C28" s="3"/>
      <c r="D28" s="14"/>
    </row>
    <row r="29" spans="1:4" ht="20.100000000000001" customHeight="1">
      <c r="A29" s="3" t="s">
        <v>29</v>
      </c>
      <c r="B29" s="3"/>
      <c r="C29" s="3"/>
      <c r="D29" s="14"/>
    </row>
    <row r="30" spans="1:4" ht="20.100000000000001" customHeight="1">
      <c r="A30" s="3" t="s">
        <v>29</v>
      </c>
      <c r="B30" s="3"/>
      <c r="C30" s="3"/>
      <c r="D30" s="14"/>
    </row>
    <row r="31" spans="1:4" ht="20.100000000000001" customHeight="1">
      <c r="A31" s="3" t="s">
        <v>33</v>
      </c>
      <c r="B31" s="3"/>
      <c r="C31" s="3"/>
      <c r="D31" s="14"/>
    </row>
    <row r="32" spans="1:4" ht="20.100000000000001" customHeight="1">
      <c r="A32" s="6"/>
      <c r="B32" s="6"/>
      <c r="C32" s="16"/>
      <c r="D32" s="3"/>
    </row>
    <row r="33" spans="1:4" ht="20.100000000000001" customHeight="1">
      <c r="A33" s="15" t="s">
        <v>146</v>
      </c>
      <c r="B33" s="15"/>
      <c r="C33" s="15"/>
      <c r="D33" s="15"/>
    </row>
    <row r="34" spans="1:4" s="42" customFormat="1" ht="13.5">
      <c r="A34" s="42" t="s">
        <v>167</v>
      </c>
    </row>
    <row r="35" spans="1:4" s="42" customFormat="1" ht="13.5">
      <c r="A35" t="s">
        <v>170</v>
      </c>
    </row>
    <row r="36" spans="1:4" s="42" customFormat="1" ht="13.5">
      <c r="A36" t="s">
        <v>196</v>
      </c>
    </row>
    <row r="37" spans="1:4" s="42" customFormat="1" ht="13.5">
      <c r="A37" s="42" t="s">
        <v>168</v>
      </c>
    </row>
    <row r="38" spans="1:4" s="42" customFormat="1" ht="13.5">
      <c r="A38" s="42" t="s">
        <v>169</v>
      </c>
    </row>
    <row r="39" spans="1:4" s="42" customFormat="1" ht="13.5">
      <c r="A39" s="42" t="s">
        <v>197</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BF08-C4DC-4D03-9AF3-5BAD25FA333B}">
  <dimension ref="A1:AD39"/>
  <sheetViews>
    <sheetView showZeros="0" view="pageBreakPreview" zoomScaleNormal="100" zoomScaleSheetLayoutView="100" workbookViewId="0">
      <selection activeCell="B5" sqref="B5:G18"/>
    </sheetView>
  </sheetViews>
  <sheetFormatPr defaultColWidth="8.75" defaultRowHeight="13.5"/>
  <cols>
    <col min="1" max="7" width="4.125" style="123" customWidth="1"/>
    <col min="8" max="9" width="10.25" style="123" customWidth="1"/>
    <col min="10" max="13" width="4.125" style="123" customWidth="1"/>
    <col min="14" max="14" width="5.25" style="123" bestFit="1" customWidth="1"/>
    <col min="15" max="23" width="4.125" style="123" customWidth="1"/>
    <col min="24" max="24" width="3.375" style="123" customWidth="1"/>
    <col min="25" max="26" width="8.75" style="123"/>
    <col min="27" max="27" width="12" style="123" bestFit="1" customWidth="1"/>
    <col min="28" max="16384" width="8.75" style="123"/>
  </cols>
  <sheetData>
    <row r="1" spans="1:30" s="119" customFormat="1" ht="20.100000000000001" customHeight="1">
      <c r="A1" s="116" t="s">
        <v>220</v>
      </c>
      <c r="B1" s="117"/>
      <c r="C1" s="117"/>
      <c r="D1" s="117"/>
      <c r="E1" s="117"/>
      <c r="F1" s="118"/>
      <c r="G1" s="117"/>
      <c r="H1" s="117"/>
      <c r="I1" s="117"/>
      <c r="J1" s="117"/>
      <c r="K1" s="117"/>
      <c r="L1" s="117"/>
      <c r="M1" s="117"/>
      <c r="N1" s="117"/>
      <c r="O1" s="117"/>
      <c r="P1" s="117"/>
      <c r="Q1" s="117"/>
      <c r="R1" s="117"/>
      <c r="S1" s="117"/>
      <c r="T1" s="117"/>
      <c r="U1" s="117"/>
      <c r="V1" s="117"/>
      <c r="W1" s="117"/>
      <c r="X1" s="117"/>
    </row>
    <row r="2" spans="1:30" ht="21.75" customHeight="1">
      <c r="A2" s="120"/>
      <c r="B2" s="121"/>
      <c r="C2" s="121"/>
      <c r="D2" s="121"/>
      <c r="E2" s="121"/>
      <c r="F2" s="121"/>
      <c r="G2" s="121"/>
      <c r="H2" s="121"/>
      <c r="I2" s="121"/>
      <c r="J2" s="121"/>
      <c r="K2" s="121"/>
      <c r="L2" s="121"/>
      <c r="M2" s="121"/>
      <c r="N2" s="121"/>
      <c r="O2" s="121"/>
      <c r="P2" s="121"/>
      <c r="Q2" s="121"/>
      <c r="R2" s="121"/>
      <c r="S2" s="121"/>
      <c r="T2" s="121"/>
      <c r="U2" s="121"/>
      <c r="V2" s="121"/>
      <c r="W2" s="121"/>
      <c r="X2" s="122"/>
      <c r="AA2" s="119" t="s">
        <v>221</v>
      </c>
      <c r="AB2" s="123" t="s">
        <v>211</v>
      </c>
      <c r="AC2" s="123">
        <v>0.03</v>
      </c>
      <c r="AD2" s="123">
        <f>AC2+1</f>
        <v>1.03</v>
      </c>
    </row>
    <row r="3" spans="1:30" ht="21.75" customHeight="1">
      <c r="A3" s="120"/>
      <c r="B3" s="121"/>
      <c r="C3" s="121"/>
      <c r="D3" s="121"/>
      <c r="E3" s="121"/>
      <c r="F3" s="121"/>
      <c r="G3" s="121"/>
      <c r="H3" s="121"/>
      <c r="I3" s="121"/>
      <c r="J3" s="121"/>
      <c r="K3" s="121"/>
      <c r="L3" s="121"/>
      <c r="M3" s="121"/>
      <c r="N3" s="121"/>
      <c r="O3" s="121"/>
      <c r="P3" s="161" t="s">
        <v>222</v>
      </c>
      <c r="Q3" s="161"/>
      <c r="R3" s="162">
        <f>'別表１（当初申請、変更申請)'!G3</f>
        <v>0</v>
      </c>
      <c r="S3" s="162"/>
      <c r="T3" s="162"/>
      <c r="U3" s="162"/>
      <c r="V3" s="162"/>
      <c r="W3" s="162"/>
      <c r="X3" s="122"/>
      <c r="AA3" s="123" t="s">
        <v>223</v>
      </c>
      <c r="AB3" s="123" t="s">
        <v>212</v>
      </c>
      <c r="AC3" s="123">
        <v>0.05</v>
      </c>
      <c r="AD3" s="123">
        <f t="shared" ref="AD3:AD9" si="0">AC3+1</f>
        <v>1.05</v>
      </c>
    </row>
    <row r="4" spans="1:30" ht="21.75" customHeight="1">
      <c r="A4" s="120"/>
      <c r="B4" s="121"/>
      <c r="C4" s="121"/>
      <c r="D4" s="121"/>
      <c r="E4" s="121"/>
      <c r="F4" s="121"/>
      <c r="G4" s="121"/>
      <c r="H4" s="121"/>
      <c r="I4" s="121"/>
      <c r="J4" s="121"/>
      <c r="K4" s="121"/>
      <c r="L4" s="121"/>
      <c r="M4" s="121"/>
      <c r="N4" s="121"/>
      <c r="O4" s="121"/>
      <c r="P4" s="124"/>
      <c r="Q4" s="124"/>
      <c r="R4" s="124"/>
      <c r="S4" s="124"/>
      <c r="T4" s="124"/>
      <c r="U4" s="124"/>
      <c r="V4" s="124"/>
      <c r="W4" s="124"/>
      <c r="X4" s="122"/>
      <c r="AA4" s="123" t="s">
        <v>224</v>
      </c>
      <c r="AB4" s="123" t="s">
        <v>213</v>
      </c>
      <c r="AC4" s="123">
        <v>7.0000000000000007E-2</v>
      </c>
      <c r="AD4" s="123">
        <f t="shared" si="0"/>
        <v>1.07</v>
      </c>
    </row>
    <row r="5" spans="1:30" ht="21.75" customHeight="1">
      <c r="A5" s="163" t="s">
        <v>225</v>
      </c>
      <c r="B5" s="166" t="s">
        <v>226</v>
      </c>
      <c r="C5" s="167"/>
      <c r="D5" s="167"/>
      <c r="E5" s="167"/>
      <c r="F5" s="167"/>
      <c r="G5" s="168"/>
      <c r="H5" s="175" t="s">
        <v>227</v>
      </c>
      <c r="I5" s="176"/>
      <c r="J5" s="177" t="s">
        <v>228</v>
      </c>
      <c r="K5" s="177"/>
      <c r="L5" s="177"/>
      <c r="M5" s="178" t="s">
        <v>229</v>
      </c>
      <c r="N5" s="179"/>
      <c r="O5" s="180" t="s">
        <v>230</v>
      </c>
      <c r="P5" s="176"/>
      <c r="Q5" s="181"/>
      <c r="R5" s="180" t="s">
        <v>231</v>
      </c>
      <c r="S5" s="176"/>
      <c r="T5" s="176"/>
      <c r="U5" s="176"/>
      <c r="V5" s="176"/>
      <c r="W5" s="125"/>
      <c r="X5" s="121"/>
      <c r="AA5" s="123" t="s">
        <v>232</v>
      </c>
      <c r="AB5" s="123" t="s">
        <v>214</v>
      </c>
      <c r="AC5" s="123">
        <v>0.09</v>
      </c>
      <c r="AD5" s="123">
        <f t="shared" si="0"/>
        <v>1.0900000000000001</v>
      </c>
    </row>
    <row r="6" spans="1:30" ht="21.75" customHeight="1">
      <c r="A6" s="164"/>
      <c r="B6" s="169"/>
      <c r="C6" s="170"/>
      <c r="D6" s="170"/>
      <c r="E6" s="170"/>
      <c r="F6" s="170"/>
      <c r="G6" s="171"/>
      <c r="H6" s="182"/>
      <c r="I6" s="183"/>
      <c r="J6" s="184"/>
      <c r="K6" s="185"/>
      <c r="L6" s="126" t="s">
        <v>233</v>
      </c>
      <c r="M6" s="151"/>
      <c r="N6" s="127" t="s">
        <v>234</v>
      </c>
      <c r="O6" s="128" t="s">
        <v>235</v>
      </c>
      <c r="P6" s="186"/>
      <c r="Q6" s="187"/>
      <c r="R6" s="129" t="s">
        <v>236</v>
      </c>
      <c r="S6" s="188">
        <f>J6*M6*P6</f>
        <v>0</v>
      </c>
      <c r="T6" s="188"/>
      <c r="U6" s="188"/>
      <c r="V6" s="189"/>
      <c r="W6" s="190" t="s">
        <v>237</v>
      </c>
      <c r="X6" s="121"/>
      <c r="AA6" s="123" t="s">
        <v>238</v>
      </c>
      <c r="AB6" s="123" t="s">
        <v>215</v>
      </c>
      <c r="AC6" s="123">
        <v>0.11</v>
      </c>
      <c r="AD6" s="123">
        <f t="shared" si="0"/>
        <v>1.1100000000000001</v>
      </c>
    </row>
    <row r="7" spans="1:30" ht="21.75" customHeight="1">
      <c r="A7" s="164"/>
      <c r="B7" s="169"/>
      <c r="C7" s="170"/>
      <c r="D7" s="170"/>
      <c r="E7" s="170"/>
      <c r="F7" s="170"/>
      <c r="G7" s="171"/>
      <c r="H7" s="182"/>
      <c r="I7" s="183"/>
      <c r="J7" s="184"/>
      <c r="K7" s="185"/>
      <c r="L7" s="126" t="s">
        <v>233</v>
      </c>
      <c r="M7" s="151"/>
      <c r="N7" s="127" t="s">
        <v>234</v>
      </c>
      <c r="O7" s="128" t="s">
        <v>235</v>
      </c>
      <c r="P7" s="186"/>
      <c r="Q7" s="187"/>
      <c r="R7" s="129" t="s">
        <v>236</v>
      </c>
      <c r="S7" s="188">
        <f t="shared" ref="S7:S17" si="1">J7*M7*P7</f>
        <v>0</v>
      </c>
      <c r="T7" s="188"/>
      <c r="U7" s="188"/>
      <c r="V7" s="189"/>
      <c r="W7" s="191"/>
      <c r="X7" s="121"/>
      <c r="AA7" s="123" t="s">
        <v>239</v>
      </c>
      <c r="AB7" s="123" t="s">
        <v>216</v>
      </c>
      <c r="AC7" s="123">
        <v>0.13</v>
      </c>
      <c r="AD7" s="123">
        <f t="shared" si="0"/>
        <v>1.1299999999999999</v>
      </c>
    </row>
    <row r="8" spans="1:30" ht="21.75" customHeight="1">
      <c r="A8" s="164"/>
      <c r="B8" s="169"/>
      <c r="C8" s="170"/>
      <c r="D8" s="170"/>
      <c r="E8" s="170"/>
      <c r="F8" s="170"/>
      <c r="G8" s="171"/>
      <c r="H8" s="182"/>
      <c r="I8" s="183"/>
      <c r="J8" s="184"/>
      <c r="K8" s="185"/>
      <c r="L8" s="126" t="s">
        <v>233</v>
      </c>
      <c r="M8" s="151"/>
      <c r="N8" s="127" t="s">
        <v>234</v>
      </c>
      <c r="O8" s="128" t="s">
        <v>235</v>
      </c>
      <c r="P8" s="186"/>
      <c r="Q8" s="187"/>
      <c r="R8" s="129" t="s">
        <v>236</v>
      </c>
      <c r="S8" s="188">
        <f t="shared" si="1"/>
        <v>0</v>
      </c>
      <c r="T8" s="188"/>
      <c r="U8" s="188"/>
      <c r="V8" s="189"/>
      <c r="W8" s="191"/>
      <c r="X8" s="121"/>
      <c r="AA8" s="123" t="s">
        <v>240</v>
      </c>
      <c r="AB8" s="123" t="s">
        <v>217</v>
      </c>
      <c r="AC8" s="123">
        <v>0.15</v>
      </c>
      <c r="AD8" s="123">
        <f t="shared" si="0"/>
        <v>1.1499999999999999</v>
      </c>
    </row>
    <row r="9" spans="1:30" ht="21.75" customHeight="1">
      <c r="A9" s="164"/>
      <c r="B9" s="169"/>
      <c r="C9" s="170"/>
      <c r="D9" s="170"/>
      <c r="E9" s="170"/>
      <c r="F9" s="170"/>
      <c r="G9" s="171"/>
      <c r="H9" s="182"/>
      <c r="I9" s="183"/>
      <c r="J9" s="184"/>
      <c r="K9" s="185"/>
      <c r="L9" s="126" t="s">
        <v>233</v>
      </c>
      <c r="M9" s="151"/>
      <c r="N9" s="127" t="s">
        <v>234</v>
      </c>
      <c r="O9" s="128" t="s">
        <v>235</v>
      </c>
      <c r="P9" s="186"/>
      <c r="Q9" s="187"/>
      <c r="R9" s="129" t="s">
        <v>236</v>
      </c>
      <c r="S9" s="188">
        <f t="shared" si="1"/>
        <v>0</v>
      </c>
      <c r="T9" s="188"/>
      <c r="U9" s="188"/>
      <c r="V9" s="189"/>
      <c r="W9" s="191"/>
      <c r="X9" s="121"/>
      <c r="AB9" s="123" t="s">
        <v>218</v>
      </c>
      <c r="AC9" s="123">
        <v>0.16</v>
      </c>
      <c r="AD9" s="123">
        <f t="shared" si="0"/>
        <v>1.1599999999999999</v>
      </c>
    </row>
    <row r="10" spans="1:30" ht="21.75" customHeight="1">
      <c r="A10" s="164"/>
      <c r="B10" s="169"/>
      <c r="C10" s="170"/>
      <c r="D10" s="170"/>
      <c r="E10" s="170"/>
      <c r="F10" s="170"/>
      <c r="G10" s="171"/>
      <c r="H10" s="182"/>
      <c r="I10" s="183"/>
      <c r="J10" s="184"/>
      <c r="K10" s="185"/>
      <c r="L10" s="126" t="s">
        <v>233</v>
      </c>
      <c r="M10" s="151"/>
      <c r="N10" s="127" t="s">
        <v>234</v>
      </c>
      <c r="O10" s="128" t="s">
        <v>235</v>
      </c>
      <c r="P10" s="186"/>
      <c r="Q10" s="187"/>
      <c r="R10" s="129" t="s">
        <v>236</v>
      </c>
      <c r="S10" s="188">
        <f t="shared" si="1"/>
        <v>0</v>
      </c>
      <c r="T10" s="188"/>
      <c r="U10" s="188"/>
      <c r="V10" s="189"/>
      <c r="W10" s="191"/>
      <c r="X10" s="121"/>
    </row>
    <row r="11" spans="1:30" ht="21.75" customHeight="1">
      <c r="A11" s="164"/>
      <c r="B11" s="169"/>
      <c r="C11" s="170"/>
      <c r="D11" s="170"/>
      <c r="E11" s="170"/>
      <c r="F11" s="170"/>
      <c r="G11" s="171"/>
      <c r="H11" s="182"/>
      <c r="I11" s="183"/>
      <c r="J11" s="184"/>
      <c r="K11" s="185"/>
      <c r="L11" s="126" t="s">
        <v>233</v>
      </c>
      <c r="M11" s="151"/>
      <c r="N11" s="127" t="s">
        <v>234</v>
      </c>
      <c r="O11" s="128" t="s">
        <v>235</v>
      </c>
      <c r="P11" s="186"/>
      <c r="Q11" s="187"/>
      <c r="R11" s="129" t="s">
        <v>236</v>
      </c>
      <c r="S11" s="188">
        <f t="shared" si="1"/>
        <v>0</v>
      </c>
      <c r="T11" s="188"/>
      <c r="U11" s="188"/>
      <c r="V11" s="189"/>
      <c r="W11" s="191"/>
      <c r="X11" s="121"/>
    </row>
    <row r="12" spans="1:30" ht="21.75" customHeight="1">
      <c r="A12" s="164"/>
      <c r="B12" s="169"/>
      <c r="C12" s="170"/>
      <c r="D12" s="170"/>
      <c r="E12" s="170"/>
      <c r="F12" s="170"/>
      <c r="G12" s="171"/>
      <c r="H12" s="182"/>
      <c r="I12" s="183"/>
      <c r="J12" s="184"/>
      <c r="K12" s="185"/>
      <c r="L12" s="126" t="s">
        <v>233</v>
      </c>
      <c r="M12" s="151"/>
      <c r="N12" s="127" t="s">
        <v>234</v>
      </c>
      <c r="O12" s="128" t="s">
        <v>235</v>
      </c>
      <c r="P12" s="186"/>
      <c r="Q12" s="187"/>
      <c r="R12" s="129" t="s">
        <v>236</v>
      </c>
      <c r="S12" s="188">
        <f t="shared" si="1"/>
        <v>0</v>
      </c>
      <c r="T12" s="188"/>
      <c r="U12" s="188"/>
      <c r="V12" s="189"/>
      <c r="W12" s="191"/>
      <c r="X12" s="121"/>
    </row>
    <row r="13" spans="1:30" ht="21.75" customHeight="1">
      <c r="A13" s="164"/>
      <c r="B13" s="169"/>
      <c r="C13" s="170"/>
      <c r="D13" s="170"/>
      <c r="E13" s="170"/>
      <c r="F13" s="170"/>
      <c r="G13" s="171"/>
      <c r="H13" s="182"/>
      <c r="I13" s="183"/>
      <c r="J13" s="184"/>
      <c r="K13" s="185"/>
      <c r="L13" s="126" t="s">
        <v>233</v>
      </c>
      <c r="M13" s="151"/>
      <c r="N13" s="127" t="s">
        <v>234</v>
      </c>
      <c r="O13" s="128" t="s">
        <v>235</v>
      </c>
      <c r="P13" s="186"/>
      <c r="Q13" s="187"/>
      <c r="R13" s="129" t="s">
        <v>236</v>
      </c>
      <c r="S13" s="188">
        <f t="shared" si="1"/>
        <v>0</v>
      </c>
      <c r="T13" s="188"/>
      <c r="U13" s="188"/>
      <c r="V13" s="189"/>
      <c r="W13" s="191"/>
      <c r="X13" s="121"/>
    </row>
    <row r="14" spans="1:30" ht="21.75" customHeight="1">
      <c r="A14" s="164"/>
      <c r="B14" s="169"/>
      <c r="C14" s="170"/>
      <c r="D14" s="170"/>
      <c r="E14" s="170"/>
      <c r="F14" s="170"/>
      <c r="G14" s="171"/>
      <c r="H14" s="182"/>
      <c r="I14" s="183"/>
      <c r="J14" s="184"/>
      <c r="K14" s="185"/>
      <c r="L14" s="126" t="s">
        <v>233</v>
      </c>
      <c r="M14" s="151"/>
      <c r="N14" s="127" t="s">
        <v>234</v>
      </c>
      <c r="O14" s="128" t="s">
        <v>235</v>
      </c>
      <c r="P14" s="186"/>
      <c r="Q14" s="187"/>
      <c r="R14" s="129" t="s">
        <v>236</v>
      </c>
      <c r="S14" s="188">
        <f t="shared" si="1"/>
        <v>0</v>
      </c>
      <c r="T14" s="188"/>
      <c r="U14" s="188"/>
      <c r="V14" s="189"/>
      <c r="W14" s="191"/>
      <c r="X14" s="121"/>
    </row>
    <row r="15" spans="1:30" ht="21.75" customHeight="1">
      <c r="A15" s="164"/>
      <c r="B15" s="169"/>
      <c r="C15" s="170"/>
      <c r="D15" s="170"/>
      <c r="E15" s="170"/>
      <c r="F15" s="170"/>
      <c r="G15" s="171"/>
      <c r="H15" s="182"/>
      <c r="I15" s="183"/>
      <c r="J15" s="184"/>
      <c r="K15" s="185"/>
      <c r="L15" s="126" t="s">
        <v>233</v>
      </c>
      <c r="M15" s="151"/>
      <c r="N15" s="127" t="s">
        <v>234</v>
      </c>
      <c r="O15" s="128" t="s">
        <v>235</v>
      </c>
      <c r="P15" s="186"/>
      <c r="Q15" s="187"/>
      <c r="R15" s="129" t="s">
        <v>236</v>
      </c>
      <c r="S15" s="188">
        <f t="shared" si="1"/>
        <v>0</v>
      </c>
      <c r="T15" s="188"/>
      <c r="U15" s="188"/>
      <c r="V15" s="189"/>
      <c r="W15" s="191"/>
      <c r="X15" s="121"/>
    </row>
    <row r="16" spans="1:30" ht="21.75" customHeight="1">
      <c r="A16" s="164"/>
      <c r="B16" s="169"/>
      <c r="C16" s="170"/>
      <c r="D16" s="170"/>
      <c r="E16" s="170"/>
      <c r="F16" s="170"/>
      <c r="G16" s="171"/>
      <c r="H16" s="182"/>
      <c r="I16" s="183"/>
      <c r="J16" s="184"/>
      <c r="K16" s="185"/>
      <c r="L16" s="126" t="s">
        <v>233</v>
      </c>
      <c r="M16" s="151"/>
      <c r="N16" s="127" t="s">
        <v>234</v>
      </c>
      <c r="O16" s="128" t="s">
        <v>235</v>
      </c>
      <c r="P16" s="186"/>
      <c r="Q16" s="187"/>
      <c r="R16" s="129" t="s">
        <v>236</v>
      </c>
      <c r="S16" s="188">
        <f t="shared" si="1"/>
        <v>0</v>
      </c>
      <c r="T16" s="188"/>
      <c r="U16" s="188"/>
      <c r="V16" s="189"/>
      <c r="W16" s="191"/>
      <c r="X16" s="121"/>
    </row>
    <row r="17" spans="1:24" ht="21.75" customHeight="1">
      <c r="A17" s="164"/>
      <c r="B17" s="169"/>
      <c r="C17" s="170"/>
      <c r="D17" s="170"/>
      <c r="E17" s="170"/>
      <c r="F17" s="170"/>
      <c r="G17" s="171"/>
      <c r="H17" s="182"/>
      <c r="I17" s="183"/>
      <c r="J17" s="184"/>
      <c r="K17" s="185"/>
      <c r="L17" s="126" t="s">
        <v>233</v>
      </c>
      <c r="M17" s="151"/>
      <c r="N17" s="127" t="s">
        <v>234</v>
      </c>
      <c r="O17" s="128" t="s">
        <v>235</v>
      </c>
      <c r="P17" s="186"/>
      <c r="Q17" s="187"/>
      <c r="R17" s="129" t="s">
        <v>236</v>
      </c>
      <c r="S17" s="188">
        <f t="shared" si="1"/>
        <v>0</v>
      </c>
      <c r="T17" s="188"/>
      <c r="U17" s="188"/>
      <c r="V17" s="189"/>
      <c r="W17" s="191"/>
      <c r="X17" s="121"/>
    </row>
    <row r="18" spans="1:24" ht="21.75" customHeight="1">
      <c r="A18" s="165"/>
      <c r="B18" s="172"/>
      <c r="C18" s="173"/>
      <c r="D18" s="173"/>
      <c r="E18" s="173"/>
      <c r="F18" s="173"/>
      <c r="G18" s="174"/>
      <c r="H18" s="130"/>
      <c r="I18" s="131"/>
      <c r="J18" s="195" t="s">
        <v>241</v>
      </c>
      <c r="K18" s="195"/>
      <c r="L18" s="195"/>
      <c r="M18" s="195"/>
      <c r="N18" s="195"/>
      <c r="O18" s="195"/>
      <c r="P18" s="195"/>
      <c r="Q18" s="195"/>
      <c r="R18" s="188">
        <f>SUM(S6:V17)</f>
        <v>0</v>
      </c>
      <c r="S18" s="188"/>
      <c r="T18" s="188"/>
      <c r="U18" s="188"/>
      <c r="V18" s="189"/>
      <c r="W18" s="192"/>
      <c r="X18" s="121"/>
    </row>
    <row r="19" spans="1:24" ht="39.6" customHeight="1">
      <c r="A19" s="132" t="s">
        <v>242</v>
      </c>
      <c r="B19" s="196" t="s">
        <v>243</v>
      </c>
      <c r="C19" s="197"/>
      <c r="D19" s="197"/>
      <c r="E19" s="197"/>
      <c r="F19" s="197"/>
      <c r="G19" s="198"/>
      <c r="H19" s="199">
        <f>M19*R19*V19</f>
        <v>0</v>
      </c>
      <c r="I19" s="200"/>
      <c r="J19" s="133" t="s">
        <v>237</v>
      </c>
      <c r="K19" s="134" t="s">
        <v>244</v>
      </c>
      <c r="L19" s="135" t="s">
        <v>230</v>
      </c>
      <c r="M19" s="186"/>
      <c r="N19" s="186"/>
      <c r="O19" s="133" t="s">
        <v>235</v>
      </c>
      <c r="P19" s="147" t="s">
        <v>245</v>
      </c>
      <c r="Q19" s="157" t="str">
        <f>'単価積算内訳 '!C6</f>
        <v>A</v>
      </c>
      <c r="R19" s="201">
        <f>VLOOKUP(Q19,AB2:AD9,3,FALSE)</f>
        <v>1.1599999999999999</v>
      </c>
      <c r="S19" s="201"/>
      <c r="T19" s="136" t="s">
        <v>235</v>
      </c>
      <c r="U19" s="137" t="s">
        <v>246</v>
      </c>
      <c r="V19" s="202">
        <f>'(A型)階層別、月別利用人員内訳'!O27+O43</f>
        <v>0</v>
      </c>
      <c r="W19" s="203"/>
      <c r="X19" s="121"/>
    </row>
    <row r="20" spans="1:24" ht="39.6" customHeight="1">
      <c r="A20" s="148" t="s">
        <v>247</v>
      </c>
      <c r="B20" s="196" t="s">
        <v>270</v>
      </c>
      <c r="C20" s="197"/>
      <c r="D20" s="197"/>
      <c r="E20" s="197"/>
      <c r="F20" s="197"/>
      <c r="G20" s="198"/>
      <c r="H20" s="149" t="s">
        <v>271</v>
      </c>
      <c r="I20" s="204">
        <f>R18</f>
        <v>0</v>
      </c>
      <c r="J20" s="204"/>
      <c r="K20" s="205" t="s">
        <v>272</v>
      </c>
      <c r="L20" s="205"/>
      <c r="M20" s="206">
        <f>H19</f>
        <v>0</v>
      </c>
      <c r="N20" s="207"/>
      <c r="O20" s="207"/>
      <c r="P20" s="207"/>
      <c r="Q20" s="208" t="s">
        <v>273</v>
      </c>
      <c r="R20" s="209"/>
      <c r="S20" s="193">
        <f>I20-M20</f>
        <v>0</v>
      </c>
      <c r="T20" s="193"/>
      <c r="U20" s="193"/>
      <c r="V20" s="193"/>
      <c r="W20" s="194"/>
      <c r="X20" s="121"/>
    </row>
    <row r="21" spans="1:24" ht="21.75" customHeight="1">
      <c r="A21" s="210" t="s">
        <v>256</v>
      </c>
      <c r="B21" s="212" t="s">
        <v>248</v>
      </c>
      <c r="C21" s="213"/>
      <c r="D21" s="213"/>
      <c r="E21" s="213"/>
      <c r="F21" s="213"/>
      <c r="G21" s="214"/>
      <c r="H21" s="152" t="s">
        <v>280</v>
      </c>
      <c r="I21" s="218" t="s">
        <v>250</v>
      </c>
      <c r="J21" s="218"/>
      <c r="K21" s="152" t="s">
        <v>280</v>
      </c>
      <c r="L21" s="218" t="s">
        <v>251</v>
      </c>
      <c r="M21" s="218"/>
      <c r="N21" s="218"/>
      <c r="O21" s="218"/>
      <c r="P21" s="218"/>
      <c r="Q21" s="152" t="s">
        <v>280</v>
      </c>
      <c r="R21" s="218" t="s">
        <v>252</v>
      </c>
      <c r="S21" s="218"/>
      <c r="T21" s="218"/>
      <c r="U21" s="218"/>
      <c r="V21" s="218"/>
      <c r="W21" s="138"/>
      <c r="X21" s="122"/>
    </row>
    <row r="22" spans="1:24" ht="21.75" customHeight="1">
      <c r="A22" s="211"/>
      <c r="B22" s="215"/>
      <c r="C22" s="216"/>
      <c r="D22" s="216"/>
      <c r="E22" s="216"/>
      <c r="F22" s="216"/>
      <c r="G22" s="217"/>
      <c r="H22" s="153" t="s">
        <v>280</v>
      </c>
      <c r="I22" s="219" t="s">
        <v>253</v>
      </c>
      <c r="J22" s="219"/>
      <c r="K22" s="153" t="s">
        <v>280</v>
      </c>
      <c r="L22" s="219" t="s">
        <v>254</v>
      </c>
      <c r="M22" s="219"/>
      <c r="N22" s="219"/>
      <c r="O22" s="219"/>
      <c r="P22" s="220" t="s">
        <v>281</v>
      </c>
      <c r="Q22" s="220"/>
      <c r="R22" s="220"/>
      <c r="S22" s="220"/>
      <c r="T22" s="220"/>
      <c r="U22" s="220"/>
      <c r="V22" s="220"/>
      <c r="W22" s="221"/>
      <c r="X22" s="122"/>
    </row>
    <row r="23" spans="1:24" ht="21.75" customHeight="1">
      <c r="A23" s="139" t="s">
        <v>262</v>
      </c>
      <c r="B23" s="222" t="s">
        <v>257</v>
      </c>
      <c r="C23" s="223"/>
      <c r="D23" s="223"/>
      <c r="E23" s="223"/>
      <c r="F23" s="223"/>
      <c r="G23" s="224"/>
      <c r="H23" s="222" t="s">
        <v>258</v>
      </c>
      <c r="I23" s="223"/>
      <c r="J23" s="152"/>
      <c r="K23" s="140" t="s">
        <v>259</v>
      </c>
      <c r="L23" s="225"/>
      <c r="M23" s="225"/>
      <c r="N23" s="225"/>
      <c r="O23" s="140" t="s">
        <v>260</v>
      </c>
      <c r="P23" s="226" t="s">
        <v>261</v>
      </c>
      <c r="Q23" s="226"/>
      <c r="R23" s="223" t="s">
        <v>258</v>
      </c>
      <c r="S23" s="223"/>
      <c r="T23" s="152"/>
      <c r="U23" s="140" t="s">
        <v>259</v>
      </c>
      <c r="V23" s="152"/>
      <c r="W23" s="141" t="s">
        <v>260</v>
      </c>
      <c r="X23" s="122"/>
    </row>
    <row r="24" spans="1:24" ht="21.75" customHeight="1">
      <c r="A24" s="163" t="s">
        <v>274</v>
      </c>
      <c r="B24" s="239" t="s">
        <v>284</v>
      </c>
      <c r="C24" s="213"/>
      <c r="D24" s="213"/>
      <c r="E24" s="213"/>
      <c r="F24" s="213"/>
      <c r="G24" s="214"/>
      <c r="H24" s="142" t="s">
        <v>263</v>
      </c>
      <c r="I24" s="143"/>
      <c r="J24" s="143"/>
      <c r="K24" s="143"/>
      <c r="L24" s="143"/>
      <c r="M24" s="143"/>
      <c r="N24" s="143"/>
      <c r="O24" s="143"/>
      <c r="P24" s="143"/>
      <c r="Q24" s="143"/>
      <c r="R24" s="143"/>
      <c r="S24" s="143"/>
      <c r="T24" s="143"/>
      <c r="U24" s="143"/>
      <c r="V24" s="143"/>
      <c r="W24" s="144"/>
      <c r="X24" s="122"/>
    </row>
    <row r="25" spans="1:24" ht="21.75" customHeight="1">
      <c r="A25" s="164"/>
      <c r="B25" s="240"/>
      <c r="C25" s="241"/>
      <c r="D25" s="241"/>
      <c r="E25" s="241"/>
      <c r="F25" s="241"/>
      <c r="G25" s="242"/>
      <c r="H25" s="154" t="s">
        <v>280</v>
      </c>
      <c r="I25" s="243" t="s">
        <v>264</v>
      </c>
      <c r="J25" s="243"/>
      <c r="K25" s="243"/>
      <c r="L25" s="243"/>
      <c r="M25" s="243"/>
      <c r="N25" s="243"/>
      <c r="O25" s="243"/>
      <c r="P25" s="243"/>
      <c r="Q25" s="156" t="s">
        <v>280</v>
      </c>
      <c r="R25" s="243" t="s">
        <v>265</v>
      </c>
      <c r="S25" s="243"/>
      <c r="T25" s="243"/>
      <c r="U25" s="243"/>
      <c r="V25" s="243"/>
      <c r="W25" s="244"/>
      <c r="X25" s="122"/>
    </row>
    <row r="26" spans="1:24" ht="21.75" customHeight="1">
      <c r="A26" s="164"/>
      <c r="B26" s="215"/>
      <c r="C26" s="216"/>
      <c r="D26" s="216"/>
      <c r="E26" s="216"/>
      <c r="F26" s="216"/>
      <c r="G26" s="217"/>
      <c r="H26" s="155" t="s">
        <v>280</v>
      </c>
      <c r="I26" s="219" t="s">
        <v>254</v>
      </c>
      <c r="J26" s="219"/>
      <c r="K26" s="220" t="s">
        <v>282</v>
      </c>
      <c r="L26" s="220"/>
      <c r="M26" s="220"/>
      <c r="N26" s="220"/>
      <c r="O26" s="220"/>
      <c r="P26" s="220"/>
      <c r="Q26" s="220"/>
      <c r="R26" s="220"/>
      <c r="S26" s="220"/>
      <c r="T26" s="220"/>
      <c r="U26" s="220"/>
      <c r="V26" s="220"/>
      <c r="W26" s="221"/>
      <c r="X26" s="122"/>
    </row>
    <row r="27" spans="1:24" ht="21.75" customHeight="1">
      <c r="A27" s="164"/>
      <c r="B27" s="227"/>
      <c r="C27" s="228"/>
      <c r="D27" s="228"/>
      <c r="E27" s="228"/>
      <c r="F27" s="228"/>
      <c r="G27" s="228"/>
      <c r="H27" s="228"/>
      <c r="I27" s="228"/>
      <c r="J27" s="228"/>
      <c r="K27" s="228"/>
      <c r="L27" s="228"/>
      <c r="M27" s="228"/>
      <c r="N27" s="228"/>
      <c r="O27" s="228"/>
      <c r="P27" s="228"/>
      <c r="Q27" s="228"/>
      <c r="R27" s="228"/>
      <c r="S27" s="228"/>
      <c r="T27" s="228"/>
      <c r="U27" s="228"/>
      <c r="V27" s="228"/>
      <c r="W27" s="229"/>
      <c r="X27" s="122"/>
    </row>
    <row r="28" spans="1:24" ht="21.75" customHeight="1">
      <c r="A28" s="164"/>
      <c r="B28" s="230"/>
      <c r="C28" s="231"/>
      <c r="D28" s="231"/>
      <c r="E28" s="231"/>
      <c r="F28" s="231"/>
      <c r="G28" s="231"/>
      <c r="H28" s="231"/>
      <c r="I28" s="231"/>
      <c r="J28" s="231"/>
      <c r="K28" s="231"/>
      <c r="L28" s="231"/>
      <c r="M28" s="231"/>
      <c r="N28" s="231"/>
      <c r="O28" s="231"/>
      <c r="P28" s="231"/>
      <c r="Q28" s="231"/>
      <c r="R28" s="231"/>
      <c r="S28" s="231"/>
      <c r="T28" s="231"/>
      <c r="U28" s="231"/>
      <c r="V28" s="231"/>
      <c r="W28" s="232"/>
      <c r="X28" s="122"/>
    </row>
    <row r="29" spans="1:24" ht="21.75" customHeight="1">
      <c r="A29" s="164"/>
      <c r="B29" s="230"/>
      <c r="C29" s="231"/>
      <c r="D29" s="231"/>
      <c r="E29" s="231"/>
      <c r="F29" s="231"/>
      <c r="G29" s="231"/>
      <c r="H29" s="231"/>
      <c r="I29" s="231"/>
      <c r="J29" s="231"/>
      <c r="K29" s="231"/>
      <c r="L29" s="231"/>
      <c r="M29" s="231"/>
      <c r="N29" s="231"/>
      <c r="O29" s="231"/>
      <c r="P29" s="231"/>
      <c r="Q29" s="231"/>
      <c r="R29" s="231"/>
      <c r="S29" s="231"/>
      <c r="T29" s="231"/>
      <c r="U29" s="231"/>
      <c r="V29" s="231"/>
      <c r="W29" s="232"/>
      <c r="X29" s="122"/>
    </row>
    <row r="30" spans="1:24" ht="21.75" customHeight="1">
      <c r="A30" s="164"/>
      <c r="B30" s="230"/>
      <c r="C30" s="231"/>
      <c r="D30" s="231"/>
      <c r="E30" s="231"/>
      <c r="F30" s="231"/>
      <c r="G30" s="231"/>
      <c r="H30" s="231"/>
      <c r="I30" s="231"/>
      <c r="J30" s="231"/>
      <c r="K30" s="231"/>
      <c r="L30" s="231"/>
      <c r="M30" s="231"/>
      <c r="N30" s="231"/>
      <c r="O30" s="231"/>
      <c r="P30" s="231"/>
      <c r="Q30" s="231"/>
      <c r="R30" s="231"/>
      <c r="S30" s="231"/>
      <c r="T30" s="231"/>
      <c r="U30" s="231"/>
      <c r="V30" s="231"/>
      <c r="W30" s="232"/>
      <c r="X30" s="122"/>
    </row>
    <row r="31" spans="1:24" ht="21.75" customHeight="1">
      <c r="A31" s="164"/>
      <c r="B31" s="230"/>
      <c r="C31" s="231"/>
      <c r="D31" s="231"/>
      <c r="E31" s="231"/>
      <c r="F31" s="231"/>
      <c r="G31" s="231"/>
      <c r="H31" s="231"/>
      <c r="I31" s="231"/>
      <c r="J31" s="231"/>
      <c r="K31" s="231"/>
      <c r="L31" s="231"/>
      <c r="M31" s="231"/>
      <c r="N31" s="231"/>
      <c r="O31" s="231"/>
      <c r="P31" s="231"/>
      <c r="Q31" s="231"/>
      <c r="R31" s="231"/>
      <c r="S31" s="231"/>
      <c r="T31" s="231"/>
      <c r="U31" s="231"/>
      <c r="V31" s="231"/>
      <c r="W31" s="232"/>
      <c r="X31" s="122"/>
    </row>
    <row r="32" spans="1:24" ht="21.75" customHeight="1">
      <c r="A32" s="165"/>
      <c r="B32" s="233"/>
      <c r="C32" s="234"/>
      <c r="D32" s="234"/>
      <c r="E32" s="234"/>
      <c r="F32" s="234"/>
      <c r="G32" s="234"/>
      <c r="H32" s="234"/>
      <c r="I32" s="234"/>
      <c r="J32" s="234"/>
      <c r="K32" s="234"/>
      <c r="L32" s="234"/>
      <c r="M32" s="234"/>
      <c r="N32" s="234"/>
      <c r="O32" s="234"/>
      <c r="P32" s="234"/>
      <c r="Q32" s="234"/>
      <c r="R32" s="234"/>
      <c r="S32" s="234"/>
      <c r="T32" s="234"/>
      <c r="U32" s="234"/>
      <c r="V32" s="234"/>
      <c r="W32" s="235"/>
      <c r="X32" s="122"/>
    </row>
    <row r="33" spans="1:24" ht="12.95" customHeight="1">
      <c r="A33" s="236" t="s">
        <v>267</v>
      </c>
      <c r="B33" s="236"/>
      <c r="C33" s="236"/>
      <c r="D33" s="236"/>
      <c r="E33" s="236"/>
      <c r="F33" s="236"/>
      <c r="G33" s="236"/>
      <c r="H33" s="236"/>
      <c r="I33" s="236"/>
      <c r="J33" s="236"/>
      <c r="K33" s="236"/>
      <c r="L33" s="236"/>
      <c r="M33" s="236"/>
      <c r="N33" s="236"/>
      <c r="O33" s="236"/>
      <c r="P33" s="236"/>
      <c r="Q33" s="236"/>
      <c r="R33" s="236"/>
      <c r="S33" s="236"/>
      <c r="T33" s="236"/>
      <c r="U33" s="236"/>
      <c r="V33" s="236"/>
      <c r="W33" s="236"/>
      <c r="X33" s="121"/>
    </row>
    <row r="34" spans="1:24" ht="11.45" customHeight="1">
      <c r="A34" s="237" t="s">
        <v>268</v>
      </c>
      <c r="B34" s="237"/>
      <c r="C34" s="237"/>
      <c r="D34" s="237"/>
      <c r="E34" s="237"/>
      <c r="F34" s="237"/>
      <c r="G34" s="237"/>
      <c r="H34" s="237"/>
      <c r="I34" s="237"/>
      <c r="J34" s="237"/>
      <c r="K34" s="237"/>
      <c r="L34" s="237"/>
      <c r="M34" s="237"/>
      <c r="N34" s="237"/>
      <c r="O34" s="237"/>
      <c r="P34" s="237"/>
      <c r="Q34" s="237"/>
      <c r="R34" s="237"/>
      <c r="S34" s="237"/>
      <c r="T34" s="237"/>
      <c r="U34" s="237"/>
      <c r="V34" s="237"/>
      <c r="W34" s="237"/>
      <c r="X34" s="121"/>
    </row>
    <row r="35" spans="1:24" ht="12.6" customHeight="1">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121"/>
    </row>
    <row r="36" spans="1:24" ht="44.45" customHeight="1">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121"/>
    </row>
    <row r="37" spans="1:24" ht="33.6" customHeight="1">
      <c r="A37" s="238" t="s">
        <v>275</v>
      </c>
      <c r="B37" s="238"/>
      <c r="C37" s="238"/>
      <c r="D37" s="238"/>
      <c r="E37" s="238"/>
      <c r="F37" s="238"/>
      <c r="G37" s="238"/>
      <c r="H37" s="238"/>
      <c r="I37" s="238"/>
      <c r="J37" s="238"/>
      <c r="K37" s="238"/>
      <c r="L37" s="238"/>
      <c r="M37" s="238"/>
      <c r="N37" s="238"/>
      <c r="O37" s="238"/>
      <c r="P37" s="238"/>
      <c r="Q37" s="238"/>
      <c r="R37" s="238"/>
      <c r="S37" s="238"/>
      <c r="T37" s="238"/>
      <c r="U37" s="238"/>
      <c r="V37" s="238"/>
      <c r="W37" s="238"/>
      <c r="X37" s="121"/>
    </row>
    <row r="38" spans="1:24" ht="15" customHeight="1">
      <c r="A38" s="145" t="s">
        <v>269</v>
      </c>
      <c r="B38" s="146"/>
      <c r="C38" s="146"/>
      <c r="D38" s="146"/>
      <c r="E38" s="146"/>
      <c r="F38" s="146"/>
      <c r="G38" s="146"/>
      <c r="H38" s="146"/>
      <c r="I38" s="146"/>
      <c r="J38" s="146"/>
      <c r="K38" s="146"/>
      <c r="L38" s="146"/>
      <c r="M38" s="146"/>
      <c r="N38" s="146"/>
      <c r="O38" s="146"/>
      <c r="P38" s="146"/>
      <c r="Q38" s="146"/>
      <c r="R38" s="146"/>
      <c r="S38" s="146"/>
      <c r="T38" s="146"/>
      <c r="U38" s="146"/>
      <c r="V38" s="146"/>
      <c r="W38" s="146"/>
      <c r="X38" s="121"/>
    </row>
    <row r="39" spans="1:24">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sheetData>
  <sheetProtection algorithmName="SHA-512" hashValue="yWxJXKvBMoUq0v7FWbb/xf7yR/XHUspNr3qQmCXhF+KShx8RjKB8KD+v/NfntMYSo/22vt1DObFQmN7UYY1hPw==" saltValue="9hHP6Thduu0HeHES7zUgSA=="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A4F1091C-2FC8-4800-A151-8FC7DBC96C4D}">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A8" sqref="A8:B8"/>
    </sheetView>
  </sheetViews>
  <sheetFormatPr defaultRowHeight="24.95" customHeight="1"/>
  <cols>
    <col min="3" max="15" width="8.25" customWidth="1"/>
  </cols>
  <sheetData>
    <row r="1" spans="1:15" ht="24.95" customHeight="1">
      <c r="A1" t="s">
        <v>39</v>
      </c>
    </row>
    <row r="2" spans="1:15" ht="24.95" customHeight="1">
      <c r="A2" t="s">
        <v>40</v>
      </c>
      <c r="J2" s="251" t="s">
        <v>1</v>
      </c>
      <c r="K2" s="251"/>
      <c r="L2" s="250">
        <f>'別表１（当初申請、変更申請)'!G3</f>
        <v>0</v>
      </c>
      <c r="M2" s="250"/>
      <c r="N2" s="250"/>
      <c r="O2" s="250"/>
    </row>
    <row r="3" spans="1:15" ht="24.95" customHeight="1" thickBot="1">
      <c r="A3" t="s">
        <v>41</v>
      </c>
    </row>
    <row r="4" spans="1:15" ht="14.25" thickBot="1">
      <c r="A4" s="257" t="s">
        <v>42</v>
      </c>
      <c r="B4" s="258"/>
      <c r="C4" s="96" t="s">
        <v>43</v>
      </c>
      <c r="D4" s="97" t="s">
        <v>44</v>
      </c>
      <c r="E4" s="97" t="s">
        <v>45</v>
      </c>
      <c r="F4" s="97" t="s">
        <v>46</v>
      </c>
      <c r="G4" s="97" t="s">
        <v>47</v>
      </c>
      <c r="H4" s="97" t="s">
        <v>48</v>
      </c>
      <c r="I4" s="97" t="s">
        <v>49</v>
      </c>
      <c r="J4" s="97" t="s">
        <v>50</v>
      </c>
      <c r="K4" s="97" t="s">
        <v>51</v>
      </c>
      <c r="L4" s="97" t="s">
        <v>52</v>
      </c>
      <c r="M4" s="97" t="s">
        <v>53</v>
      </c>
      <c r="N4" s="99" t="s">
        <v>54</v>
      </c>
      <c r="O4" s="53" t="s">
        <v>187</v>
      </c>
    </row>
    <row r="5" spans="1:15" ht="24.95" customHeight="1">
      <c r="A5" s="247" t="s">
        <v>189</v>
      </c>
      <c r="B5" s="248"/>
      <c r="C5" s="82"/>
      <c r="D5" s="83"/>
      <c r="E5" s="83"/>
      <c r="F5" s="83"/>
      <c r="G5" s="83"/>
      <c r="H5" s="83"/>
      <c r="I5" s="83"/>
      <c r="J5" s="83"/>
      <c r="K5" s="83"/>
      <c r="L5" s="83"/>
      <c r="M5" s="83"/>
      <c r="N5" s="100"/>
      <c r="O5" s="54">
        <f>SUM(C5:N5)</f>
        <v>0</v>
      </c>
    </row>
    <row r="6" spans="1:15" ht="24.95" customHeight="1">
      <c r="A6" s="247" t="s">
        <v>93</v>
      </c>
      <c r="B6" s="248"/>
      <c r="C6" s="82"/>
      <c r="D6" s="83"/>
      <c r="E6" s="83"/>
      <c r="F6" s="83"/>
      <c r="G6" s="83"/>
      <c r="H6" s="83"/>
      <c r="I6" s="83"/>
      <c r="J6" s="83"/>
      <c r="K6" s="83"/>
      <c r="L6" s="83"/>
      <c r="M6" s="83"/>
      <c r="N6" s="100"/>
      <c r="O6" s="55">
        <f t="shared" ref="O6:O27" si="0">SUM(C6:N6)</f>
        <v>0</v>
      </c>
    </row>
    <row r="7" spans="1:15" ht="24.95" customHeight="1">
      <c r="A7" s="245" t="s">
        <v>56</v>
      </c>
      <c r="B7" s="246"/>
      <c r="C7" s="84"/>
      <c r="D7" s="85"/>
      <c r="E7" s="85"/>
      <c r="F7" s="85"/>
      <c r="G7" s="85"/>
      <c r="H7" s="85"/>
      <c r="I7" s="85"/>
      <c r="J7" s="85"/>
      <c r="K7" s="85"/>
      <c r="L7" s="85"/>
      <c r="M7" s="85"/>
      <c r="N7" s="101"/>
      <c r="O7" s="55">
        <f t="shared" si="0"/>
        <v>0</v>
      </c>
    </row>
    <row r="8" spans="1:15" ht="24.95" customHeight="1">
      <c r="A8" s="245" t="s">
        <v>57</v>
      </c>
      <c r="B8" s="246"/>
      <c r="C8" s="84"/>
      <c r="D8" s="85"/>
      <c r="E8" s="85"/>
      <c r="F8" s="85"/>
      <c r="G8" s="85"/>
      <c r="H8" s="85"/>
      <c r="I8" s="85"/>
      <c r="J8" s="85"/>
      <c r="K8" s="85"/>
      <c r="L8" s="85"/>
      <c r="M8" s="85"/>
      <c r="N8" s="101"/>
      <c r="O8" s="55">
        <f t="shared" si="0"/>
        <v>0</v>
      </c>
    </row>
    <row r="9" spans="1:15" ht="24.95" customHeight="1">
      <c r="A9" s="245" t="s">
        <v>58</v>
      </c>
      <c r="B9" s="246"/>
      <c r="C9" s="84"/>
      <c r="D9" s="85"/>
      <c r="E9" s="85"/>
      <c r="F9" s="85"/>
      <c r="G9" s="85"/>
      <c r="H9" s="85"/>
      <c r="I9" s="85"/>
      <c r="J9" s="85"/>
      <c r="K9" s="85"/>
      <c r="L9" s="85"/>
      <c r="M9" s="85"/>
      <c r="N9" s="101"/>
      <c r="O9" s="55">
        <f t="shared" si="0"/>
        <v>0</v>
      </c>
    </row>
    <row r="10" spans="1:15" ht="24.95" customHeight="1">
      <c r="A10" s="245" t="s">
        <v>59</v>
      </c>
      <c r="B10" s="246"/>
      <c r="C10" s="84"/>
      <c r="D10" s="85"/>
      <c r="E10" s="85"/>
      <c r="F10" s="85"/>
      <c r="G10" s="85"/>
      <c r="H10" s="85"/>
      <c r="I10" s="85"/>
      <c r="J10" s="85"/>
      <c r="K10" s="85"/>
      <c r="L10" s="85"/>
      <c r="M10" s="85"/>
      <c r="N10" s="101"/>
      <c r="O10" s="55">
        <f t="shared" si="0"/>
        <v>0</v>
      </c>
    </row>
    <row r="11" spans="1:15" ht="24.95" customHeight="1">
      <c r="A11" s="245" t="s">
        <v>60</v>
      </c>
      <c r="B11" s="246"/>
      <c r="C11" s="84"/>
      <c r="D11" s="85"/>
      <c r="E11" s="85"/>
      <c r="F11" s="85"/>
      <c r="G11" s="85"/>
      <c r="H11" s="85"/>
      <c r="I11" s="85"/>
      <c r="J11" s="85"/>
      <c r="K11" s="85"/>
      <c r="L11" s="85"/>
      <c r="M11" s="85"/>
      <c r="N11" s="101"/>
      <c r="O11" s="55">
        <f t="shared" si="0"/>
        <v>0</v>
      </c>
    </row>
    <row r="12" spans="1:15" ht="24.95" customHeight="1">
      <c r="A12" s="245" t="s">
        <v>61</v>
      </c>
      <c r="B12" s="246"/>
      <c r="C12" s="84"/>
      <c r="D12" s="85"/>
      <c r="E12" s="85"/>
      <c r="F12" s="85"/>
      <c r="G12" s="85"/>
      <c r="H12" s="85"/>
      <c r="I12" s="85"/>
      <c r="J12" s="85"/>
      <c r="K12" s="85"/>
      <c r="L12" s="85"/>
      <c r="M12" s="85"/>
      <c r="N12" s="101"/>
      <c r="O12" s="55">
        <f t="shared" si="0"/>
        <v>0</v>
      </c>
    </row>
    <row r="13" spans="1:15" ht="24.95" customHeight="1">
      <c r="A13" s="245" t="s">
        <v>62</v>
      </c>
      <c r="B13" s="246"/>
      <c r="C13" s="84"/>
      <c r="D13" s="85"/>
      <c r="E13" s="85"/>
      <c r="F13" s="85"/>
      <c r="G13" s="85"/>
      <c r="H13" s="85"/>
      <c r="I13" s="85"/>
      <c r="J13" s="85"/>
      <c r="K13" s="85"/>
      <c r="L13" s="85"/>
      <c r="M13" s="85"/>
      <c r="N13" s="101"/>
      <c r="O13" s="55">
        <f t="shared" si="0"/>
        <v>0</v>
      </c>
    </row>
    <row r="14" spans="1:15" ht="24.95" customHeight="1">
      <c r="A14" s="245" t="s">
        <v>63</v>
      </c>
      <c r="B14" s="246"/>
      <c r="C14" s="84"/>
      <c r="D14" s="85"/>
      <c r="E14" s="85"/>
      <c r="F14" s="85"/>
      <c r="G14" s="85"/>
      <c r="H14" s="85"/>
      <c r="I14" s="85"/>
      <c r="J14" s="85"/>
      <c r="K14" s="85"/>
      <c r="L14" s="85"/>
      <c r="M14" s="85"/>
      <c r="N14" s="101"/>
      <c r="O14" s="55">
        <f t="shared" si="0"/>
        <v>0</v>
      </c>
    </row>
    <row r="15" spans="1:15" ht="24.95" customHeight="1">
      <c r="A15" s="245" t="s">
        <v>64</v>
      </c>
      <c r="B15" s="246"/>
      <c r="C15" s="84"/>
      <c r="D15" s="85"/>
      <c r="E15" s="85"/>
      <c r="F15" s="85"/>
      <c r="G15" s="85"/>
      <c r="H15" s="85"/>
      <c r="I15" s="85"/>
      <c r="J15" s="85"/>
      <c r="K15" s="85"/>
      <c r="L15" s="85"/>
      <c r="M15" s="85"/>
      <c r="N15" s="101"/>
      <c r="O15" s="55">
        <f t="shared" si="0"/>
        <v>0</v>
      </c>
    </row>
    <row r="16" spans="1:15" ht="24.95" customHeight="1">
      <c r="A16" s="245" t="s">
        <v>65</v>
      </c>
      <c r="B16" s="246"/>
      <c r="C16" s="84"/>
      <c r="D16" s="85"/>
      <c r="E16" s="85"/>
      <c r="F16" s="85"/>
      <c r="G16" s="85"/>
      <c r="H16" s="85"/>
      <c r="I16" s="85"/>
      <c r="J16" s="85"/>
      <c r="K16" s="85"/>
      <c r="L16" s="85"/>
      <c r="M16" s="85"/>
      <c r="N16" s="101"/>
      <c r="O16" s="55">
        <f t="shared" si="0"/>
        <v>0</v>
      </c>
    </row>
    <row r="17" spans="1:15" ht="24.95" customHeight="1">
      <c r="A17" s="245" t="s">
        <v>66</v>
      </c>
      <c r="B17" s="246"/>
      <c r="C17" s="84"/>
      <c r="D17" s="85"/>
      <c r="E17" s="85"/>
      <c r="F17" s="85"/>
      <c r="G17" s="85"/>
      <c r="H17" s="85"/>
      <c r="I17" s="85"/>
      <c r="J17" s="85"/>
      <c r="K17" s="85"/>
      <c r="L17" s="85"/>
      <c r="M17" s="85"/>
      <c r="N17" s="101"/>
      <c r="O17" s="55">
        <f t="shared" si="0"/>
        <v>0</v>
      </c>
    </row>
    <row r="18" spans="1:15" ht="24.95" customHeight="1">
      <c r="A18" s="245" t="s">
        <v>67</v>
      </c>
      <c r="B18" s="246"/>
      <c r="C18" s="84"/>
      <c r="D18" s="85"/>
      <c r="E18" s="85"/>
      <c r="F18" s="85"/>
      <c r="G18" s="85"/>
      <c r="H18" s="85"/>
      <c r="I18" s="85"/>
      <c r="J18" s="85"/>
      <c r="K18" s="85"/>
      <c r="L18" s="85"/>
      <c r="M18" s="85"/>
      <c r="N18" s="101"/>
      <c r="O18" s="55">
        <f t="shared" si="0"/>
        <v>0</v>
      </c>
    </row>
    <row r="19" spans="1:15" ht="24.95" customHeight="1">
      <c r="A19" s="245" t="s">
        <v>68</v>
      </c>
      <c r="B19" s="246"/>
      <c r="C19" s="84"/>
      <c r="D19" s="85"/>
      <c r="E19" s="85"/>
      <c r="F19" s="85"/>
      <c r="G19" s="85"/>
      <c r="H19" s="85"/>
      <c r="I19" s="85"/>
      <c r="J19" s="85"/>
      <c r="K19" s="85"/>
      <c r="L19" s="85"/>
      <c r="M19" s="85"/>
      <c r="N19" s="101"/>
      <c r="O19" s="55">
        <f t="shared" si="0"/>
        <v>0</v>
      </c>
    </row>
    <row r="20" spans="1:15" ht="24.95" customHeight="1">
      <c r="A20" s="245" t="s">
        <v>69</v>
      </c>
      <c r="B20" s="246"/>
      <c r="C20" s="84"/>
      <c r="D20" s="85"/>
      <c r="E20" s="85"/>
      <c r="F20" s="85"/>
      <c r="G20" s="85"/>
      <c r="H20" s="85"/>
      <c r="I20" s="85"/>
      <c r="J20" s="85"/>
      <c r="K20" s="85"/>
      <c r="L20" s="85"/>
      <c r="M20" s="85"/>
      <c r="N20" s="101"/>
      <c r="O20" s="55">
        <f t="shared" si="0"/>
        <v>0</v>
      </c>
    </row>
    <row r="21" spans="1:15" ht="24.95" customHeight="1">
      <c r="A21" s="245" t="s">
        <v>70</v>
      </c>
      <c r="B21" s="246"/>
      <c r="C21" s="84"/>
      <c r="D21" s="85"/>
      <c r="E21" s="85"/>
      <c r="F21" s="85"/>
      <c r="G21" s="85"/>
      <c r="H21" s="85"/>
      <c r="I21" s="85"/>
      <c r="J21" s="85"/>
      <c r="K21" s="85"/>
      <c r="L21" s="85"/>
      <c r="M21" s="85"/>
      <c r="N21" s="101"/>
      <c r="O21" s="55">
        <f t="shared" si="0"/>
        <v>0</v>
      </c>
    </row>
    <row r="22" spans="1:15" ht="24.95" customHeight="1">
      <c r="A22" s="245" t="s">
        <v>71</v>
      </c>
      <c r="B22" s="246"/>
      <c r="C22" s="84"/>
      <c r="D22" s="85"/>
      <c r="E22" s="85"/>
      <c r="F22" s="85"/>
      <c r="G22" s="85"/>
      <c r="H22" s="85"/>
      <c r="I22" s="85"/>
      <c r="J22" s="85"/>
      <c r="K22" s="85"/>
      <c r="L22" s="85"/>
      <c r="M22" s="85"/>
      <c r="N22" s="101"/>
      <c r="O22" s="55">
        <f t="shared" si="0"/>
        <v>0</v>
      </c>
    </row>
    <row r="23" spans="1:15" ht="24.95" customHeight="1">
      <c r="A23" s="245" t="s">
        <v>72</v>
      </c>
      <c r="B23" s="246"/>
      <c r="C23" s="84"/>
      <c r="D23" s="85"/>
      <c r="E23" s="85"/>
      <c r="F23" s="85"/>
      <c r="G23" s="85"/>
      <c r="H23" s="85"/>
      <c r="I23" s="85"/>
      <c r="J23" s="85"/>
      <c r="K23" s="85"/>
      <c r="L23" s="85"/>
      <c r="M23" s="85"/>
      <c r="N23" s="101"/>
      <c r="O23" s="55">
        <f t="shared" si="0"/>
        <v>0</v>
      </c>
    </row>
    <row r="24" spans="1:15" ht="24.95" customHeight="1">
      <c r="A24" s="245" t="s">
        <v>73</v>
      </c>
      <c r="B24" s="246"/>
      <c r="C24" s="84"/>
      <c r="D24" s="85"/>
      <c r="E24" s="85"/>
      <c r="F24" s="85"/>
      <c r="G24" s="85"/>
      <c r="H24" s="85"/>
      <c r="I24" s="85"/>
      <c r="J24" s="85"/>
      <c r="K24" s="85"/>
      <c r="L24" s="85"/>
      <c r="M24" s="85"/>
      <c r="N24" s="101"/>
      <c r="O24" s="55">
        <f t="shared" si="0"/>
        <v>0</v>
      </c>
    </row>
    <row r="25" spans="1:15" ht="24.95" customHeight="1">
      <c r="A25" s="245" t="s">
        <v>74</v>
      </c>
      <c r="B25" s="246"/>
      <c r="C25" s="84"/>
      <c r="D25" s="85"/>
      <c r="E25" s="85"/>
      <c r="F25" s="85"/>
      <c r="G25" s="85"/>
      <c r="H25" s="85"/>
      <c r="I25" s="85"/>
      <c r="J25" s="85"/>
      <c r="K25" s="85"/>
      <c r="L25" s="85"/>
      <c r="M25" s="85"/>
      <c r="N25" s="101"/>
      <c r="O25" s="55">
        <f t="shared" si="0"/>
        <v>0</v>
      </c>
    </row>
    <row r="26" spans="1:15" ht="24.95" customHeight="1" thickBot="1">
      <c r="A26" s="255" t="s">
        <v>75</v>
      </c>
      <c r="B26" s="256"/>
      <c r="C26" s="86"/>
      <c r="D26" s="87"/>
      <c r="E26" s="87"/>
      <c r="F26" s="87"/>
      <c r="G26" s="87"/>
      <c r="H26" s="87"/>
      <c r="I26" s="87"/>
      <c r="J26" s="87"/>
      <c r="K26" s="87"/>
      <c r="L26" s="87"/>
      <c r="M26" s="87"/>
      <c r="N26" s="102"/>
      <c r="O26" s="56">
        <f t="shared" si="0"/>
        <v>0</v>
      </c>
    </row>
    <row r="27" spans="1:15" ht="24.95" customHeight="1" thickBot="1">
      <c r="A27" s="257" t="s">
        <v>55</v>
      </c>
      <c r="B27" s="258"/>
      <c r="C27" s="59">
        <f>SUM(C5:C26)</f>
        <v>0</v>
      </c>
      <c r="D27" s="58">
        <f t="shared" ref="D27:N27" si="1">SUM(D5:D26)</f>
        <v>0</v>
      </c>
      <c r="E27" s="58">
        <f t="shared" si="1"/>
        <v>0</v>
      </c>
      <c r="F27" s="58">
        <f t="shared" si="1"/>
        <v>0</v>
      </c>
      <c r="G27" s="58">
        <f t="shared" si="1"/>
        <v>0</v>
      </c>
      <c r="H27" s="58">
        <f t="shared" si="1"/>
        <v>0</v>
      </c>
      <c r="I27" s="58">
        <f t="shared" si="1"/>
        <v>0</v>
      </c>
      <c r="J27" s="58">
        <f t="shared" si="1"/>
        <v>0</v>
      </c>
      <c r="K27" s="58">
        <f t="shared" si="1"/>
        <v>0</v>
      </c>
      <c r="L27" s="58">
        <f t="shared" si="1"/>
        <v>0</v>
      </c>
      <c r="M27" s="58">
        <f t="shared" si="1"/>
        <v>0</v>
      </c>
      <c r="N27" s="60">
        <f t="shared" si="1"/>
        <v>0</v>
      </c>
      <c r="O27" s="61">
        <f t="shared" si="0"/>
        <v>0</v>
      </c>
    </row>
    <row r="29" spans="1:15" ht="24.95" customHeight="1" thickBot="1">
      <c r="A29" t="s">
        <v>76</v>
      </c>
    </row>
    <row r="30" spans="1:15" ht="14.25" thickBot="1">
      <c r="A30" s="257" t="s">
        <v>42</v>
      </c>
      <c r="B30" s="259"/>
      <c r="C30" s="51" t="s">
        <v>43</v>
      </c>
      <c r="D30" s="51" t="s">
        <v>44</v>
      </c>
      <c r="E30" s="51" t="s">
        <v>45</v>
      </c>
      <c r="F30" s="51" t="s">
        <v>46</v>
      </c>
      <c r="G30" s="51" t="s">
        <v>47</v>
      </c>
      <c r="H30" s="51" t="s">
        <v>48</v>
      </c>
      <c r="I30" s="51" t="s">
        <v>49</v>
      </c>
      <c r="J30" s="51" t="s">
        <v>50</v>
      </c>
      <c r="K30" s="51" t="s">
        <v>51</v>
      </c>
      <c r="L30" s="51" t="s">
        <v>52</v>
      </c>
      <c r="M30" s="51" t="s">
        <v>53</v>
      </c>
      <c r="N30" s="52" t="s">
        <v>54</v>
      </c>
      <c r="O30" s="108" t="s">
        <v>187</v>
      </c>
    </row>
    <row r="31" spans="1:15" ht="24.95" customHeight="1">
      <c r="A31" s="252" t="s">
        <v>77</v>
      </c>
      <c r="B31" s="253"/>
      <c r="C31" s="88"/>
      <c r="D31" s="89"/>
      <c r="E31" s="89"/>
      <c r="F31" s="89"/>
      <c r="G31" s="89"/>
      <c r="H31" s="89"/>
      <c r="I31" s="89"/>
      <c r="J31" s="89"/>
      <c r="K31" s="89"/>
      <c r="L31" s="89"/>
      <c r="M31" s="89"/>
      <c r="N31" s="90"/>
      <c r="O31" s="104">
        <f>SUM(C31:N31)</f>
        <v>0</v>
      </c>
    </row>
    <row r="32" spans="1:15" ht="24.95" customHeight="1">
      <c r="A32" s="245" t="s">
        <v>78</v>
      </c>
      <c r="B32" s="254"/>
      <c r="C32" s="88"/>
      <c r="D32" s="89"/>
      <c r="E32" s="89"/>
      <c r="F32" s="89"/>
      <c r="G32" s="89"/>
      <c r="H32" s="89"/>
      <c r="I32" s="89"/>
      <c r="J32" s="89"/>
      <c r="K32" s="89"/>
      <c r="L32" s="89"/>
      <c r="M32" s="89"/>
      <c r="N32" s="90"/>
      <c r="O32" s="105">
        <f t="shared" ref="O32:O43" si="2">SUM(C32:N32)</f>
        <v>0</v>
      </c>
    </row>
    <row r="33" spans="1:15" ht="24.95" customHeight="1">
      <c r="A33" s="49"/>
      <c r="B33" s="17" t="s">
        <v>79</v>
      </c>
      <c r="C33" s="91"/>
      <c r="D33" s="92"/>
      <c r="E33" s="92"/>
      <c r="F33" s="92"/>
      <c r="G33" s="92"/>
      <c r="H33" s="92"/>
      <c r="I33" s="92"/>
      <c r="J33" s="92"/>
      <c r="K33" s="92"/>
      <c r="L33" s="92"/>
      <c r="M33" s="92"/>
      <c r="N33" s="93"/>
      <c r="O33" s="105">
        <f t="shared" si="2"/>
        <v>0</v>
      </c>
    </row>
    <row r="34" spans="1:15" ht="24.95" customHeight="1">
      <c r="A34" s="50"/>
      <c r="B34" s="17" t="s">
        <v>80</v>
      </c>
      <c r="C34" s="91"/>
      <c r="D34" s="92"/>
      <c r="E34" s="92"/>
      <c r="F34" s="92"/>
      <c r="G34" s="92"/>
      <c r="H34" s="92"/>
      <c r="I34" s="92"/>
      <c r="J34" s="92"/>
      <c r="K34" s="92"/>
      <c r="L34" s="92"/>
      <c r="M34" s="92"/>
      <c r="N34" s="93"/>
      <c r="O34" s="105">
        <f t="shared" si="2"/>
        <v>0</v>
      </c>
    </row>
    <row r="35" spans="1:15" ht="24.95" customHeight="1">
      <c r="A35" s="50" t="s">
        <v>81</v>
      </c>
      <c r="B35" s="17" t="s">
        <v>82</v>
      </c>
      <c r="C35" s="91"/>
      <c r="D35" s="92"/>
      <c r="E35" s="92"/>
      <c r="F35" s="92"/>
      <c r="G35" s="92"/>
      <c r="H35" s="92"/>
      <c r="I35" s="92"/>
      <c r="J35" s="92"/>
      <c r="K35" s="92"/>
      <c r="L35" s="92"/>
      <c r="M35" s="92"/>
      <c r="N35" s="93"/>
      <c r="O35" s="105">
        <f t="shared" si="2"/>
        <v>0</v>
      </c>
    </row>
    <row r="36" spans="1:15" ht="24.95" customHeight="1">
      <c r="A36" s="50" t="s">
        <v>83</v>
      </c>
      <c r="B36" s="17" t="s">
        <v>84</v>
      </c>
      <c r="C36" s="91"/>
      <c r="D36" s="92"/>
      <c r="E36" s="92"/>
      <c r="F36" s="92"/>
      <c r="G36" s="92"/>
      <c r="H36" s="92"/>
      <c r="I36" s="92"/>
      <c r="J36" s="92"/>
      <c r="K36" s="92"/>
      <c r="L36" s="92"/>
      <c r="M36" s="92"/>
      <c r="N36" s="93"/>
      <c r="O36" s="105">
        <f t="shared" si="2"/>
        <v>0</v>
      </c>
    </row>
    <row r="37" spans="1:15" ht="24.95" customHeight="1">
      <c r="A37" s="50" t="s">
        <v>85</v>
      </c>
      <c r="B37" s="17" t="s">
        <v>86</v>
      </c>
      <c r="C37" s="91"/>
      <c r="D37" s="92"/>
      <c r="E37" s="92"/>
      <c r="F37" s="92"/>
      <c r="G37" s="92"/>
      <c r="H37" s="92"/>
      <c r="I37" s="92"/>
      <c r="J37" s="92"/>
      <c r="K37" s="92"/>
      <c r="L37" s="92"/>
      <c r="M37" s="92"/>
      <c r="N37" s="93"/>
      <c r="O37" s="105">
        <f t="shared" si="2"/>
        <v>0</v>
      </c>
    </row>
    <row r="38" spans="1:15" ht="24.95" customHeight="1">
      <c r="A38" s="50"/>
      <c r="B38" s="17" t="s">
        <v>87</v>
      </c>
      <c r="C38" s="91"/>
      <c r="D38" s="92"/>
      <c r="E38" s="92"/>
      <c r="F38" s="92"/>
      <c r="G38" s="92"/>
      <c r="H38" s="92"/>
      <c r="I38" s="92"/>
      <c r="J38" s="92"/>
      <c r="K38" s="92"/>
      <c r="L38" s="92"/>
      <c r="M38" s="92"/>
      <c r="N38" s="93"/>
      <c r="O38" s="105">
        <f t="shared" si="2"/>
        <v>0</v>
      </c>
    </row>
    <row r="39" spans="1:15" ht="24.95" customHeight="1">
      <c r="A39" s="50" t="s">
        <v>88</v>
      </c>
      <c r="B39" s="17" t="s">
        <v>89</v>
      </c>
      <c r="C39" s="91"/>
      <c r="D39" s="92"/>
      <c r="E39" s="92"/>
      <c r="F39" s="92"/>
      <c r="G39" s="92"/>
      <c r="H39" s="92"/>
      <c r="I39" s="92"/>
      <c r="J39" s="92"/>
      <c r="K39" s="92"/>
      <c r="L39" s="92"/>
      <c r="M39" s="92"/>
      <c r="N39" s="93"/>
      <c r="O39" s="105">
        <f t="shared" si="2"/>
        <v>0</v>
      </c>
    </row>
    <row r="40" spans="1:15" ht="24.95" customHeight="1">
      <c r="A40" s="50"/>
      <c r="B40" s="17" t="s">
        <v>90</v>
      </c>
      <c r="C40" s="91"/>
      <c r="D40" s="92"/>
      <c r="E40" s="92"/>
      <c r="F40" s="92"/>
      <c r="G40" s="92"/>
      <c r="H40" s="92"/>
      <c r="I40" s="92"/>
      <c r="J40" s="92"/>
      <c r="K40" s="92"/>
      <c r="L40" s="92"/>
      <c r="M40" s="92"/>
      <c r="N40" s="93"/>
      <c r="O40" s="105">
        <f t="shared" si="2"/>
        <v>0</v>
      </c>
    </row>
    <row r="41" spans="1:15" ht="24.95" customHeight="1">
      <c r="A41" s="50"/>
      <c r="B41" s="17" t="s">
        <v>91</v>
      </c>
      <c r="C41" s="91"/>
      <c r="D41" s="92"/>
      <c r="E41" s="92"/>
      <c r="F41" s="92"/>
      <c r="G41" s="92"/>
      <c r="H41" s="92"/>
      <c r="I41" s="92"/>
      <c r="J41" s="92"/>
      <c r="K41" s="92"/>
      <c r="L41" s="92"/>
      <c r="M41" s="92"/>
      <c r="N41" s="93"/>
      <c r="O41" s="105">
        <f t="shared" si="2"/>
        <v>0</v>
      </c>
    </row>
    <row r="42" spans="1:15" ht="24.95" customHeight="1" thickBot="1">
      <c r="A42" s="50" t="s">
        <v>83</v>
      </c>
      <c r="B42" s="22" t="s">
        <v>92</v>
      </c>
      <c r="C42" s="91"/>
      <c r="D42" s="92"/>
      <c r="E42" s="92"/>
      <c r="F42" s="92"/>
      <c r="G42" s="92"/>
      <c r="H42" s="92"/>
      <c r="I42" s="92"/>
      <c r="J42" s="92"/>
      <c r="K42" s="92"/>
      <c r="L42" s="92"/>
      <c r="M42" s="92"/>
      <c r="N42" s="93"/>
      <c r="O42" s="106">
        <f t="shared" si="2"/>
        <v>0</v>
      </c>
    </row>
    <row r="43" spans="1:15" ht="24.95" customHeight="1" thickBot="1">
      <c r="A43" s="57" t="s">
        <v>188</v>
      </c>
      <c r="B43" s="58"/>
      <c r="C43" s="73">
        <f>SUM(C31:C42)</f>
        <v>0</v>
      </c>
      <c r="D43" s="73">
        <f t="shared" ref="D43:N43" si="3">SUM(D31:D42)</f>
        <v>0</v>
      </c>
      <c r="E43" s="73">
        <f t="shared" si="3"/>
        <v>0</v>
      </c>
      <c r="F43" s="73">
        <f t="shared" si="3"/>
        <v>0</v>
      </c>
      <c r="G43" s="73">
        <f t="shared" si="3"/>
        <v>0</v>
      </c>
      <c r="H43" s="73">
        <f t="shared" si="3"/>
        <v>0</v>
      </c>
      <c r="I43" s="73">
        <f t="shared" si="3"/>
        <v>0</v>
      </c>
      <c r="J43" s="73">
        <f t="shared" si="3"/>
        <v>0</v>
      </c>
      <c r="K43" s="73">
        <f t="shared" si="3"/>
        <v>0</v>
      </c>
      <c r="L43" s="73">
        <f t="shared" si="3"/>
        <v>0</v>
      </c>
      <c r="M43" s="73">
        <f t="shared" si="3"/>
        <v>0</v>
      </c>
      <c r="N43" s="103">
        <f t="shared" si="3"/>
        <v>0</v>
      </c>
      <c r="O43" s="107">
        <f t="shared" si="2"/>
        <v>0</v>
      </c>
    </row>
    <row r="44" spans="1:15" ht="93" customHeight="1">
      <c r="A44" s="249" t="s">
        <v>219</v>
      </c>
      <c r="B44" s="249"/>
      <c r="C44" s="249"/>
      <c r="D44" s="249"/>
      <c r="E44" s="249"/>
      <c r="F44" s="249"/>
      <c r="G44" s="249"/>
      <c r="H44" s="249"/>
      <c r="I44" s="249"/>
      <c r="J44" s="249"/>
      <c r="K44" s="249"/>
      <c r="L44" s="249"/>
      <c r="M44" s="249"/>
      <c r="N44" s="249"/>
      <c r="O44" s="249"/>
    </row>
    <row r="45" spans="1:15" ht="24.95" customHeight="1">
      <c r="A45" s="18"/>
      <c r="B45" s="18"/>
      <c r="C45" s="18"/>
      <c r="D45" s="18"/>
      <c r="E45" s="18"/>
      <c r="F45" s="18"/>
      <c r="G45" s="18"/>
      <c r="H45" s="18"/>
      <c r="I45" s="18"/>
      <c r="J45" s="18"/>
      <c r="K45" s="18"/>
      <c r="L45" s="18"/>
      <c r="M45" s="18"/>
      <c r="N45" s="18"/>
      <c r="O45" s="18"/>
    </row>
    <row r="46" spans="1:15" ht="24.95" customHeight="1">
      <c r="A46" s="18"/>
      <c r="B46" s="18"/>
      <c r="C46" s="18"/>
      <c r="D46" s="18"/>
      <c r="E46" s="18"/>
      <c r="F46" s="18"/>
      <c r="G46" s="18"/>
      <c r="H46" s="18"/>
      <c r="I46" s="18"/>
      <c r="J46" s="18"/>
      <c r="K46" s="18"/>
      <c r="L46" s="18"/>
      <c r="M46" s="18"/>
      <c r="N46" s="18"/>
      <c r="O46" s="18"/>
    </row>
    <row r="47" spans="1:15" ht="24.95" customHeight="1">
      <c r="A47" s="18"/>
      <c r="B47" s="18"/>
      <c r="C47" s="18"/>
      <c r="D47" s="18"/>
      <c r="E47" s="18"/>
      <c r="F47" s="18"/>
      <c r="G47" s="18"/>
      <c r="H47" s="18"/>
      <c r="I47" s="18"/>
      <c r="J47" s="18"/>
      <c r="K47" s="18"/>
      <c r="L47" s="18"/>
      <c r="M47" s="18"/>
      <c r="N47" s="18"/>
      <c r="O47" s="18"/>
    </row>
  </sheetData>
  <sheetProtection password="DD4F" sheet="1" objects="1" scenarios="1" selectLockedCells="1"/>
  <mergeCells count="30">
    <mergeCell ref="A44:O44"/>
    <mergeCell ref="L2:O2"/>
    <mergeCell ref="J2:K2"/>
    <mergeCell ref="A31:B31"/>
    <mergeCell ref="A32:B32"/>
    <mergeCell ref="A26:B26"/>
    <mergeCell ref="A27:B27"/>
    <mergeCell ref="A4:B4"/>
    <mergeCell ref="A30:B30"/>
    <mergeCell ref="A22:B22"/>
    <mergeCell ref="A23:B23"/>
    <mergeCell ref="A24:B24"/>
    <mergeCell ref="A25:B25"/>
    <mergeCell ref="A6:B6"/>
    <mergeCell ref="A11:B11"/>
    <mergeCell ref="A18:B18"/>
    <mergeCell ref="A19:B19"/>
    <mergeCell ref="A20:B20"/>
    <mergeCell ref="A21:B21"/>
    <mergeCell ref="A17:B17"/>
    <mergeCell ref="A5:B5"/>
    <mergeCell ref="A7:B7"/>
    <mergeCell ref="A8:B8"/>
    <mergeCell ref="A9:B9"/>
    <mergeCell ref="A10:B10"/>
    <mergeCell ref="A12:B12"/>
    <mergeCell ref="A13:B13"/>
    <mergeCell ref="A14:B14"/>
    <mergeCell ref="A15:B15"/>
    <mergeCell ref="A16:B16"/>
  </mergeCells>
  <phoneticPr fontId="2"/>
  <pageMargins left="0.78700000000000003" right="0.78700000000000003" top="0.98399999999999999" bottom="0.98399999999999999" header="0.51200000000000001" footer="0.51200000000000001"/>
  <pageSetup paperSize="9" scale="5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view="pageBreakPreview" zoomScaleNormal="100" workbookViewId="0">
      <selection activeCell="B8" sqref="B8"/>
    </sheetView>
  </sheetViews>
  <sheetFormatPr defaultColWidth="9" defaultRowHeight="14.25"/>
  <cols>
    <col min="1" max="1" width="9" style="1"/>
    <col min="2" max="2" width="5.5" style="1" bestFit="1" customWidth="1"/>
    <col min="3" max="3" width="12.5" style="1" customWidth="1"/>
    <col min="4" max="4" width="13.875" style="1" bestFit="1" customWidth="1"/>
    <col min="5" max="5" width="13.875" style="1" customWidth="1"/>
    <col min="6" max="6" width="18.375" style="1" bestFit="1" customWidth="1"/>
    <col min="7" max="7" width="12.625" style="1" customWidth="1"/>
    <col min="8" max="8" width="13.125" style="1" customWidth="1"/>
    <col min="9" max="9" width="9" style="70"/>
    <col min="10" max="16384" width="9" style="1"/>
  </cols>
  <sheetData>
    <row r="1" spans="1:9">
      <c r="A1" s="1" t="s">
        <v>171</v>
      </c>
    </row>
    <row r="2" spans="1:9">
      <c r="A2" s="1" t="s">
        <v>205</v>
      </c>
    </row>
    <row r="3" spans="1:9">
      <c r="F3" s="63" t="s">
        <v>100</v>
      </c>
      <c r="G3" s="80"/>
    </row>
    <row r="4" spans="1:9">
      <c r="A4" s="1" t="s">
        <v>1</v>
      </c>
      <c r="C4" s="268">
        <f>'別表１（当初申請、変更申請)'!G3</f>
        <v>0</v>
      </c>
      <c r="D4" s="268"/>
      <c r="E4" s="268"/>
      <c r="F4" s="268"/>
      <c r="G4" s="8"/>
    </row>
    <row r="5" spans="1:9">
      <c r="A5" s="1" t="s">
        <v>94</v>
      </c>
      <c r="G5" s="46" t="s">
        <v>176</v>
      </c>
    </row>
    <row r="6" spans="1:9">
      <c r="A6" s="20"/>
      <c r="B6" s="13"/>
      <c r="C6" s="2" t="s">
        <v>95</v>
      </c>
      <c r="D6" s="261" t="s">
        <v>156</v>
      </c>
      <c r="E6" s="262"/>
      <c r="F6" s="43" t="s">
        <v>162</v>
      </c>
      <c r="G6" s="2"/>
    </row>
    <row r="7" spans="1:9">
      <c r="A7" s="263" t="s">
        <v>42</v>
      </c>
      <c r="B7" s="264"/>
      <c r="C7" s="3"/>
      <c r="D7" s="265" t="s">
        <v>173</v>
      </c>
      <c r="E7" s="266"/>
      <c r="F7" s="44" t="s">
        <v>172</v>
      </c>
      <c r="G7" s="4" t="s">
        <v>137</v>
      </c>
    </row>
    <row r="8" spans="1:9">
      <c r="A8" s="16"/>
      <c r="B8" s="21"/>
      <c r="C8" s="10" t="s">
        <v>96</v>
      </c>
      <c r="D8" s="62" t="s">
        <v>97</v>
      </c>
      <c r="E8" s="62" t="s">
        <v>98</v>
      </c>
      <c r="F8" s="45" t="s">
        <v>175</v>
      </c>
      <c r="G8" s="6"/>
    </row>
    <row r="9" spans="1:9" ht="18" customHeight="1">
      <c r="A9" s="260" t="s">
        <v>191</v>
      </c>
      <c r="B9" s="260"/>
      <c r="C9" s="69">
        <f>'(A型)階層別、月別利用人員内訳'!O5</f>
        <v>0</v>
      </c>
      <c r="D9" s="69">
        <f>'単価積算内訳 '!$D$8</f>
        <v>0</v>
      </c>
      <c r="E9" s="69">
        <f t="shared" ref="E9:E30" si="0">C9*D9</f>
        <v>0</v>
      </c>
      <c r="F9" s="69">
        <f t="shared" ref="F9:F30" si="1">G9*C9</f>
        <v>0</v>
      </c>
      <c r="G9" s="69">
        <f>MIN(I9,'単価積算内訳 '!$D$4)</f>
        <v>7000</v>
      </c>
      <c r="H9" s="1" t="str">
        <f>"×"&amp;C9</f>
        <v>×0</v>
      </c>
      <c r="I9" s="70">
        <v>7000</v>
      </c>
    </row>
    <row r="10" spans="1:9" ht="18" customHeight="1">
      <c r="A10" s="260">
        <v>1</v>
      </c>
      <c r="B10" s="260"/>
      <c r="C10" s="69">
        <f>'(A型)階層別、月別利用人員内訳'!O6</f>
        <v>0</v>
      </c>
      <c r="D10" s="69">
        <f>'単価積算内訳 '!$D$8</f>
        <v>0</v>
      </c>
      <c r="E10" s="69">
        <f t="shared" si="0"/>
        <v>0</v>
      </c>
      <c r="F10" s="69">
        <f t="shared" si="1"/>
        <v>0</v>
      </c>
      <c r="G10" s="69">
        <f>MIN(I10,'単価積算内訳 '!$D$4)</f>
        <v>10000</v>
      </c>
      <c r="H10" s="1" t="str">
        <f t="shared" ref="H10:H30" si="2">"×"&amp;C10</f>
        <v>×0</v>
      </c>
      <c r="I10" s="70">
        <v>10000</v>
      </c>
    </row>
    <row r="11" spans="1:9" ht="18" customHeight="1">
      <c r="A11" s="260" t="s">
        <v>56</v>
      </c>
      <c r="B11" s="260"/>
      <c r="C11" s="69">
        <f>'(A型)階層別、月別利用人員内訳'!O7</f>
        <v>0</v>
      </c>
      <c r="D11" s="69">
        <f>'単価積算内訳 '!$D$8</f>
        <v>0</v>
      </c>
      <c r="E11" s="69">
        <f t="shared" si="0"/>
        <v>0</v>
      </c>
      <c r="F11" s="69">
        <f t="shared" si="1"/>
        <v>0</v>
      </c>
      <c r="G11" s="69">
        <f>MIN(I11,'単価積算内訳 '!$D$4)</f>
        <v>13000</v>
      </c>
      <c r="H11" s="1" t="str">
        <f t="shared" si="2"/>
        <v>×0</v>
      </c>
      <c r="I11" s="70">
        <v>13000</v>
      </c>
    </row>
    <row r="12" spans="1:9" ht="18" customHeight="1">
      <c r="A12" s="260" t="s">
        <v>57</v>
      </c>
      <c r="B12" s="260"/>
      <c r="C12" s="69">
        <f>'(A型)階層別、月別利用人員内訳'!O8</f>
        <v>0</v>
      </c>
      <c r="D12" s="69">
        <f>'単価積算内訳 '!$D$8</f>
        <v>0</v>
      </c>
      <c r="E12" s="69">
        <f t="shared" si="0"/>
        <v>0</v>
      </c>
      <c r="F12" s="69">
        <f t="shared" si="1"/>
        <v>0</v>
      </c>
      <c r="G12" s="69">
        <f>MIN(I12,'単価積算内訳 '!$D$4)</f>
        <v>16000</v>
      </c>
      <c r="H12" s="1" t="str">
        <f t="shared" si="2"/>
        <v>×0</v>
      </c>
      <c r="I12" s="70">
        <v>16000</v>
      </c>
    </row>
    <row r="13" spans="1:9" ht="18" customHeight="1">
      <c r="A13" s="260" t="s">
        <v>58</v>
      </c>
      <c r="B13" s="260"/>
      <c r="C13" s="69">
        <f>'(A型)階層別、月別利用人員内訳'!O9</f>
        <v>0</v>
      </c>
      <c r="D13" s="69">
        <f>'単価積算内訳 '!$D$8</f>
        <v>0</v>
      </c>
      <c r="E13" s="69">
        <f t="shared" si="0"/>
        <v>0</v>
      </c>
      <c r="F13" s="69">
        <f t="shared" si="1"/>
        <v>0</v>
      </c>
      <c r="G13" s="69">
        <f>MIN(I13,'単価積算内訳 '!$D$4)</f>
        <v>19000</v>
      </c>
      <c r="H13" s="1" t="str">
        <f t="shared" si="2"/>
        <v>×0</v>
      </c>
      <c r="I13" s="70">
        <v>19000</v>
      </c>
    </row>
    <row r="14" spans="1:9" ht="18" customHeight="1">
      <c r="A14" s="260" t="s">
        <v>59</v>
      </c>
      <c r="B14" s="260"/>
      <c r="C14" s="69">
        <f>'(A型)階層別、月別利用人員内訳'!O10</f>
        <v>0</v>
      </c>
      <c r="D14" s="69">
        <f>'単価積算内訳 '!$D$8</f>
        <v>0</v>
      </c>
      <c r="E14" s="69">
        <f t="shared" si="0"/>
        <v>0</v>
      </c>
      <c r="F14" s="69">
        <f t="shared" si="1"/>
        <v>0</v>
      </c>
      <c r="G14" s="69">
        <f>MIN(I14,'単価積算内訳 '!$D$4)</f>
        <v>22000</v>
      </c>
      <c r="H14" s="1" t="str">
        <f t="shared" si="2"/>
        <v>×0</v>
      </c>
      <c r="I14" s="70">
        <v>22000</v>
      </c>
    </row>
    <row r="15" spans="1:9" ht="18" customHeight="1">
      <c r="A15" s="260" t="s">
        <v>60</v>
      </c>
      <c r="B15" s="260"/>
      <c r="C15" s="69">
        <f>'(A型)階層別、月別利用人員内訳'!O11</f>
        <v>0</v>
      </c>
      <c r="D15" s="69">
        <f>'単価積算内訳 '!$D$8</f>
        <v>0</v>
      </c>
      <c r="E15" s="69">
        <f t="shared" si="0"/>
        <v>0</v>
      </c>
      <c r="F15" s="69">
        <f t="shared" si="1"/>
        <v>0</v>
      </c>
      <c r="G15" s="69">
        <f>MIN(I15,'単価積算内訳 '!$D$4)</f>
        <v>25000</v>
      </c>
      <c r="H15" s="1" t="str">
        <f t="shared" si="2"/>
        <v>×0</v>
      </c>
      <c r="I15" s="70">
        <v>25000</v>
      </c>
    </row>
    <row r="16" spans="1:9" ht="18" customHeight="1">
      <c r="A16" s="260" t="s">
        <v>61</v>
      </c>
      <c r="B16" s="260"/>
      <c r="C16" s="69">
        <f>'(A型)階層別、月別利用人員内訳'!O12</f>
        <v>0</v>
      </c>
      <c r="D16" s="69">
        <f>'単価積算内訳 '!$D$8</f>
        <v>0</v>
      </c>
      <c r="E16" s="69">
        <f t="shared" si="0"/>
        <v>0</v>
      </c>
      <c r="F16" s="69">
        <f t="shared" si="1"/>
        <v>0</v>
      </c>
      <c r="G16" s="69">
        <f>MIN(I16,'単価積算内訳 '!$D$4)</f>
        <v>30000</v>
      </c>
      <c r="H16" s="1" t="str">
        <f t="shared" si="2"/>
        <v>×0</v>
      </c>
      <c r="I16" s="70">
        <v>30000</v>
      </c>
    </row>
    <row r="17" spans="1:9" ht="18" customHeight="1">
      <c r="A17" s="260" t="s">
        <v>62</v>
      </c>
      <c r="B17" s="260"/>
      <c r="C17" s="69">
        <f>'(A型)階層別、月別利用人員内訳'!O13</f>
        <v>0</v>
      </c>
      <c r="D17" s="69">
        <f>'単価積算内訳 '!$D$8</f>
        <v>0</v>
      </c>
      <c r="E17" s="69">
        <f t="shared" si="0"/>
        <v>0</v>
      </c>
      <c r="F17" s="69">
        <f t="shared" si="1"/>
        <v>0</v>
      </c>
      <c r="G17" s="69">
        <f>MIN(I17,'単価積算内訳 '!$D$4)</f>
        <v>35000</v>
      </c>
      <c r="H17" s="1" t="str">
        <f t="shared" si="2"/>
        <v>×0</v>
      </c>
      <c r="I17" s="70">
        <v>35000</v>
      </c>
    </row>
    <row r="18" spans="1:9" ht="18" customHeight="1">
      <c r="A18" s="260" t="s">
        <v>63</v>
      </c>
      <c r="B18" s="260"/>
      <c r="C18" s="69">
        <f>'(A型)階層別、月別利用人員内訳'!O14</f>
        <v>0</v>
      </c>
      <c r="D18" s="69">
        <f>'単価積算内訳 '!$D$8</f>
        <v>0</v>
      </c>
      <c r="E18" s="69">
        <f t="shared" si="0"/>
        <v>0</v>
      </c>
      <c r="F18" s="69">
        <f t="shared" si="1"/>
        <v>0</v>
      </c>
      <c r="G18" s="69">
        <f>MIN(I18,'単価積算内訳 '!$D$4)</f>
        <v>40000</v>
      </c>
      <c r="H18" s="1" t="str">
        <f t="shared" si="2"/>
        <v>×0</v>
      </c>
      <c r="I18" s="70">
        <v>40000</v>
      </c>
    </row>
    <row r="19" spans="1:9" ht="18" customHeight="1">
      <c r="A19" s="260" t="s">
        <v>64</v>
      </c>
      <c r="B19" s="260"/>
      <c r="C19" s="69">
        <f>'(A型)階層別、月別利用人員内訳'!O15</f>
        <v>0</v>
      </c>
      <c r="D19" s="69">
        <f>'単価積算内訳 '!$D$8</f>
        <v>0</v>
      </c>
      <c r="E19" s="69">
        <f t="shared" si="0"/>
        <v>0</v>
      </c>
      <c r="F19" s="69">
        <f t="shared" si="1"/>
        <v>0</v>
      </c>
      <c r="G19" s="69">
        <f>MIN(I19,'単価積算内訳 '!$D$4)</f>
        <v>45000</v>
      </c>
      <c r="H19" s="1" t="str">
        <f t="shared" si="2"/>
        <v>×0</v>
      </c>
      <c r="I19" s="70">
        <v>45000</v>
      </c>
    </row>
    <row r="20" spans="1:9" ht="18" customHeight="1">
      <c r="A20" s="260" t="s">
        <v>65</v>
      </c>
      <c r="B20" s="260"/>
      <c r="C20" s="69">
        <f>'(A型)階層別、月別利用人員内訳'!O16</f>
        <v>0</v>
      </c>
      <c r="D20" s="69">
        <f>'単価積算内訳 '!$D$8</f>
        <v>0</v>
      </c>
      <c r="E20" s="69">
        <f t="shared" si="0"/>
        <v>0</v>
      </c>
      <c r="F20" s="69">
        <f t="shared" si="1"/>
        <v>0</v>
      </c>
      <c r="G20" s="69">
        <f>MIN(I20,'単価積算内訳 '!$D$4)</f>
        <v>50000</v>
      </c>
      <c r="H20" s="1" t="str">
        <f t="shared" si="2"/>
        <v>×0</v>
      </c>
      <c r="I20" s="70">
        <v>50000</v>
      </c>
    </row>
    <row r="21" spans="1:9" ht="18" customHeight="1">
      <c r="A21" s="260" t="s">
        <v>66</v>
      </c>
      <c r="B21" s="260"/>
      <c r="C21" s="69">
        <f>'(A型)階層別、月別利用人員内訳'!O17</f>
        <v>0</v>
      </c>
      <c r="D21" s="69">
        <f>'単価積算内訳 '!$D$8</f>
        <v>0</v>
      </c>
      <c r="E21" s="69">
        <f t="shared" si="0"/>
        <v>0</v>
      </c>
      <c r="F21" s="69">
        <f t="shared" si="1"/>
        <v>0</v>
      </c>
      <c r="G21" s="69">
        <f>MIN(I21,'単価積算内訳 '!$D$4)</f>
        <v>57000</v>
      </c>
      <c r="H21" s="1" t="str">
        <f t="shared" si="2"/>
        <v>×0</v>
      </c>
      <c r="I21" s="70">
        <v>57000</v>
      </c>
    </row>
    <row r="22" spans="1:9" ht="18" customHeight="1">
      <c r="A22" s="260" t="s">
        <v>67</v>
      </c>
      <c r="B22" s="260"/>
      <c r="C22" s="69">
        <f>'(A型)階層別、月別利用人員内訳'!O18</f>
        <v>0</v>
      </c>
      <c r="D22" s="69">
        <f>'単価積算内訳 '!$D$8</f>
        <v>0</v>
      </c>
      <c r="E22" s="69">
        <f t="shared" si="0"/>
        <v>0</v>
      </c>
      <c r="F22" s="69">
        <f t="shared" si="1"/>
        <v>0</v>
      </c>
      <c r="G22" s="69">
        <f>MIN(I22,'単価積算内訳 '!$D$4)</f>
        <v>64000</v>
      </c>
      <c r="H22" s="1" t="str">
        <f t="shared" si="2"/>
        <v>×0</v>
      </c>
      <c r="I22" s="70">
        <v>64000</v>
      </c>
    </row>
    <row r="23" spans="1:9" ht="18" customHeight="1">
      <c r="A23" s="260" t="s">
        <v>68</v>
      </c>
      <c r="B23" s="260"/>
      <c r="C23" s="69">
        <f>'(A型)階層別、月別利用人員内訳'!O19</f>
        <v>0</v>
      </c>
      <c r="D23" s="69">
        <f>'単価積算内訳 '!$D$8</f>
        <v>0</v>
      </c>
      <c r="E23" s="69">
        <f t="shared" si="0"/>
        <v>0</v>
      </c>
      <c r="F23" s="69">
        <f t="shared" si="1"/>
        <v>0</v>
      </c>
      <c r="G23" s="69">
        <f>MIN(I23,'単価積算内訳 '!$D$4)</f>
        <v>71000</v>
      </c>
      <c r="H23" s="1" t="str">
        <f t="shared" si="2"/>
        <v>×0</v>
      </c>
      <c r="I23" s="70">
        <v>71000</v>
      </c>
    </row>
    <row r="24" spans="1:9" ht="18" customHeight="1">
      <c r="A24" s="260" t="s">
        <v>69</v>
      </c>
      <c r="B24" s="260"/>
      <c r="C24" s="69">
        <f>'(A型)階層別、月別利用人員内訳'!O20</f>
        <v>0</v>
      </c>
      <c r="D24" s="69">
        <f>'単価積算内訳 '!$D$8</f>
        <v>0</v>
      </c>
      <c r="E24" s="69">
        <f t="shared" si="0"/>
        <v>0</v>
      </c>
      <c r="F24" s="69">
        <f t="shared" si="1"/>
        <v>0</v>
      </c>
      <c r="G24" s="69">
        <f>MIN(I24,'単価積算内訳 '!$D$4)</f>
        <v>78000</v>
      </c>
      <c r="H24" s="1" t="str">
        <f t="shared" si="2"/>
        <v>×0</v>
      </c>
      <c r="I24" s="70">
        <v>78000</v>
      </c>
    </row>
    <row r="25" spans="1:9" ht="18" customHeight="1">
      <c r="A25" s="260" t="s">
        <v>70</v>
      </c>
      <c r="B25" s="260"/>
      <c r="C25" s="69">
        <f>'(A型)階層別、月別利用人員内訳'!O21</f>
        <v>0</v>
      </c>
      <c r="D25" s="69">
        <f>'単価積算内訳 '!$D$8</f>
        <v>0</v>
      </c>
      <c r="E25" s="69">
        <f t="shared" si="0"/>
        <v>0</v>
      </c>
      <c r="F25" s="69">
        <f t="shared" si="1"/>
        <v>0</v>
      </c>
      <c r="G25" s="69">
        <f>MIN(I25,'単価積算内訳 '!$D$4)</f>
        <v>85000</v>
      </c>
      <c r="H25" s="1" t="str">
        <f t="shared" si="2"/>
        <v>×0</v>
      </c>
      <c r="I25" s="70">
        <v>85000</v>
      </c>
    </row>
    <row r="26" spans="1:9" ht="18" customHeight="1">
      <c r="A26" s="267" t="s">
        <v>101</v>
      </c>
      <c r="B26" s="267"/>
      <c r="C26" s="69">
        <f>'(A型)階層別、月別利用人員内訳'!O22</f>
        <v>0</v>
      </c>
      <c r="D26" s="69">
        <f>'単価積算内訳 '!$D$8</f>
        <v>0</v>
      </c>
      <c r="E26" s="69">
        <f t="shared" si="0"/>
        <v>0</v>
      </c>
      <c r="F26" s="69">
        <f t="shared" si="1"/>
        <v>0</v>
      </c>
      <c r="G26" s="69">
        <f>MIN(I26,'単価積算内訳 '!$D$4)</f>
        <v>93000</v>
      </c>
      <c r="H26" s="1" t="str">
        <f t="shared" si="2"/>
        <v>×0</v>
      </c>
      <c r="I26" s="70">
        <v>93000</v>
      </c>
    </row>
    <row r="27" spans="1:9" ht="18" customHeight="1">
      <c r="A27" s="260" t="s">
        <v>72</v>
      </c>
      <c r="B27" s="260"/>
      <c r="C27" s="69">
        <f>'(A型)階層別、月別利用人員内訳'!O23</f>
        <v>0</v>
      </c>
      <c r="D27" s="69">
        <f>'単価積算内訳 '!$D$8</f>
        <v>0</v>
      </c>
      <c r="E27" s="69">
        <f t="shared" si="0"/>
        <v>0</v>
      </c>
      <c r="F27" s="69">
        <f t="shared" si="1"/>
        <v>0</v>
      </c>
      <c r="G27" s="69">
        <f>MIN(I27,'単価積算内訳 '!$D$4)</f>
        <v>101000</v>
      </c>
      <c r="H27" s="1" t="str">
        <f t="shared" si="2"/>
        <v>×0</v>
      </c>
      <c r="I27" s="70">
        <v>101000</v>
      </c>
    </row>
    <row r="28" spans="1:9" ht="18" customHeight="1">
      <c r="A28" s="260" t="s">
        <v>73</v>
      </c>
      <c r="B28" s="260"/>
      <c r="C28" s="69">
        <f>'(A型)階層別、月別利用人員内訳'!O24</f>
        <v>0</v>
      </c>
      <c r="D28" s="69">
        <f>'単価積算内訳 '!$D$8</f>
        <v>0</v>
      </c>
      <c r="E28" s="69">
        <f t="shared" si="0"/>
        <v>0</v>
      </c>
      <c r="F28" s="69">
        <f t="shared" si="1"/>
        <v>0</v>
      </c>
      <c r="G28" s="69">
        <f>MIN(I28,'単価積算内訳 '!$D$4)</f>
        <v>109000</v>
      </c>
      <c r="H28" s="1" t="str">
        <f t="shared" si="2"/>
        <v>×0</v>
      </c>
      <c r="I28" s="70">
        <v>109000</v>
      </c>
    </row>
    <row r="29" spans="1:9" ht="18" customHeight="1">
      <c r="A29" s="260" t="s">
        <v>74</v>
      </c>
      <c r="B29" s="260"/>
      <c r="C29" s="69">
        <f>'(A型)階層別、月別利用人員内訳'!O25</f>
        <v>0</v>
      </c>
      <c r="D29" s="69">
        <f>'単価積算内訳 '!$D$8</f>
        <v>0</v>
      </c>
      <c r="E29" s="69">
        <f t="shared" si="0"/>
        <v>0</v>
      </c>
      <c r="F29" s="69">
        <f t="shared" si="1"/>
        <v>0</v>
      </c>
      <c r="G29" s="69">
        <f>MIN(I29,'単価積算内訳 '!$D$4)</f>
        <v>117000</v>
      </c>
      <c r="H29" s="1" t="str">
        <f t="shared" si="2"/>
        <v>×0</v>
      </c>
      <c r="I29" s="70">
        <v>117000</v>
      </c>
    </row>
    <row r="30" spans="1:9" ht="18" customHeight="1">
      <c r="A30" s="260" t="s">
        <v>75</v>
      </c>
      <c r="B30" s="260"/>
      <c r="C30" s="69">
        <f>'(A型)階層別、月別利用人員内訳'!O26</f>
        <v>0</v>
      </c>
      <c r="D30" s="69">
        <f>'単価積算内訳 '!$D$8</f>
        <v>0</v>
      </c>
      <c r="E30" s="69">
        <f t="shared" si="0"/>
        <v>0</v>
      </c>
      <c r="F30" s="69">
        <f t="shared" si="1"/>
        <v>0</v>
      </c>
      <c r="G30" s="69">
        <f>MIN(I30,'単価積算内訳 '!$D$4)</f>
        <v>0</v>
      </c>
      <c r="H30" s="1" t="str">
        <f t="shared" si="2"/>
        <v>×0</v>
      </c>
      <c r="I30" s="70">
        <f>'単価積算内訳 '!D4</f>
        <v>0</v>
      </c>
    </row>
    <row r="31" spans="1:9" ht="18" customHeight="1">
      <c r="A31" s="260" t="s">
        <v>55</v>
      </c>
      <c r="B31" s="260"/>
      <c r="C31" s="69">
        <f>SUM(C9:C30)</f>
        <v>0</v>
      </c>
      <c r="D31" s="69"/>
      <c r="E31" s="69">
        <f>SUM(E9:E30)</f>
        <v>0</v>
      </c>
      <c r="F31" s="69">
        <f>SUM(F9:F30)</f>
        <v>0</v>
      </c>
      <c r="G31" s="69"/>
    </row>
    <row r="33" spans="1:9">
      <c r="A33" s="1" t="s">
        <v>99</v>
      </c>
      <c r="G33" s="26"/>
    </row>
    <row r="34" spans="1:9">
      <c r="A34" s="67"/>
      <c r="B34" s="68"/>
      <c r="C34" s="2" t="s">
        <v>95</v>
      </c>
      <c r="D34" s="261" t="s">
        <v>156</v>
      </c>
      <c r="E34" s="262"/>
      <c r="F34" s="43" t="s">
        <v>162</v>
      </c>
      <c r="G34" s="2"/>
      <c r="H34" s="25"/>
    </row>
    <row r="35" spans="1:9">
      <c r="A35" s="263" t="s">
        <v>42</v>
      </c>
      <c r="B35" s="264"/>
      <c r="C35" s="4"/>
      <c r="D35" s="265" t="s">
        <v>173</v>
      </c>
      <c r="E35" s="266"/>
      <c r="F35" s="44" t="s">
        <v>172</v>
      </c>
      <c r="G35" s="4" t="s">
        <v>7</v>
      </c>
      <c r="H35" s="25"/>
    </row>
    <row r="36" spans="1:9">
      <c r="A36" s="65"/>
      <c r="B36" s="66"/>
      <c r="C36" s="10" t="s">
        <v>96</v>
      </c>
      <c r="D36" s="62" t="s">
        <v>97</v>
      </c>
      <c r="E36" s="62" t="s">
        <v>98</v>
      </c>
      <c r="F36" s="10" t="s">
        <v>136</v>
      </c>
      <c r="G36" s="10"/>
      <c r="H36" s="25"/>
    </row>
    <row r="37" spans="1:9" ht="15.95" customHeight="1">
      <c r="A37" s="269" t="s">
        <v>77</v>
      </c>
      <c r="B37" s="270"/>
      <c r="C37" s="69">
        <f>'(A型)階層別、月別利用人員内訳'!O31</f>
        <v>0</v>
      </c>
      <c r="D37" s="69">
        <f>'単価積算内訳 '!$D$8</f>
        <v>0</v>
      </c>
      <c r="E37" s="69">
        <f t="shared" ref="E37:E48" si="3">C37*D37</f>
        <v>0</v>
      </c>
      <c r="F37" s="69">
        <f t="shared" ref="F37:F48" si="4">C37*G37</f>
        <v>0</v>
      </c>
      <c r="G37" s="69">
        <f>MIN(I37,'単価積算内訳 '!$D$4)</f>
        <v>10000</v>
      </c>
      <c r="H37" s="1" t="str">
        <f t="shared" ref="H37:H48" si="5">"×"&amp;C37</f>
        <v>×0</v>
      </c>
      <c r="I37" s="71">
        <v>10000</v>
      </c>
    </row>
    <row r="38" spans="1:9" ht="15.95" customHeight="1">
      <c r="A38" s="269" t="s">
        <v>78</v>
      </c>
      <c r="B38" s="270"/>
      <c r="C38" s="69">
        <f>'(A型)階層別、月別利用人員内訳'!O32</f>
        <v>0</v>
      </c>
      <c r="D38" s="69">
        <f>'単価積算内訳 '!$D$8</f>
        <v>0</v>
      </c>
      <c r="E38" s="69">
        <f t="shared" si="3"/>
        <v>0</v>
      </c>
      <c r="F38" s="69">
        <f t="shared" si="4"/>
        <v>0</v>
      </c>
      <c r="G38" s="69">
        <f>MIN(I38,'単価積算内訳 '!$D$4)</f>
        <v>15000</v>
      </c>
      <c r="H38" s="1" t="str">
        <f t="shared" si="5"/>
        <v>×0</v>
      </c>
      <c r="I38" s="71">
        <v>15000</v>
      </c>
    </row>
    <row r="39" spans="1:9" ht="15.95" customHeight="1">
      <c r="A39" s="2"/>
      <c r="B39" s="15" t="s">
        <v>79</v>
      </c>
      <c r="C39" s="69">
        <f>'(A型)階層別、月別利用人員内訳'!O33</f>
        <v>0</v>
      </c>
      <c r="D39" s="69">
        <f>'単価積算内訳 '!$D$8</f>
        <v>0</v>
      </c>
      <c r="E39" s="69">
        <f t="shared" si="3"/>
        <v>0</v>
      </c>
      <c r="F39" s="69">
        <f t="shared" si="4"/>
        <v>0</v>
      </c>
      <c r="G39" s="69">
        <f>MIN(I39,'単価積算内訳 '!$D$4)</f>
        <v>20000</v>
      </c>
      <c r="H39" s="1" t="str">
        <f t="shared" si="5"/>
        <v>×0</v>
      </c>
      <c r="I39" s="71">
        <v>20000</v>
      </c>
    </row>
    <row r="40" spans="1:9" ht="15.95" customHeight="1">
      <c r="A40" s="4"/>
      <c r="B40" s="15" t="s">
        <v>80</v>
      </c>
      <c r="C40" s="69">
        <f>'(A型)階層別、月別利用人員内訳'!O34</f>
        <v>0</v>
      </c>
      <c r="D40" s="69">
        <f>'単価積算内訳 '!$D$8</f>
        <v>0</v>
      </c>
      <c r="E40" s="69">
        <f t="shared" si="3"/>
        <v>0</v>
      </c>
      <c r="F40" s="69">
        <f t="shared" si="4"/>
        <v>0</v>
      </c>
      <c r="G40" s="69">
        <f>MIN(I40,'単価積算内訳 '!$D$4)</f>
        <v>25000</v>
      </c>
      <c r="H40" s="1" t="str">
        <f t="shared" si="5"/>
        <v>×0</v>
      </c>
      <c r="I40" s="71">
        <v>25000</v>
      </c>
    </row>
    <row r="41" spans="1:9" ht="15.95" customHeight="1">
      <c r="A41" s="4" t="s">
        <v>81</v>
      </c>
      <c r="B41" s="15" t="s">
        <v>82</v>
      </c>
      <c r="C41" s="69">
        <f>'(A型)階層別、月別利用人員内訳'!O35</f>
        <v>0</v>
      </c>
      <c r="D41" s="69">
        <f>'単価積算内訳 '!$D$8</f>
        <v>0</v>
      </c>
      <c r="E41" s="69">
        <f t="shared" si="3"/>
        <v>0</v>
      </c>
      <c r="F41" s="69">
        <f t="shared" si="4"/>
        <v>0</v>
      </c>
      <c r="G41" s="69">
        <f>MIN(I41,'単価積算内訳 '!$D$4)</f>
        <v>30000</v>
      </c>
      <c r="H41" s="1" t="str">
        <f t="shared" si="5"/>
        <v>×0</v>
      </c>
      <c r="I41" s="71">
        <v>30000</v>
      </c>
    </row>
    <row r="42" spans="1:9" ht="15.95" customHeight="1">
      <c r="A42" s="4" t="s">
        <v>83</v>
      </c>
      <c r="B42" s="15" t="s">
        <v>84</v>
      </c>
      <c r="C42" s="69">
        <f>'(A型)階層別、月別利用人員内訳'!O36</f>
        <v>0</v>
      </c>
      <c r="D42" s="69">
        <f>'単価積算内訳 '!$D$8</f>
        <v>0</v>
      </c>
      <c r="E42" s="69">
        <f t="shared" si="3"/>
        <v>0</v>
      </c>
      <c r="F42" s="69">
        <f t="shared" si="4"/>
        <v>0</v>
      </c>
      <c r="G42" s="69">
        <f>MIN(I42,'単価積算内訳 '!$D$4)</f>
        <v>35000</v>
      </c>
      <c r="H42" s="1" t="str">
        <f t="shared" si="5"/>
        <v>×0</v>
      </c>
      <c r="I42" s="71">
        <v>35000</v>
      </c>
    </row>
    <row r="43" spans="1:9" ht="15.95" customHeight="1">
      <c r="A43" s="4" t="s">
        <v>85</v>
      </c>
      <c r="B43" s="15" t="s">
        <v>86</v>
      </c>
      <c r="C43" s="69">
        <f>'(A型)階層別、月別利用人員内訳'!O37</f>
        <v>0</v>
      </c>
      <c r="D43" s="69">
        <f>'単価積算内訳 '!$D$8</f>
        <v>0</v>
      </c>
      <c r="E43" s="69">
        <f t="shared" si="3"/>
        <v>0</v>
      </c>
      <c r="F43" s="69">
        <f t="shared" si="4"/>
        <v>0</v>
      </c>
      <c r="G43" s="69">
        <f>MIN(I43,'単価積算内訳 '!$D$4)</f>
        <v>40000</v>
      </c>
      <c r="H43" s="1" t="str">
        <f t="shared" si="5"/>
        <v>×0</v>
      </c>
      <c r="I43" s="71">
        <v>40000</v>
      </c>
    </row>
    <row r="44" spans="1:9" ht="15.95" customHeight="1">
      <c r="A44" s="4"/>
      <c r="B44" s="15" t="s">
        <v>87</v>
      </c>
      <c r="C44" s="69">
        <f>'(A型)階層別、月別利用人員内訳'!O38</f>
        <v>0</v>
      </c>
      <c r="D44" s="69">
        <f>'単価積算内訳 '!$D$8</f>
        <v>0</v>
      </c>
      <c r="E44" s="69">
        <f t="shared" si="3"/>
        <v>0</v>
      </c>
      <c r="F44" s="69">
        <f t="shared" si="4"/>
        <v>0</v>
      </c>
      <c r="G44" s="69">
        <f>MIN(I44,'単価積算内訳 '!$D$4)</f>
        <v>45000</v>
      </c>
      <c r="H44" s="1" t="str">
        <f t="shared" si="5"/>
        <v>×0</v>
      </c>
      <c r="I44" s="71">
        <v>45000</v>
      </c>
    </row>
    <row r="45" spans="1:9" ht="15.95" customHeight="1">
      <c r="A45" s="4" t="s">
        <v>88</v>
      </c>
      <c r="B45" s="15" t="s">
        <v>89</v>
      </c>
      <c r="C45" s="69">
        <f>'(A型)階層別、月別利用人員内訳'!O39</f>
        <v>0</v>
      </c>
      <c r="D45" s="69">
        <f>'単価積算内訳 '!$D$8</f>
        <v>0</v>
      </c>
      <c r="E45" s="69">
        <f t="shared" si="3"/>
        <v>0</v>
      </c>
      <c r="F45" s="69">
        <f t="shared" si="4"/>
        <v>0</v>
      </c>
      <c r="G45" s="69">
        <f>MIN(I45,'単価積算内訳 '!$D$4)</f>
        <v>50000</v>
      </c>
      <c r="H45" s="1" t="str">
        <f t="shared" si="5"/>
        <v>×0</v>
      </c>
      <c r="I45" s="71">
        <v>50000</v>
      </c>
    </row>
    <row r="46" spans="1:9" ht="15.95" customHeight="1">
      <c r="A46" s="4"/>
      <c r="B46" s="15" t="s">
        <v>90</v>
      </c>
      <c r="C46" s="69">
        <f>'(A型)階層別、月別利用人員内訳'!O40</f>
        <v>0</v>
      </c>
      <c r="D46" s="69">
        <f>'単価積算内訳 '!$D$8</f>
        <v>0</v>
      </c>
      <c r="E46" s="69">
        <f t="shared" si="3"/>
        <v>0</v>
      </c>
      <c r="F46" s="69">
        <f t="shared" si="4"/>
        <v>0</v>
      </c>
      <c r="G46" s="69">
        <f>MIN(I46,'単価積算内訳 '!$D$4)</f>
        <v>55000</v>
      </c>
      <c r="H46" s="1" t="str">
        <f t="shared" si="5"/>
        <v>×0</v>
      </c>
      <c r="I46" s="71">
        <v>55000</v>
      </c>
    </row>
    <row r="47" spans="1:9" ht="15.95" customHeight="1">
      <c r="A47" s="4"/>
      <c r="B47" s="15" t="s">
        <v>91</v>
      </c>
      <c r="C47" s="69">
        <f>'(A型)階層別、月別利用人員内訳'!O41</f>
        <v>0</v>
      </c>
      <c r="D47" s="69">
        <f>'単価積算内訳 '!$D$8</f>
        <v>0</v>
      </c>
      <c r="E47" s="69">
        <f t="shared" si="3"/>
        <v>0</v>
      </c>
      <c r="F47" s="69">
        <f t="shared" si="4"/>
        <v>0</v>
      </c>
      <c r="G47" s="69">
        <f>MIN(I47,'単価積算内訳 '!$D$4)</f>
        <v>60000</v>
      </c>
      <c r="H47" s="1" t="str">
        <f t="shared" si="5"/>
        <v>×0</v>
      </c>
      <c r="I47" s="71">
        <v>60000</v>
      </c>
    </row>
    <row r="48" spans="1:9" ht="15.95" customHeight="1">
      <c r="A48" s="10" t="s">
        <v>83</v>
      </c>
      <c r="B48" s="15" t="s">
        <v>92</v>
      </c>
      <c r="C48" s="69">
        <f>'(A型)階層別、月別利用人員内訳'!O42</f>
        <v>0</v>
      </c>
      <c r="D48" s="69">
        <f>'単価積算内訳 '!$D$8</f>
        <v>0</v>
      </c>
      <c r="E48" s="69">
        <f t="shared" si="3"/>
        <v>0</v>
      </c>
      <c r="F48" s="69">
        <f t="shared" si="4"/>
        <v>0</v>
      </c>
      <c r="G48" s="69">
        <f>MIN(I48,'単価積算内訳 '!$D$4)</f>
        <v>0</v>
      </c>
      <c r="H48" s="1" t="str">
        <f t="shared" si="5"/>
        <v>×0</v>
      </c>
      <c r="I48" s="71">
        <f>'単価積算内訳 '!D4</f>
        <v>0</v>
      </c>
    </row>
    <row r="49" spans="1:7" ht="15.95" customHeight="1">
      <c r="A49" s="269" t="s">
        <v>55</v>
      </c>
      <c r="B49" s="270"/>
      <c r="C49" s="69">
        <f>SUM(C37:C48)</f>
        <v>0</v>
      </c>
      <c r="D49" s="69"/>
      <c r="E49" s="69">
        <f>SUM(E37:E48)</f>
        <v>0</v>
      </c>
      <c r="F49" s="69">
        <f>SUM(F37:F48)</f>
        <v>0</v>
      </c>
      <c r="G49" s="69"/>
    </row>
    <row r="50" spans="1:7">
      <c r="A50" s="1" t="s">
        <v>202</v>
      </c>
    </row>
    <row r="51" spans="1:7">
      <c r="B51" s="1" t="s">
        <v>147</v>
      </c>
    </row>
    <row r="52" spans="1:7">
      <c r="A52" s="1" t="s">
        <v>203</v>
      </c>
    </row>
    <row r="53" spans="1:7">
      <c r="A53" s="1" t="s">
        <v>144</v>
      </c>
    </row>
    <row r="54" spans="1:7">
      <c r="A54" s="1" t="s">
        <v>148</v>
      </c>
    </row>
  </sheetData>
  <sheetProtection password="DD4F" sheet="1" objects="1" scenarios="1" selectLockedCells="1"/>
  <mergeCells count="33">
    <mergeCell ref="C4:F4"/>
    <mergeCell ref="A49:B49"/>
    <mergeCell ref="A31:B31"/>
    <mergeCell ref="D34:E34"/>
    <mergeCell ref="A35:B35"/>
    <mergeCell ref="D35:E35"/>
    <mergeCell ref="A37:B37"/>
    <mergeCell ref="A38:B38"/>
    <mergeCell ref="A30:B30"/>
    <mergeCell ref="A19:B19"/>
    <mergeCell ref="A20:B20"/>
    <mergeCell ref="A21:B21"/>
    <mergeCell ref="A22:B22"/>
    <mergeCell ref="A23:B23"/>
    <mergeCell ref="A24:B24"/>
    <mergeCell ref="A25:B25"/>
    <mergeCell ref="A26:B26"/>
    <mergeCell ref="A27:B27"/>
    <mergeCell ref="A28:B28"/>
    <mergeCell ref="A29:B29"/>
    <mergeCell ref="A18:B18"/>
    <mergeCell ref="D6:E6"/>
    <mergeCell ref="A7:B7"/>
    <mergeCell ref="D7:E7"/>
    <mergeCell ref="A9:B9"/>
    <mergeCell ref="A11:B11"/>
    <mergeCell ref="A16:B16"/>
    <mergeCell ref="A17:B17"/>
    <mergeCell ref="A12:B12"/>
    <mergeCell ref="A10:B10"/>
    <mergeCell ref="A13:B13"/>
    <mergeCell ref="A14:B14"/>
    <mergeCell ref="A15:B15"/>
  </mergeCells>
  <phoneticPr fontId="2"/>
  <pageMargins left="0.78700000000000003" right="0.78700000000000003" top="0.98399999999999999" bottom="0.98399999999999999" header="0.51200000000000001" footer="0.51200000000000001"/>
  <pageSetup paperSize="9" scale="8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zoomScale="85" zoomScaleNormal="100" zoomScaleSheetLayoutView="85" workbookViewId="0">
      <selection activeCell="K4" sqref="K4"/>
    </sheetView>
  </sheetViews>
  <sheetFormatPr defaultRowHeight="13.5"/>
  <cols>
    <col min="1" max="1" width="3.75" customWidth="1"/>
    <col min="2" max="2" width="21.375" style="24" customWidth="1"/>
    <col min="3" max="3" width="8" style="24" customWidth="1"/>
    <col min="4" max="9" width="15.125" customWidth="1"/>
  </cols>
  <sheetData>
    <row r="1" spans="1:18" ht="25.5">
      <c r="A1" s="31" t="s">
        <v>102</v>
      </c>
      <c r="B1" s="30"/>
      <c r="C1" s="30"/>
      <c r="D1" s="23"/>
      <c r="E1" s="23"/>
      <c r="F1" s="23"/>
      <c r="G1" s="23"/>
      <c r="H1" s="23"/>
      <c r="I1" s="23"/>
    </row>
    <row r="2" spans="1:18" ht="78" customHeight="1">
      <c r="A2" s="276" t="s">
        <v>103</v>
      </c>
      <c r="B2" s="277"/>
      <c r="C2" s="278"/>
      <c r="D2" s="275" t="s">
        <v>206</v>
      </c>
      <c r="E2" s="275"/>
      <c r="F2" s="275" t="s">
        <v>190</v>
      </c>
      <c r="G2" s="275"/>
      <c r="H2" s="275" t="s">
        <v>104</v>
      </c>
      <c r="I2" s="275"/>
      <c r="P2" s="111" t="s">
        <v>209</v>
      </c>
      <c r="Q2" s="112"/>
    </row>
    <row r="3" spans="1:18" ht="78" customHeight="1">
      <c r="A3" s="276" t="s">
        <v>157</v>
      </c>
      <c r="B3" s="277"/>
      <c r="C3" s="278"/>
      <c r="D3" s="74" t="s">
        <v>158</v>
      </c>
      <c r="E3" s="75" t="s">
        <v>159</v>
      </c>
      <c r="F3" s="74" t="s">
        <v>158</v>
      </c>
      <c r="G3" s="75" t="s">
        <v>159</v>
      </c>
      <c r="H3" s="74" t="s">
        <v>158</v>
      </c>
      <c r="I3" s="75" t="s">
        <v>159</v>
      </c>
      <c r="P3" s="111" t="s">
        <v>210</v>
      </c>
      <c r="Q3" s="112" t="s">
        <v>207</v>
      </c>
    </row>
    <row r="4" spans="1:18" ht="78" customHeight="1">
      <c r="A4" s="279" t="s">
        <v>160</v>
      </c>
      <c r="B4" s="280"/>
      <c r="C4" s="281"/>
      <c r="D4" s="81"/>
      <c r="E4" s="76"/>
      <c r="F4" s="76"/>
      <c r="G4" s="76"/>
      <c r="H4" s="77"/>
      <c r="I4" s="77"/>
      <c r="P4" s="111">
        <v>0</v>
      </c>
      <c r="Q4" s="112" t="s">
        <v>211</v>
      </c>
      <c r="R4" s="113">
        <v>0.03</v>
      </c>
    </row>
    <row r="5" spans="1:18" ht="26.25" customHeight="1">
      <c r="A5" s="284" t="s">
        <v>192</v>
      </c>
      <c r="B5" s="287" t="s">
        <v>155</v>
      </c>
      <c r="C5" s="110" t="s">
        <v>208</v>
      </c>
      <c r="D5" s="288">
        <f>VLOOKUP(C6,$Q$4:$R$11,2,0)*D4</f>
        <v>0</v>
      </c>
      <c r="E5" s="271"/>
      <c r="F5" s="271"/>
      <c r="G5" s="271"/>
      <c r="H5" s="273"/>
      <c r="I5" s="273"/>
      <c r="P5" s="111">
        <v>2</v>
      </c>
      <c r="Q5" s="112" t="s">
        <v>212</v>
      </c>
      <c r="R5" s="113">
        <v>0.05</v>
      </c>
    </row>
    <row r="6" spans="1:18" ht="78" customHeight="1">
      <c r="A6" s="285"/>
      <c r="B6" s="282"/>
      <c r="C6" s="114" t="s">
        <v>218</v>
      </c>
      <c r="D6" s="289"/>
      <c r="E6" s="272"/>
      <c r="F6" s="272"/>
      <c r="G6" s="272"/>
      <c r="H6" s="274"/>
      <c r="I6" s="274"/>
      <c r="P6" s="111">
        <v>4</v>
      </c>
      <c r="Q6" s="112" t="s">
        <v>213</v>
      </c>
      <c r="R6" s="113">
        <v>7.0000000000000007E-2</v>
      </c>
    </row>
    <row r="7" spans="1:18" ht="78" customHeight="1">
      <c r="A7" s="286"/>
      <c r="B7" s="282" t="s">
        <v>154</v>
      </c>
      <c r="C7" s="283"/>
      <c r="D7" s="78"/>
      <c r="E7" s="78"/>
      <c r="F7" s="78"/>
      <c r="G7" s="78"/>
      <c r="H7" s="78"/>
      <c r="I7" s="78"/>
      <c r="P7" s="111">
        <v>6</v>
      </c>
      <c r="Q7" s="112" t="s">
        <v>214</v>
      </c>
      <c r="R7" s="113">
        <v>0.09</v>
      </c>
    </row>
    <row r="8" spans="1:18" ht="78" customHeight="1">
      <c r="A8" s="276" t="s">
        <v>105</v>
      </c>
      <c r="B8" s="277"/>
      <c r="C8" s="278"/>
      <c r="D8" s="79">
        <f>SUM(D4:D6)</f>
        <v>0</v>
      </c>
      <c r="E8" s="78"/>
      <c r="F8" s="78"/>
      <c r="G8" s="78"/>
      <c r="H8" s="78"/>
      <c r="I8" s="78"/>
      <c r="P8" s="111">
        <v>8</v>
      </c>
      <c r="Q8" s="112" t="s">
        <v>215</v>
      </c>
      <c r="R8" s="113">
        <v>0.11</v>
      </c>
    </row>
    <row r="9" spans="1:18" ht="35.1" customHeight="1">
      <c r="A9" s="18" t="s">
        <v>204</v>
      </c>
      <c r="P9" s="111">
        <v>10</v>
      </c>
      <c r="Q9" s="112" t="s">
        <v>216</v>
      </c>
      <c r="R9" s="113">
        <v>0.13</v>
      </c>
    </row>
    <row r="10" spans="1:18" ht="14.25">
      <c r="P10" s="111">
        <v>12</v>
      </c>
      <c r="Q10" s="112" t="s">
        <v>217</v>
      </c>
      <c r="R10" s="113">
        <v>0.15</v>
      </c>
    </row>
    <row r="11" spans="1:18" ht="14.25">
      <c r="P11" s="111">
        <v>14</v>
      </c>
      <c r="Q11" s="112" t="s">
        <v>218</v>
      </c>
      <c r="R11" s="113">
        <v>0.16</v>
      </c>
    </row>
  </sheetData>
  <sheetProtection selectLockedCells="1"/>
  <mergeCells count="16">
    <mergeCell ref="B7:C7"/>
    <mergeCell ref="A8:C8"/>
    <mergeCell ref="A5:A7"/>
    <mergeCell ref="B5:B6"/>
    <mergeCell ref="D5:D6"/>
    <mergeCell ref="H2:I2"/>
    <mergeCell ref="F2:G2"/>
    <mergeCell ref="D2:E2"/>
    <mergeCell ref="A3:C3"/>
    <mergeCell ref="A4:C4"/>
    <mergeCell ref="A2:C2"/>
    <mergeCell ref="E5:E6"/>
    <mergeCell ref="F5:F6"/>
    <mergeCell ref="G5:G6"/>
    <mergeCell ref="H5:H6"/>
    <mergeCell ref="I5:I6"/>
  </mergeCells>
  <phoneticPr fontId="2"/>
  <dataValidations count="2">
    <dataValidation type="whole" allowBlank="1" showInputMessage="1" showErrorMessage="1" sqref="D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7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8" sqref="B8"/>
    </sheetView>
  </sheetViews>
  <sheetFormatPr defaultRowHeight="13.5"/>
  <cols>
    <col min="1" max="1" width="16.25" customWidth="1"/>
    <col min="2" max="2" width="16.625" customWidth="1"/>
    <col min="3" max="3" width="19.25" customWidth="1"/>
    <col min="4" max="4" width="20.125" customWidth="1"/>
  </cols>
  <sheetData>
    <row r="1" spans="1:4" ht="14.25">
      <c r="A1" s="1" t="s">
        <v>106</v>
      </c>
      <c r="B1" s="1"/>
      <c r="C1" s="1"/>
      <c r="D1" s="1"/>
    </row>
    <row r="2" spans="1:4" ht="14.25">
      <c r="A2" s="1" t="s">
        <v>1</v>
      </c>
      <c r="B2" s="1">
        <f>'別表１（当初申請、変更申請)'!G3</f>
        <v>0</v>
      </c>
      <c r="C2" s="158" t="s">
        <v>185</v>
      </c>
      <c r="D2" s="158"/>
    </row>
    <row r="3" spans="1:4" ht="14.25">
      <c r="A3" s="1" t="s">
        <v>149</v>
      </c>
      <c r="B3" s="1">
        <f>'基準額内訳(A型)'!G3</f>
        <v>0</v>
      </c>
      <c r="C3" s="34"/>
      <c r="D3" s="35"/>
    </row>
    <row r="4" spans="1:4" ht="14.25">
      <c r="A4" s="1"/>
      <c r="B4" s="1"/>
      <c r="C4" s="1"/>
      <c r="D4" s="1"/>
    </row>
    <row r="5" spans="1:4" ht="24.95" customHeight="1">
      <c r="A5" s="290" t="s">
        <v>107</v>
      </c>
      <c r="B5" s="292" t="s">
        <v>150</v>
      </c>
      <c r="C5" s="293"/>
      <c r="D5" s="294" t="s">
        <v>153</v>
      </c>
    </row>
    <row r="6" spans="1:4" ht="24.95" customHeight="1">
      <c r="A6" s="291"/>
      <c r="B6" s="37" t="s">
        <v>151</v>
      </c>
      <c r="C6" s="36" t="s">
        <v>152</v>
      </c>
      <c r="D6" s="294"/>
    </row>
    <row r="7" spans="1:4" ht="24.95" customHeight="1">
      <c r="A7" s="7"/>
      <c r="B7" s="7"/>
      <c r="C7" s="7"/>
      <c r="D7" s="7"/>
    </row>
    <row r="8" spans="1:4" ht="24.95" customHeight="1">
      <c r="A8" s="3" t="s">
        <v>108</v>
      </c>
      <c r="B8" s="3"/>
      <c r="C8" s="3"/>
      <c r="D8" s="3"/>
    </row>
    <row r="9" spans="1:4" ht="24.95" customHeight="1">
      <c r="A9" s="3"/>
      <c r="B9" s="3"/>
      <c r="C9" s="3"/>
      <c r="D9" s="3"/>
    </row>
    <row r="10" spans="1:4" ht="24.95" customHeight="1">
      <c r="A10" s="3" t="s">
        <v>109</v>
      </c>
      <c r="B10" s="3"/>
      <c r="C10" s="3"/>
      <c r="D10" s="3"/>
    </row>
    <row r="11" spans="1:4" ht="24.95" customHeight="1">
      <c r="A11" s="3"/>
      <c r="B11" s="3"/>
      <c r="C11" s="3"/>
      <c r="D11" s="3"/>
    </row>
    <row r="12" spans="1:4" ht="24.95" customHeight="1">
      <c r="A12" s="3" t="s">
        <v>110</v>
      </c>
      <c r="B12" s="3"/>
      <c r="C12" s="3"/>
      <c r="D12" s="3"/>
    </row>
    <row r="13" spans="1:4" ht="24.95" customHeight="1">
      <c r="A13" s="3"/>
      <c r="B13" s="3"/>
      <c r="C13" s="3"/>
      <c r="D13" s="3"/>
    </row>
    <row r="14" spans="1:4" ht="24.95" customHeight="1">
      <c r="A14" s="3" t="s">
        <v>111</v>
      </c>
      <c r="B14" s="3"/>
      <c r="C14" s="3"/>
      <c r="D14" s="3"/>
    </row>
    <row r="15" spans="1:4" ht="24.95" customHeight="1">
      <c r="A15" s="3"/>
      <c r="B15" s="3"/>
      <c r="C15" s="3"/>
      <c r="D15" s="3"/>
    </row>
    <row r="16" spans="1:4" ht="24.95" customHeight="1">
      <c r="A16" s="3" t="s">
        <v>112</v>
      </c>
      <c r="B16" s="3"/>
      <c r="C16" s="3"/>
      <c r="D16" s="3"/>
    </row>
    <row r="17" spans="1:4" ht="24.95" customHeight="1">
      <c r="A17" s="3"/>
      <c r="B17" s="3"/>
      <c r="C17" s="3"/>
      <c r="D17" s="3"/>
    </row>
    <row r="18" spans="1:4" ht="24.95" customHeight="1">
      <c r="A18" s="3" t="s">
        <v>113</v>
      </c>
      <c r="B18" s="3"/>
      <c r="C18" s="3"/>
      <c r="D18" s="3"/>
    </row>
    <row r="19" spans="1:4" ht="24.95" customHeight="1">
      <c r="A19" s="3"/>
      <c r="B19" s="3"/>
      <c r="C19" s="3"/>
      <c r="D19" s="3"/>
    </row>
    <row r="20" spans="1:4" ht="24.95" customHeight="1">
      <c r="A20" s="3" t="s">
        <v>114</v>
      </c>
      <c r="B20" s="3"/>
      <c r="C20" s="3"/>
      <c r="D20" s="3"/>
    </row>
    <row r="21" spans="1:4" ht="24.95" customHeight="1">
      <c r="A21" s="3"/>
      <c r="B21" s="3"/>
      <c r="C21" s="3"/>
      <c r="D21" s="3"/>
    </row>
    <row r="22" spans="1:4" ht="24.95" customHeight="1">
      <c r="A22" s="3" t="s">
        <v>115</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B8" sqref="B8"/>
    </sheetView>
  </sheetViews>
  <sheetFormatPr defaultRowHeight="13.5"/>
  <cols>
    <col min="2" max="2" width="17.25" customWidth="1"/>
    <col min="3" max="3" width="22" customWidth="1"/>
    <col min="4" max="4" width="17.25" customWidth="1"/>
    <col min="5" max="5" width="16.75" customWidth="1"/>
  </cols>
  <sheetData>
    <row r="1" spans="1:6" ht="24.95" customHeight="1">
      <c r="A1" s="31" t="s">
        <v>116</v>
      </c>
      <c r="B1" s="1"/>
      <c r="C1" s="1"/>
      <c r="D1" s="1"/>
      <c r="E1" s="1"/>
    </row>
    <row r="2" spans="1:6" ht="27" customHeight="1">
      <c r="A2" s="1" t="s">
        <v>1</v>
      </c>
      <c r="B2" s="1">
        <f>'別表１（当初申請、変更申請)'!G3</f>
        <v>0</v>
      </c>
      <c r="C2" s="295" t="s">
        <v>186</v>
      </c>
      <c r="D2" s="295"/>
      <c r="E2" s="295"/>
      <c r="F2" s="295"/>
    </row>
    <row r="3" spans="1:6" ht="14.25">
      <c r="A3" s="1"/>
      <c r="B3" s="1"/>
      <c r="C3" s="1"/>
      <c r="D3" s="1"/>
      <c r="E3" s="48" t="s">
        <v>176</v>
      </c>
    </row>
    <row r="4" spans="1:6" ht="24.95" customHeight="1">
      <c r="A4" s="2"/>
      <c r="B4" s="2"/>
      <c r="C4" s="2" t="s">
        <v>117</v>
      </c>
      <c r="D4" s="2" t="s">
        <v>118</v>
      </c>
      <c r="E4" s="2" t="s">
        <v>119</v>
      </c>
    </row>
    <row r="5" spans="1:6" ht="24.95" customHeight="1">
      <c r="A5" s="4" t="s">
        <v>120</v>
      </c>
      <c r="B5" s="4" t="s">
        <v>121</v>
      </c>
      <c r="C5" s="4" t="s">
        <v>122</v>
      </c>
      <c r="D5" s="4" t="s">
        <v>123</v>
      </c>
      <c r="E5" s="4" t="s">
        <v>124</v>
      </c>
    </row>
    <row r="6" spans="1:6" ht="24.95" customHeight="1">
      <c r="A6" s="10"/>
      <c r="B6" s="10"/>
      <c r="C6" s="10" t="s">
        <v>125</v>
      </c>
      <c r="D6" s="10"/>
      <c r="E6" s="10" t="s">
        <v>123</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topLeftCell="A4" zoomScale="90" zoomScaleNormal="100" zoomScaleSheetLayoutView="90" workbookViewId="0">
      <selection activeCell="B8" sqref="B8"/>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95" t="s">
        <v>174</v>
      </c>
      <c r="B2" s="295"/>
      <c r="C2" s="295"/>
      <c r="D2" s="295"/>
      <c r="E2" s="295"/>
      <c r="F2" s="295"/>
      <c r="G2" s="295"/>
      <c r="H2" s="295"/>
      <c r="I2" s="295"/>
    </row>
    <row r="3" spans="1:9" ht="24.95" customHeight="1">
      <c r="A3" s="42" t="s">
        <v>179</v>
      </c>
      <c r="G3" s="1" t="s">
        <v>1</v>
      </c>
      <c r="H3" s="159"/>
      <c r="I3" s="159"/>
    </row>
    <row r="4" spans="1:9" ht="24.95" customHeight="1">
      <c r="A4" s="2" t="s">
        <v>2</v>
      </c>
      <c r="B4" s="2" t="s">
        <v>3</v>
      </c>
      <c r="C4" s="2" t="s">
        <v>3</v>
      </c>
      <c r="D4" s="2" t="s">
        <v>4</v>
      </c>
      <c r="E4" s="2" t="s">
        <v>126</v>
      </c>
      <c r="F4" s="2" t="s">
        <v>6</v>
      </c>
      <c r="G4" s="2" t="s">
        <v>6</v>
      </c>
      <c r="H4" s="2" t="s">
        <v>140</v>
      </c>
      <c r="I4" s="7"/>
    </row>
    <row r="5" spans="1:9" ht="24.95" customHeight="1">
      <c r="A5" s="3"/>
      <c r="B5" s="4" t="s">
        <v>138</v>
      </c>
      <c r="C5" s="4" t="s">
        <v>9</v>
      </c>
      <c r="D5" s="4" t="s">
        <v>127</v>
      </c>
      <c r="E5" s="4" t="s">
        <v>10</v>
      </c>
      <c r="F5" s="4" t="s">
        <v>128</v>
      </c>
      <c r="G5" s="4" t="s">
        <v>139</v>
      </c>
      <c r="H5" s="4" t="s">
        <v>129</v>
      </c>
      <c r="I5" s="28" t="s">
        <v>141</v>
      </c>
    </row>
    <row r="6" spans="1:9" ht="24.95" customHeight="1">
      <c r="A6" s="5" t="s">
        <v>11</v>
      </c>
      <c r="B6" s="5" t="s">
        <v>12</v>
      </c>
      <c r="C6" s="5" t="s">
        <v>13</v>
      </c>
      <c r="D6" s="5" t="s">
        <v>14</v>
      </c>
      <c r="E6" s="5" t="s">
        <v>15</v>
      </c>
      <c r="F6" s="5" t="s">
        <v>16</v>
      </c>
      <c r="G6" s="5" t="s">
        <v>17</v>
      </c>
      <c r="H6" s="5" t="s">
        <v>130</v>
      </c>
      <c r="I6" s="10" t="s">
        <v>131</v>
      </c>
    </row>
    <row r="7" spans="1:9" ht="232.5" customHeight="1">
      <c r="A7" s="115"/>
      <c r="B7" s="115"/>
      <c r="C7" s="95">
        <f>'基準額内訳(A型)'!E31+'基準額内訳(A型)'!E49</f>
        <v>0</v>
      </c>
      <c r="D7" s="95">
        <f>'基準額内訳(A型)'!F49+'基準額内訳(A型)'!F49</f>
        <v>0</v>
      </c>
      <c r="E7" s="95">
        <f>MIN(B7,C7)-D7</f>
        <v>0</v>
      </c>
      <c r="F7" s="95">
        <f>E7</f>
        <v>0</v>
      </c>
      <c r="G7" s="95">
        <f>F7</f>
        <v>0</v>
      </c>
      <c r="H7" s="115"/>
      <c r="I7" s="95">
        <f>H7-G7</f>
        <v>0</v>
      </c>
    </row>
    <row r="8" spans="1:9" ht="24.95" customHeight="1">
      <c r="A8" s="1" t="s">
        <v>198</v>
      </c>
    </row>
    <row r="9" spans="1:9" ht="24.95" customHeight="1">
      <c r="A9" s="1" t="s">
        <v>199</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9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別表１（当初申請、変更申請)</vt:lpstr>
      <vt:lpstr>別表２（当初申請、変更申請）</vt:lpstr>
      <vt:lpstr>別表３（当初申請、変更申請）</vt:lpstr>
      <vt:lpstr>(A型)階層別、月別利用人員内訳</vt:lpstr>
      <vt:lpstr>基準額内訳(A型)</vt:lpstr>
      <vt:lpstr>単価積算内訳 </vt:lpstr>
      <vt:lpstr>職員の配置状況等 </vt:lpstr>
      <vt:lpstr>職員名簿</vt:lpstr>
      <vt:lpstr>精算書（実績報告）</vt:lpstr>
      <vt:lpstr>別表２(実績報告)</vt:lpstr>
      <vt:lpstr>別表３（実績報告）</vt:lpstr>
      <vt:lpstr>'(A型)階層別、月別利用人員内訳'!Print_Area</vt:lpstr>
      <vt:lpstr>'基準額内訳(A型)'!Print_Area</vt:lpstr>
      <vt:lpstr>職員名簿!Print_Area</vt:lpstr>
      <vt:lpstr>'単価積算内訳 '!Print_Area</vt:lpstr>
      <vt:lpstr>'別表１（当初申請、変更申請)'!Print_Area</vt:lpstr>
      <vt:lpstr>'別表２(実績報告)'!Print_Area</vt:lpstr>
      <vt:lpstr>'別表２（当初申請、変更申請）'!Print_Area</vt:lpstr>
      <vt:lpstr>'別表３（実績報告）'!Print_Area</vt:lpstr>
      <vt:lpstr>'別表３（当初申請、変更申請）'!Print_Area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2020-12-09T05:34:10Z</cp:lastPrinted>
  <dcterms:created xsi:type="dcterms:W3CDTF">2002-10-29T04:48:30Z</dcterms:created>
  <dcterms:modified xsi:type="dcterms:W3CDTF">2024-04-18T11:05:30Z</dcterms:modified>
</cp:coreProperties>
</file>