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howInkAnnotation="0" codeName="ThisWorkbook" defaultThemeVersion="124226"/>
  <mc:AlternateContent xmlns:mc="http://schemas.openxmlformats.org/markup-compatibility/2006">
    <mc:Choice Requires="x15">
      <x15ac:absPath xmlns:x15ac="http://schemas.microsoft.com/office/spreadsheetml/2010/11/ac" url="C:\Users\652058\Box\【02_課所共有】06_06_障害者支援課\R08年度\07 施設支援担当\37_就労支援全般\37_02_工賃向上\37_02_030_工賃調査\【厚労省】令和７年度 工賃（賃金）実績の報告\02 事業所への依頼\"/>
    </mc:Choice>
  </mc:AlternateContent>
  <xr:revisionPtr revIDLastSave="0" documentId="13_ncr:1_{8067B555-5B55-40C5-A89A-3B31B1929F0D}" xr6:coauthVersionLast="47" xr6:coauthVersionMax="47" xr10:uidLastSave="{00000000-0000-0000-0000-000000000000}"/>
  <workbookProtection workbookAlgorithmName="SHA-512" workbookHashValue="zBEWersCcB0UiS9pMWD2Qm/uTpjLuKmRt31fW0Vl9nXK/xw9L/4YwYgTwclfknTRe80sAWFF6zDlSuWsZRiScw==" workbookSaltValue="0D/fSLujo1qQU3gNX3nGAQ==" workbookSpinCount="100000" lockStructure="1"/>
  <bookViews>
    <workbookView xWindow="-108" yWindow="-108" windowWidth="23256" windowHeight="12456" xr2:uid="{00000000-000D-0000-FFFF-FFFF00000000}"/>
  </bookViews>
  <sheets>
    <sheet name="【記載例】実績報告書（A型・雇用型）" sheetId="17" r:id="rId1"/>
    <sheet name="【記載例】参考様式（A型・雇用型）" sheetId="18" r:id="rId2"/>
    <sheet name="集計用（入力不要） (2)" sheetId="19" state="hidden" r:id="rId3"/>
    <sheet name="事業所一覧（A型）" sheetId="20" state="hidden" r:id="rId4"/>
    <sheet name="【記載例】実績報告書（B型）" sheetId="8" r:id="rId5"/>
    <sheet name="【記載例】参考様式（B型）" sheetId="13" r:id="rId6"/>
    <sheet name="集計用（入力不要）" sheetId="16" state="hidden" r:id="rId7"/>
    <sheet name="事業所一覧（B型）" sheetId="15" state="hidden" r:id="rId8"/>
  </sheets>
  <definedNames>
    <definedName name="_xlnm.Print_Area" localSheetId="0">'【記載例】実績報告書（A型・雇用型）'!$A$1:$X$123</definedName>
    <definedName name="_xlnm.Print_Area" localSheetId="4">'【記載例】実績報告書（B型）'!$A$1:$X$148</definedName>
    <definedName name="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4" i="20" l="1"/>
  <c r="E133" i="20"/>
  <c r="E132" i="20"/>
  <c r="E131" i="20"/>
  <c r="E130" i="20"/>
  <c r="E129" i="20"/>
  <c r="E128" i="20"/>
  <c r="E127" i="20"/>
  <c r="E126" i="20"/>
  <c r="E125" i="20"/>
  <c r="E124" i="20"/>
  <c r="E123" i="20"/>
  <c r="E122" i="20"/>
  <c r="E121" i="20"/>
  <c r="E120" i="20"/>
  <c r="E119" i="20"/>
  <c r="E118" i="20"/>
  <c r="E117" i="20"/>
  <c r="E116" i="20"/>
  <c r="E115" i="20"/>
  <c r="E114" i="20"/>
  <c r="E113" i="20"/>
  <c r="E112" i="20"/>
  <c r="E111" i="20"/>
  <c r="E110" i="20"/>
  <c r="E109" i="20"/>
  <c r="E108" i="20"/>
  <c r="E107" i="20"/>
  <c r="E106" i="20"/>
  <c r="E105" i="20"/>
  <c r="E104" i="20"/>
  <c r="E103" i="20"/>
  <c r="E102" i="20"/>
  <c r="E101" i="20"/>
  <c r="E100" i="20"/>
  <c r="E99" i="20"/>
  <c r="E98" i="20"/>
  <c r="E97" i="20"/>
  <c r="E96" i="20"/>
  <c r="E95" i="20"/>
  <c r="E94" i="20"/>
  <c r="E93" i="20"/>
  <c r="E92" i="20"/>
  <c r="E91" i="20"/>
  <c r="E90" i="20"/>
  <c r="E89" i="20"/>
  <c r="E88" i="20"/>
  <c r="E87" i="20"/>
  <c r="E86" i="20"/>
  <c r="E85" i="20"/>
  <c r="E84" i="20"/>
  <c r="E83" i="20"/>
  <c r="E82" i="20"/>
  <c r="E81" i="20"/>
  <c r="E80" i="20"/>
  <c r="E79" i="20"/>
  <c r="E78" i="20"/>
  <c r="E77" i="20"/>
  <c r="E76" i="20"/>
  <c r="E75" i="20"/>
  <c r="E74" i="20"/>
  <c r="E73" i="20"/>
  <c r="E72" i="20"/>
  <c r="E71" i="20"/>
  <c r="E70" i="20"/>
  <c r="E69" i="20"/>
  <c r="E68" i="20"/>
  <c r="E67" i="20"/>
  <c r="E66" i="20"/>
  <c r="E65" i="20"/>
  <c r="E64" i="20"/>
  <c r="E63" i="20"/>
  <c r="E62" i="20"/>
  <c r="E61" i="20"/>
  <c r="E60" i="20"/>
  <c r="E59" i="20"/>
  <c r="E58" i="20"/>
  <c r="E57" i="20"/>
  <c r="E56" i="20"/>
  <c r="E55" i="20"/>
  <c r="E54" i="20"/>
  <c r="E53" i="20"/>
  <c r="E52" i="20"/>
  <c r="E51" i="20"/>
  <c r="E50" i="20"/>
  <c r="E49" i="20"/>
  <c r="E48" i="20"/>
  <c r="E47" i="20"/>
  <c r="E46" i="20"/>
  <c r="E45" i="20"/>
  <c r="E44" i="20"/>
  <c r="E43" i="20"/>
  <c r="E42" i="20"/>
  <c r="E41" i="20"/>
  <c r="E40" i="20"/>
  <c r="E39" i="20"/>
  <c r="E38" i="20"/>
  <c r="E37" i="20"/>
  <c r="E36" i="20"/>
  <c r="E35" i="20"/>
  <c r="E34" i="20"/>
  <c r="E33" i="20"/>
  <c r="E32" i="20"/>
  <c r="E31" i="20"/>
  <c r="E30" i="20"/>
  <c r="E29" i="20"/>
  <c r="E28" i="20"/>
  <c r="E27" i="20"/>
  <c r="E26" i="20"/>
  <c r="E25" i="20"/>
  <c r="E24" i="20"/>
  <c r="E23" i="20"/>
  <c r="E22" i="20"/>
  <c r="E21" i="20"/>
  <c r="E20" i="20"/>
  <c r="E19" i="20"/>
  <c r="E18" i="20"/>
  <c r="E17" i="20"/>
  <c r="E16" i="20"/>
  <c r="E15" i="20"/>
  <c r="E14" i="20"/>
  <c r="E13" i="20"/>
  <c r="E12" i="20"/>
  <c r="D2" i="19" s="1"/>
  <c r="E11" i="20"/>
  <c r="E10" i="20"/>
  <c r="E9" i="20"/>
  <c r="E8" i="20"/>
  <c r="E7" i="20"/>
  <c r="E6" i="20"/>
  <c r="E5" i="20"/>
  <c r="E4" i="20"/>
  <c r="BU2" i="19"/>
  <c r="BT2" i="19"/>
  <c r="BS2" i="19"/>
  <c r="BR2" i="19"/>
  <c r="BQ2" i="19"/>
  <c r="BP2" i="19"/>
  <c r="BO2" i="19"/>
  <c r="BN2" i="19"/>
  <c r="BM2" i="19"/>
  <c r="BL2" i="19"/>
  <c r="BK2" i="19"/>
  <c r="BJ2" i="19"/>
  <c r="BI2" i="19"/>
  <c r="BH2" i="19"/>
  <c r="BG2" i="19"/>
  <c r="BF2" i="19"/>
  <c r="BE2" i="19"/>
  <c r="BD2" i="19"/>
  <c r="BC2" i="19"/>
  <c r="BB2" i="19"/>
  <c r="BA2" i="19"/>
  <c r="AZ2" i="19"/>
  <c r="AY2" i="19"/>
  <c r="AX2" i="19"/>
  <c r="AW2" i="19"/>
  <c r="AV2" i="19"/>
  <c r="AU2" i="19"/>
  <c r="AT2" i="19"/>
  <c r="AS2" i="19"/>
  <c r="AR2" i="19"/>
  <c r="AQ2" i="19"/>
  <c r="AP2" i="19"/>
  <c r="AO2" i="19"/>
  <c r="AM2" i="19"/>
  <c r="AL2" i="19"/>
  <c r="AJ2" i="19"/>
  <c r="AI2" i="19"/>
  <c r="AG2" i="19"/>
  <c r="AF2" i="19"/>
  <c r="AA2" i="19"/>
  <c r="Y2" i="19"/>
  <c r="X2" i="19"/>
  <c r="W2" i="19"/>
  <c r="V2" i="19"/>
  <c r="U2" i="19"/>
  <c r="T2" i="19"/>
  <c r="S2" i="19"/>
  <c r="R2" i="19"/>
  <c r="Q2" i="19"/>
  <c r="P2" i="19"/>
  <c r="O2" i="19"/>
  <c r="N2" i="19"/>
  <c r="M2" i="19"/>
  <c r="L2" i="19"/>
  <c r="K2" i="19"/>
  <c r="J2" i="19"/>
  <c r="I2" i="19"/>
  <c r="H2" i="19"/>
  <c r="G2" i="19"/>
  <c r="E2" i="19"/>
  <c r="A2" i="19"/>
  <c r="AN108" i="18"/>
  <c r="AM108" i="18"/>
  <c r="AL108" i="18"/>
  <c r="AK108" i="18"/>
  <c r="AJ108" i="18"/>
  <c r="AI108" i="18"/>
  <c r="AH108" i="18"/>
  <c r="AG108" i="18"/>
  <c r="AF108" i="18"/>
  <c r="AE108" i="18"/>
  <c r="AD108" i="18"/>
  <c r="AC108" i="18"/>
  <c r="AB108" i="18"/>
  <c r="AA108" i="18"/>
  <c r="Z108" i="18"/>
  <c r="Y108" i="18"/>
  <c r="X108" i="18"/>
  <c r="W108" i="18"/>
  <c r="V108" i="18"/>
  <c r="U108" i="18"/>
  <c r="T108" i="18"/>
  <c r="S108" i="18"/>
  <c r="R108" i="18"/>
  <c r="Q108" i="18"/>
  <c r="P108" i="18"/>
  <c r="O108" i="18"/>
  <c r="N108" i="18"/>
  <c r="M108" i="18"/>
  <c r="L108" i="18"/>
  <c r="K108" i="18"/>
  <c r="J108" i="18"/>
  <c r="I108" i="18"/>
  <c r="H108" i="18"/>
  <c r="G108" i="18"/>
  <c r="F108" i="18"/>
  <c r="E108" i="18"/>
  <c r="AS107" i="18"/>
  <c r="AQ107" i="18"/>
  <c r="AP107" i="18"/>
  <c r="AO107" i="18"/>
  <c r="AS106" i="18"/>
  <c r="AQ106" i="18"/>
  <c r="AP106" i="18"/>
  <c r="AO106" i="18"/>
  <c r="AS105" i="18"/>
  <c r="AQ105" i="18"/>
  <c r="AP105" i="18"/>
  <c r="AO105" i="18"/>
  <c r="AS104" i="18"/>
  <c r="AQ104" i="18"/>
  <c r="AP104" i="18"/>
  <c r="AO104" i="18"/>
  <c r="AS103" i="18"/>
  <c r="AQ103" i="18"/>
  <c r="AP103" i="18"/>
  <c r="AO103" i="18"/>
  <c r="AS102" i="18"/>
  <c r="AQ102" i="18"/>
  <c r="AP102" i="18"/>
  <c r="AO102" i="18"/>
  <c r="AS101" i="18"/>
  <c r="AQ101" i="18"/>
  <c r="AP101" i="18"/>
  <c r="AO101" i="18"/>
  <c r="AS100" i="18"/>
  <c r="AQ100" i="18"/>
  <c r="AP100" i="18"/>
  <c r="AO100" i="18"/>
  <c r="AS99" i="18"/>
  <c r="AQ99" i="18"/>
  <c r="AP99" i="18"/>
  <c r="AO99" i="18"/>
  <c r="AS98" i="18"/>
  <c r="AQ98" i="18"/>
  <c r="AP98" i="18"/>
  <c r="AO98" i="18"/>
  <c r="AS97" i="18"/>
  <c r="AQ97" i="18"/>
  <c r="AP97" i="18"/>
  <c r="AO97" i="18"/>
  <c r="AS96" i="18"/>
  <c r="AQ96" i="18"/>
  <c r="AP96" i="18"/>
  <c r="AO96" i="18"/>
  <c r="AS95" i="18"/>
  <c r="AQ95" i="18"/>
  <c r="AP95" i="18"/>
  <c r="AO95" i="18"/>
  <c r="AS94" i="18"/>
  <c r="AQ94" i="18"/>
  <c r="AP94" i="18"/>
  <c r="AO94" i="18"/>
  <c r="AS93" i="18"/>
  <c r="AQ93" i="18"/>
  <c r="AP93" i="18"/>
  <c r="AO93" i="18"/>
  <c r="AS92" i="18"/>
  <c r="AQ92" i="18"/>
  <c r="AP92" i="18"/>
  <c r="AO92" i="18"/>
  <c r="AS91" i="18"/>
  <c r="AQ91" i="18"/>
  <c r="AP91" i="18"/>
  <c r="AO91" i="18"/>
  <c r="AS90" i="18"/>
  <c r="AQ90" i="18"/>
  <c r="AP90" i="18"/>
  <c r="AO90" i="18"/>
  <c r="AS89" i="18"/>
  <c r="AQ89" i="18"/>
  <c r="AP89" i="18"/>
  <c r="AO89" i="18"/>
  <c r="AS88" i="18"/>
  <c r="AQ88" i="18"/>
  <c r="AP88" i="18"/>
  <c r="AO88" i="18"/>
  <c r="AS87" i="18"/>
  <c r="AQ87" i="18"/>
  <c r="AP87" i="18"/>
  <c r="AO87" i="18"/>
  <c r="AS86" i="18"/>
  <c r="AQ86" i="18"/>
  <c r="AP86" i="18"/>
  <c r="AO86" i="18"/>
  <c r="AS85" i="18"/>
  <c r="AQ85" i="18"/>
  <c r="AP85" i="18"/>
  <c r="AO85" i="18"/>
  <c r="AS84" i="18"/>
  <c r="AQ84" i="18"/>
  <c r="AP84" i="18"/>
  <c r="AO84" i="18"/>
  <c r="AS83" i="18"/>
  <c r="AQ83" i="18"/>
  <c r="AP83" i="18"/>
  <c r="AO83" i="18"/>
  <c r="AS82" i="18"/>
  <c r="AQ82" i="18"/>
  <c r="AP82" i="18"/>
  <c r="AO82" i="18"/>
  <c r="AS81" i="18"/>
  <c r="AQ81" i="18"/>
  <c r="AP81" i="18"/>
  <c r="AO81" i="18"/>
  <c r="AS80" i="18"/>
  <c r="AQ80" i="18"/>
  <c r="AP80" i="18"/>
  <c r="AO80" i="18"/>
  <c r="AS79" i="18"/>
  <c r="AQ79" i="18"/>
  <c r="AP79" i="18"/>
  <c r="AO79" i="18"/>
  <c r="AS78" i="18"/>
  <c r="AQ78" i="18"/>
  <c r="AP78" i="18"/>
  <c r="AO78" i="18"/>
  <c r="AS77" i="18"/>
  <c r="AQ77" i="18"/>
  <c r="AP77" i="18"/>
  <c r="AO77" i="18"/>
  <c r="AS76" i="18"/>
  <c r="AQ76" i="18"/>
  <c r="AP76" i="18"/>
  <c r="AO76" i="18"/>
  <c r="AS75" i="18"/>
  <c r="AQ75" i="18"/>
  <c r="AP75" i="18"/>
  <c r="AO75" i="18"/>
  <c r="AS74" i="18"/>
  <c r="AQ74" i="18"/>
  <c r="AP74" i="18"/>
  <c r="AO74" i="18"/>
  <c r="AS73" i="18"/>
  <c r="AQ73" i="18"/>
  <c r="AP73" i="18"/>
  <c r="AO73" i="18"/>
  <c r="AS72" i="18"/>
  <c r="AQ72" i="18"/>
  <c r="AP72" i="18"/>
  <c r="AO72" i="18"/>
  <c r="AS71" i="18"/>
  <c r="AQ71" i="18"/>
  <c r="AP71" i="18"/>
  <c r="AO71" i="18"/>
  <c r="AS70" i="18"/>
  <c r="AQ70" i="18"/>
  <c r="AP70" i="18"/>
  <c r="AO70" i="18"/>
  <c r="AS69" i="18"/>
  <c r="AQ69" i="18"/>
  <c r="AP69" i="18"/>
  <c r="AO69" i="18"/>
  <c r="AS68" i="18"/>
  <c r="AQ68" i="18"/>
  <c r="AP68" i="18"/>
  <c r="AO68" i="18"/>
  <c r="AS67" i="18"/>
  <c r="AQ67" i="18"/>
  <c r="AP67" i="18"/>
  <c r="AO67" i="18"/>
  <c r="AS66" i="18"/>
  <c r="AQ66" i="18"/>
  <c r="AP66" i="18"/>
  <c r="AO66" i="18"/>
  <c r="AS65" i="18"/>
  <c r="AQ65" i="18"/>
  <c r="AP65" i="18"/>
  <c r="AO65" i="18"/>
  <c r="AS64" i="18"/>
  <c r="AQ64" i="18"/>
  <c r="AP64" i="18"/>
  <c r="AO64" i="18"/>
  <c r="AS63" i="18"/>
  <c r="AQ63" i="18"/>
  <c r="AP63" i="18"/>
  <c r="AO63" i="18"/>
  <c r="AS62" i="18"/>
  <c r="AQ62" i="18"/>
  <c r="AP62" i="18"/>
  <c r="AO62" i="18"/>
  <c r="AS61" i="18"/>
  <c r="AQ61" i="18"/>
  <c r="AP61" i="18"/>
  <c r="AO61" i="18"/>
  <c r="AS60" i="18"/>
  <c r="AQ60" i="18"/>
  <c r="AP60" i="18"/>
  <c r="AO60" i="18"/>
  <c r="AS59" i="18"/>
  <c r="AQ59" i="18"/>
  <c r="AP59" i="18"/>
  <c r="AO59" i="18"/>
  <c r="AS58" i="18"/>
  <c r="AQ58" i="18"/>
  <c r="AP58" i="18"/>
  <c r="AO58" i="18"/>
  <c r="AS57" i="18"/>
  <c r="AQ57" i="18"/>
  <c r="AP57" i="18"/>
  <c r="AO57" i="18"/>
  <c r="AS56" i="18"/>
  <c r="AQ56" i="18"/>
  <c r="AP56" i="18"/>
  <c r="AO56" i="18"/>
  <c r="AS55" i="18"/>
  <c r="AQ55" i="18"/>
  <c r="AP55" i="18"/>
  <c r="AO55" i="18"/>
  <c r="AS54" i="18"/>
  <c r="AQ54" i="18"/>
  <c r="AP54" i="18"/>
  <c r="AO54" i="18"/>
  <c r="AS53" i="18"/>
  <c r="AQ53" i="18"/>
  <c r="AP53" i="18"/>
  <c r="AO53" i="18"/>
  <c r="AS52" i="18"/>
  <c r="AQ52" i="18"/>
  <c r="AP52" i="18"/>
  <c r="AO52" i="18"/>
  <c r="AS51" i="18"/>
  <c r="AQ51" i="18"/>
  <c r="AP51" i="18"/>
  <c r="AO51" i="18"/>
  <c r="AS50" i="18"/>
  <c r="AQ50" i="18"/>
  <c r="AP50" i="18"/>
  <c r="AO50" i="18"/>
  <c r="AS49" i="18"/>
  <c r="AQ49" i="18"/>
  <c r="AP49" i="18"/>
  <c r="AO49" i="18"/>
  <c r="AS48" i="18"/>
  <c r="AQ48" i="18"/>
  <c r="AP48" i="18"/>
  <c r="AO48" i="18"/>
  <c r="AS47" i="18"/>
  <c r="AQ47" i="18"/>
  <c r="AP47" i="18"/>
  <c r="AO47" i="18"/>
  <c r="AS46" i="18"/>
  <c r="AQ46" i="18"/>
  <c r="AP46" i="18"/>
  <c r="AO46" i="18"/>
  <c r="AS45" i="18"/>
  <c r="AQ45" i="18"/>
  <c r="AP45" i="18"/>
  <c r="AO45" i="18"/>
  <c r="AS44" i="18"/>
  <c r="AQ44" i="18"/>
  <c r="AP44" i="18"/>
  <c r="AO44" i="18"/>
  <c r="AS43" i="18"/>
  <c r="AQ43" i="18"/>
  <c r="AP43" i="18"/>
  <c r="AO43" i="18"/>
  <c r="AS42" i="18"/>
  <c r="AQ42" i="18"/>
  <c r="AP42" i="18"/>
  <c r="AO42" i="18"/>
  <c r="AS41" i="18"/>
  <c r="AQ41" i="18"/>
  <c r="AP41" i="18"/>
  <c r="AO41" i="18"/>
  <c r="AS40" i="18"/>
  <c r="AQ40" i="18"/>
  <c r="AP40" i="18"/>
  <c r="AO40" i="18"/>
  <c r="AS39" i="18"/>
  <c r="AQ39" i="18"/>
  <c r="AP39" i="18"/>
  <c r="AO39" i="18"/>
  <c r="AS38" i="18"/>
  <c r="AQ38" i="18"/>
  <c r="AP38" i="18"/>
  <c r="AO38" i="18"/>
  <c r="AS37" i="18"/>
  <c r="AQ37" i="18"/>
  <c r="AP37" i="18"/>
  <c r="AO37" i="18"/>
  <c r="AS36" i="18"/>
  <c r="AQ36" i="18"/>
  <c r="AP36" i="18"/>
  <c r="AO36" i="18"/>
  <c r="AS35" i="18"/>
  <c r="AQ35" i="18"/>
  <c r="AP35" i="18"/>
  <c r="AO35" i="18"/>
  <c r="AS34" i="18"/>
  <c r="AQ34" i="18"/>
  <c r="AP34" i="18"/>
  <c r="AO34" i="18"/>
  <c r="AS33" i="18"/>
  <c r="AQ33" i="18"/>
  <c r="AP33" i="18"/>
  <c r="AO33" i="18"/>
  <c r="AS32" i="18"/>
  <c r="AQ32" i="18"/>
  <c r="AP32" i="18"/>
  <c r="AO32" i="18"/>
  <c r="AS31" i="18"/>
  <c r="AQ31" i="18"/>
  <c r="AP31" i="18"/>
  <c r="AO31" i="18"/>
  <c r="AS30" i="18"/>
  <c r="AQ30" i="18"/>
  <c r="AP30" i="18"/>
  <c r="AO30" i="18"/>
  <c r="AS29" i="18"/>
  <c r="AQ29" i="18"/>
  <c r="AP29" i="18"/>
  <c r="AO29" i="18"/>
  <c r="AS28" i="18"/>
  <c r="AQ28" i="18"/>
  <c r="AP28" i="18"/>
  <c r="AO28" i="18"/>
  <c r="AS27" i="18"/>
  <c r="AQ27" i="18"/>
  <c r="AP27" i="18"/>
  <c r="AO27" i="18"/>
  <c r="AS26" i="18"/>
  <c r="AQ26" i="18"/>
  <c r="AP26" i="18"/>
  <c r="AO26" i="18"/>
  <c r="AS25" i="18"/>
  <c r="AQ25" i="18"/>
  <c r="AP25" i="18"/>
  <c r="AO25" i="18"/>
  <c r="AS24" i="18"/>
  <c r="AQ24" i="18"/>
  <c r="AP24" i="18"/>
  <c r="AO24" i="18"/>
  <c r="AS23" i="18"/>
  <c r="AQ23" i="18"/>
  <c r="AP23" i="18"/>
  <c r="AO23" i="18"/>
  <c r="AS22" i="18"/>
  <c r="AQ22" i="18"/>
  <c r="AP22" i="18"/>
  <c r="AO22" i="18"/>
  <c r="AS21" i="18"/>
  <c r="AQ21" i="18"/>
  <c r="AP21" i="18"/>
  <c r="AO21" i="18"/>
  <c r="AS20" i="18"/>
  <c r="AQ20" i="18"/>
  <c r="AP20" i="18"/>
  <c r="AO20" i="18"/>
  <c r="AS19" i="18"/>
  <c r="AQ19" i="18"/>
  <c r="AP19" i="18"/>
  <c r="AO19" i="18"/>
  <c r="AS18" i="18"/>
  <c r="AQ18" i="18"/>
  <c r="AP18" i="18"/>
  <c r="AO18" i="18"/>
  <c r="AS17" i="18"/>
  <c r="AQ17" i="18"/>
  <c r="AP17" i="18"/>
  <c r="AO17" i="18"/>
  <c r="AS16" i="18"/>
  <c r="AQ16" i="18"/>
  <c r="AP16" i="18"/>
  <c r="AO16" i="18"/>
  <c r="AS15" i="18"/>
  <c r="AQ15" i="18"/>
  <c r="AP15" i="18"/>
  <c r="AO15" i="18"/>
  <c r="AS14" i="18"/>
  <c r="AQ14" i="18"/>
  <c r="AP14" i="18"/>
  <c r="AO14" i="18"/>
  <c r="AS13" i="18"/>
  <c r="AQ13" i="18"/>
  <c r="AP13" i="18"/>
  <c r="AO13" i="18"/>
  <c r="AS12" i="18"/>
  <c r="AQ12" i="18"/>
  <c r="AP12" i="18"/>
  <c r="AO12" i="18"/>
  <c r="AS11" i="18"/>
  <c r="AQ11" i="18"/>
  <c r="AP11" i="18"/>
  <c r="AO11" i="18"/>
  <c r="AS10" i="18"/>
  <c r="AQ10" i="18"/>
  <c r="AP10" i="18"/>
  <c r="AO10" i="18"/>
  <c r="AS9" i="18"/>
  <c r="AQ9" i="18"/>
  <c r="AP9" i="18"/>
  <c r="AO9" i="18"/>
  <c r="AS8" i="18"/>
  <c r="AQ8" i="18"/>
  <c r="AP8" i="18"/>
  <c r="AO8" i="18"/>
  <c r="E123" i="17"/>
  <c r="F122" i="17"/>
  <c r="E121" i="17"/>
  <c r="B120" i="17"/>
  <c r="E65" i="17"/>
  <c r="AN2" i="19" s="1"/>
  <c r="E61" i="17"/>
  <c r="AK2" i="19" s="1"/>
  <c r="E57" i="17"/>
  <c r="AH2" i="19" s="1"/>
  <c r="F2" i="19"/>
  <c r="C2" i="19"/>
  <c r="B2" i="19"/>
  <c r="AQ108" i="18" l="1"/>
  <c r="AI114" i="18" s="1"/>
  <c r="AO108" i="18"/>
  <c r="AS108" i="18"/>
  <c r="AL114" i="18" s="1"/>
  <c r="C41" i="17" s="1"/>
  <c r="AB2" i="19" s="1"/>
  <c r="AP108" i="18"/>
  <c r="AL118" i="18" s="1"/>
  <c r="C47" i="17" s="1"/>
  <c r="AD2" i="19" s="1"/>
  <c r="AO114" i="18" l="1"/>
  <c r="C37" i="17"/>
  <c r="H47" i="17" s="1"/>
  <c r="AE2" i="19" s="1"/>
  <c r="AO118" i="18"/>
  <c r="Z2" i="19" l="1"/>
  <c r="H41" i="17"/>
  <c r="AC2" i="19" s="1"/>
  <c r="B145" i="8"/>
  <c r="E146" i="8"/>
  <c r="E148" i="8"/>
  <c r="F147" i="8"/>
  <c r="CM2" i="16"/>
  <c r="CL2" i="16"/>
  <c r="CK2" i="16"/>
  <c r="CJ2" i="16"/>
  <c r="CI2" i="16"/>
  <c r="CH2" i="16"/>
  <c r="CG2" i="16"/>
  <c r="CF2" i="16"/>
  <c r="CE2" i="16"/>
  <c r="CD2" i="16"/>
  <c r="CC2" i="16"/>
  <c r="CB2" i="16"/>
  <c r="CA2" i="16"/>
  <c r="BZ2" i="16"/>
  <c r="BY2" i="16"/>
  <c r="BX2" i="16"/>
  <c r="BW2" i="16"/>
  <c r="BV2" i="16"/>
  <c r="BU2" i="16"/>
  <c r="BT2" i="16"/>
  <c r="BS2" i="16"/>
  <c r="BR2" i="16"/>
  <c r="BQ2" i="16"/>
  <c r="BP2" i="16"/>
  <c r="BO2" i="16"/>
  <c r="BN2" i="16"/>
  <c r="BM2" i="16"/>
  <c r="BL2" i="16"/>
  <c r="BK2" i="16"/>
  <c r="BJ2" i="16"/>
  <c r="BI2" i="16"/>
  <c r="BH2" i="16"/>
  <c r="BG2" i="16"/>
  <c r="BF2" i="16"/>
  <c r="BE2" i="16"/>
  <c r="BD2" i="16"/>
  <c r="BC2" i="16"/>
  <c r="BB2" i="16"/>
  <c r="BA2" i="16"/>
  <c r="AZ2" i="16"/>
  <c r="AY2" i="16"/>
  <c r="AX2" i="16"/>
  <c r="AW2" i="16"/>
  <c r="AV2" i="16"/>
  <c r="AU2" i="16"/>
  <c r="AS2" i="16"/>
  <c r="AR2" i="16"/>
  <c r="AP2" i="16"/>
  <c r="AO2" i="16"/>
  <c r="AM2" i="16"/>
  <c r="AL2" i="16"/>
  <c r="AD2" i="16"/>
  <c r="AB2" i="16"/>
  <c r="AA2" i="16"/>
  <c r="Z2" i="16"/>
  <c r="Y2" i="16"/>
  <c r="X2" i="16"/>
  <c r="W2" i="16"/>
  <c r="U2" i="16"/>
  <c r="T2" i="16"/>
  <c r="S2" i="16"/>
  <c r="R2" i="16"/>
  <c r="Q2" i="16"/>
  <c r="J2" i="16"/>
  <c r="K2" i="16"/>
  <c r="L2" i="16"/>
  <c r="M2" i="16"/>
  <c r="N2" i="16"/>
  <c r="O2" i="16"/>
  <c r="P2" i="16"/>
  <c r="I2" i="16"/>
  <c r="H2" i="16"/>
  <c r="G2" i="16"/>
  <c r="E2" i="16"/>
  <c r="A2" i="16"/>
  <c r="F2" i="16" l="1"/>
  <c r="D2" i="16"/>
  <c r="C2" i="16"/>
  <c r="B2" i="16"/>
  <c r="V2" i="16"/>
  <c r="E5"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6" i="15"/>
  <c r="E67" i="15"/>
  <c r="E68" i="15"/>
  <c r="E69" i="15"/>
  <c r="E70" i="15"/>
  <c r="E71" i="15"/>
  <c r="E72" i="15"/>
  <c r="E73" i="15"/>
  <c r="E74" i="15"/>
  <c r="E75" i="15"/>
  <c r="E76" i="15"/>
  <c r="E77" i="15"/>
  <c r="E78" i="15"/>
  <c r="E79" i="15"/>
  <c r="E80" i="15"/>
  <c r="E81" i="15"/>
  <c r="E82" i="15"/>
  <c r="E83" i="15"/>
  <c r="E84" i="15"/>
  <c r="E85" i="15"/>
  <c r="E86" i="15"/>
  <c r="E87" i="15"/>
  <c r="E88" i="15"/>
  <c r="E89" i="15"/>
  <c r="E90" i="15"/>
  <c r="E91" i="15"/>
  <c r="E92" i="15"/>
  <c r="E93" i="15"/>
  <c r="E94" i="15"/>
  <c r="E95" i="15"/>
  <c r="E96" i="15"/>
  <c r="E97" i="15"/>
  <c r="E98" i="15"/>
  <c r="E99" i="15"/>
  <c r="E100" i="15"/>
  <c r="E101" i="15"/>
  <c r="E102" i="15"/>
  <c r="E103" i="15"/>
  <c r="E104" i="15"/>
  <c r="E105" i="15"/>
  <c r="E106" i="15"/>
  <c r="E107" i="15"/>
  <c r="E108" i="15"/>
  <c r="E109" i="15"/>
  <c r="E110" i="15"/>
  <c r="E111" i="15"/>
  <c r="E112" i="15"/>
  <c r="E113" i="15"/>
  <c r="E114" i="15"/>
  <c r="E115" i="15"/>
  <c r="E116" i="15"/>
  <c r="E117" i="15"/>
  <c r="E118" i="15"/>
  <c r="E119" i="15"/>
  <c r="E120" i="15"/>
  <c r="E121" i="15"/>
  <c r="E122" i="15"/>
  <c r="E123" i="15"/>
  <c r="E124" i="15"/>
  <c r="E125" i="15"/>
  <c r="E126" i="15"/>
  <c r="E127" i="15"/>
  <c r="E128" i="15"/>
  <c r="E129" i="15"/>
  <c r="E130" i="15"/>
  <c r="E131" i="15"/>
  <c r="E132" i="15"/>
  <c r="E133" i="15"/>
  <c r="E134" i="15"/>
  <c r="E135" i="15"/>
  <c r="E136" i="15"/>
  <c r="E137" i="15"/>
  <c r="E138" i="15"/>
  <c r="E139" i="15"/>
  <c r="E140" i="15"/>
  <c r="E141" i="15"/>
  <c r="E142" i="15"/>
  <c r="E143" i="15"/>
  <c r="E144" i="15"/>
  <c r="E145" i="15"/>
  <c r="E146" i="15"/>
  <c r="E147" i="15"/>
  <c r="E148" i="15"/>
  <c r="E149" i="15"/>
  <c r="E150" i="15"/>
  <c r="E151" i="15"/>
  <c r="E152" i="15"/>
  <c r="E153" i="15"/>
  <c r="E154" i="15"/>
  <c r="E155" i="15"/>
  <c r="E156" i="15"/>
  <c r="E157" i="15"/>
  <c r="E158" i="15"/>
  <c r="E159" i="15"/>
  <c r="E160" i="15"/>
  <c r="E161" i="15"/>
  <c r="E162" i="15"/>
  <c r="E163" i="15"/>
  <c r="E164" i="15"/>
  <c r="E165" i="15"/>
  <c r="E166" i="15"/>
  <c r="E167" i="15"/>
  <c r="E168" i="15"/>
  <c r="E169" i="15"/>
  <c r="E170" i="15"/>
  <c r="E171" i="15"/>
  <c r="E172" i="15"/>
  <c r="E173" i="15"/>
  <c r="E174" i="15"/>
  <c r="E175" i="15"/>
  <c r="E176" i="15"/>
  <c r="E177" i="15"/>
  <c r="E178" i="15"/>
  <c r="E179" i="15"/>
  <c r="E180" i="15"/>
  <c r="E181" i="15"/>
  <c r="E182" i="15"/>
  <c r="E183" i="15"/>
  <c r="E184" i="15"/>
  <c r="E185" i="15"/>
  <c r="E186" i="15"/>
  <c r="E187" i="15"/>
  <c r="E188" i="15"/>
  <c r="E189" i="15"/>
  <c r="E190" i="15"/>
  <c r="E191" i="15"/>
  <c r="E192" i="15"/>
  <c r="E193" i="15"/>
  <c r="E194" i="15"/>
  <c r="E195" i="15"/>
  <c r="E196" i="15"/>
  <c r="E197" i="15"/>
  <c r="E198" i="15"/>
  <c r="E199" i="15"/>
  <c r="E200" i="15"/>
  <c r="E201" i="15"/>
  <c r="E202" i="15"/>
  <c r="E203" i="15"/>
  <c r="E204" i="15"/>
  <c r="E205" i="15"/>
  <c r="E206" i="15"/>
  <c r="E207" i="15"/>
  <c r="E208" i="15"/>
  <c r="E209" i="15"/>
  <c r="E210" i="15"/>
  <c r="E211" i="15"/>
  <c r="E212" i="15"/>
  <c r="E213" i="15"/>
  <c r="E214" i="15"/>
  <c r="E215" i="15"/>
  <c r="E216" i="15"/>
  <c r="E217" i="15"/>
  <c r="E218" i="15"/>
  <c r="E219" i="15"/>
  <c r="E220" i="15"/>
  <c r="E221" i="15"/>
  <c r="E222" i="15"/>
  <c r="E223" i="15"/>
  <c r="E224" i="15"/>
  <c r="E225" i="15"/>
  <c r="E226" i="15"/>
  <c r="E227" i="15"/>
  <c r="E228" i="15"/>
  <c r="E229" i="15"/>
  <c r="E230" i="15"/>
  <c r="E231" i="15"/>
  <c r="E232" i="15"/>
  <c r="E233" i="15"/>
  <c r="E234" i="15"/>
  <c r="E235" i="15"/>
  <c r="E236" i="15"/>
  <c r="E237" i="15"/>
  <c r="E238" i="15"/>
  <c r="E239" i="15"/>
  <c r="E240" i="15"/>
  <c r="E241" i="15"/>
  <c r="E242" i="15"/>
  <c r="E243" i="15"/>
  <c r="E244" i="15"/>
  <c r="E245" i="15"/>
  <c r="E246" i="15"/>
  <c r="E247" i="15"/>
  <c r="E248" i="15"/>
  <c r="E249" i="15"/>
  <c r="E250" i="15"/>
  <c r="E251" i="15"/>
  <c r="E252" i="15"/>
  <c r="E253" i="15"/>
  <c r="E254" i="15"/>
  <c r="E255" i="15"/>
  <c r="E256" i="15"/>
  <c r="E257" i="15"/>
  <c r="E258" i="15"/>
  <c r="E259" i="15"/>
  <c r="E260" i="15"/>
  <c r="E261" i="15"/>
  <c r="E262" i="15"/>
  <c r="E263" i="15"/>
  <c r="E264" i="15"/>
  <c r="E265" i="15"/>
  <c r="E266" i="15"/>
  <c r="E267" i="15"/>
  <c r="E268" i="15"/>
  <c r="E269" i="15"/>
  <c r="E270" i="15"/>
  <c r="E271" i="15"/>
  <c r="E272" i="15"/>
  <c r="E273" i="15"/>
  <c r="E274" i="15"/>
  <c r="E275" i="15"/>
  <c r="E276" i="15"/>
  <c r="E277" i="15"/>
  <c r="E278" i="15"/>
  <c r="E279" i="15"/>
  <c r="E280" i="15"/>
  <c r="E281" i="15"/>
  <c r="E282" i="15"/>
  <c r="E283" i="15"/>
  <c r="E284" i="15"/>
  <c r="E285" i="15"/>
  <c r="E286" i="15"/>
  <c r="E287" i="15"/>
  <c r="E288" i="15"/>
  <c r="E289" i="15"/>
  <c r="E290" i="15"/>
  <c r="E291" i="15"/>
  <c r="E292" i="15"/>
  <c r="E293" i="15"/>
  <c r="E294" i="15"/>
  <c r="E295" i="15"/>
  <c r="E296" i="15"/>
  <c r="E297" i="15"/>
  <c r="E298" i="15"/>
  <c r="E299" i="15"/>
  <c r="E300" i="15"/>
  <c r="E301" i="15"/>
  <c r="E302" i="15"/>
  <c r="E303" i="15"/>
  <c r="E304" i="15"/>
  <c r="E305" i="15"/>
  <c r="E306" i="15"/>
  <c r="E307" i="15"/>
  <c r="E308" i="15"/>
  <c r="E309" i="15"/>
  <c r="E310" i="15"/>
  <c r="E311" i="15"/>
  <c r="E312" i="15"/>
  <c r="E313" i="15"/>
  <c r="E314" i="15"/>
  <c r="E315" i="15"/>
  <c r="E316" i="15"/>
  <c r="E317" i="15"/>
  <c r="E318" i="15"/>
  <c r="E319" i="15"/>
  <c r="E320" i="15"/>
  <c r="E321" i="15"/>
  <c r="E322" i="15"/>
  <c r="E323" i="15"/>
  <c r="E324" i="15"/>
  <c r="E325" i="15"/>
  <c r="E326" i="15"/>
  <c r="E327" i="15"/>
  <c r="E328" i="15"/>
  <c r="E329" i="15"/>
  <c r="E330" i="15"/>
  <c r="E331" i="15"/>
  <c r="E332" i="15"/>
  <c r="E333" i="15"/>
  <c r="E334" i="15"/>
  <c r="E335" i="15"/>
  <c r="E336" i="15"/>
  <c r="E337" i="15"/>
  <c r="E338" i="15"/>
  <c r="E339" i="15"/>
  <c r="E340" i="15"/>
  <c r="E341" i="15"/>
  <c r="E342" i="15"/>
  <c r="E343" i="15"/>
  <c r="E344" i="15"/>
  <c r="E345" i="15"/>
  <c r="E346" i="15"/>
  <c r="E347" i="15"/>
  <c r="E348" i="15"/>
  <c r="E349" i="15"/>
  <c r="E350" i="15"/>
  <c r="E351" i="15"/>
  <c r="E352" i="15"/>
  <c r="E353" i="15"/>
  <c r="E354" i="15"/>
  <c r="E355" i="15"/>
  <c r="E356" i="15"/>
  <c r="E357" i="15"/>
  <c r="E358" i="15"/>
  <c r="E359" i="15"/>
  <c r="E360" i="15"/>
  <c r="E361" i="15"/>
  <c r="E362" i="15"/>
  <c r="E363" i="15"/>
  <c r="E364" i="15"/>
  <c r="E365" i="15"/>
  <c r="E366" i="15"/>
  <c r="E367" i="15"/>
  <c r="E368" i="15"/>
  <c r="E369" i="15"/>
  <c r="E370" i="15"/>
  <c r="E371" i="15"/>
  <c r="E372" i="15"/>
  <c r="E373" i="15"/>
  <c r="E374" i="15"/>
  <c r="E375" i="15"/>
  <c r="E376" i="15"/>
  <c r="E377" i="15"/>
  <c r="E378" i="15"/>
  <c r="E379" i="15"/>
  <c r="E380" i="15"/>
  <c r="E381" i="15"/>
  <c r="E382" i="15"/>
  <c r="E383" i="15"/>
  <c r="E384" i="15"/>
  <c r="E385" i="15"/>
  <c r="E386" i="15"/>
  <c r="E387" i="15"/>
  <c r="E388" i="15"/>
  <c r="E389" i="15"/>
  <c r="E390" i="15"/>
  <c r="E391" i="15"/>
  <c r="E392" i="15"/>
  <c r="E393" i="15"/>
  <c r="E394" i="15"/>
  <c r="E395" i="15"/>
  <c r="E396" i="15"/>
  <c r="E397" i="15"/>
  <c r="E398" i="15"/>
  <c r="E399" i="15"/>
  <c r="E400" i="15"/>
  <c r="E401" i="15"/>
  <c r="E402" i="15"/>
  <c r="E403" i="15"/>
  <c r="E404" i="15"/>
  <c r="E405" i="15"/>
  <c r="E406" i="15"/>
  <c r="E407" i="15"/>
  <c r="E408" i="15"/>
  <c r="E409" i="15"/>
  <c r="E410" i="15"/>
  <c r="E411" i="15"/>
  <c r="E412" i="15"/>
  <c r="E413" i="15"/>
  <c r="E414" i="15"/>
  <c r="E415" i="15"/>
  <c r="E416" i="15"/>
  <c r="E417" i="15"/>
  <c r="E418" i="15"/>
  <c r="E419" i="15"/>
  <c r="E420" i="15"/>
  <c r="E421" i="15"/>
  <c r="E422" i="15"/>
  <c r="E423" i="15"/>
  <c r="E424" i="15"/>
  <c r="E425" i="15"/>
  <c r="E426" i="15"/>
  <c r="E427" i="15"/>
  <c r="E428" i="15"/>
  <c r="E429" i="15"/>
  <c r="E430" i="15"/>
  <c r="E431" i="15"/>
  <c r="E432" i="15"/>
  <c r="E433" i="15"/>
  <c r="E434" i="15"/>
  <c r="E435" i="15"/>
  <c r="E436" i="15"/>
  <c r="E437" i="15"/>
  <c r="E438" i="15"/>
  <c r="E439" i="15"/>
  <c r="E440" i="15"/>
  <c r="E441" i="15"/>
  <c r="E442" i="15"/>
  <c r="E443" i="15"/>
  <c r="E444" i="15"/>
  <c r="E445" i="15"/>
  <c r="E446" i="15"/>
  <c r="E447" i="15"/>
  <c r="E448" i="15"/>
  <c r="E449" i="15"/>
  <c r="E450" i="15"/>
  <c r="E451" i="15"/>
  <c r="E452" i="15"/>
  <c r="E453" i="15"/>
  <c r="E454" i="15"/>
  <c r="E455" i="15"/>
  <c r="E456" i="15"/>
  <c r="E457" i="15"/>
  <c r="E458" i="15"/>
  <c r="E459" i="15"/>
  <c r="E460" i="15"/>
  <c r="E461" i="15"/>
  <c r="E462" i="15"/>
  <c r="E463" i="15"/>
  <c r="E464" i="15"/>
  <c r="E465" i="15"/>
  <c r="E466" i="15"/>
  <c r="E467" i="15"/>
  <c r="E468" i="15"/>
  <c r="E469" i="15"/>
  <c r="E470" i="15"/>
  <c r="E471" i="15"/>
  <c r="E472" i="15"/>
  <c r="E473" i="15"/>
  <c r="E474" i="15"/>
  <c r="E475" i="15"/>
  <c r="E476" i="15"/>
  <c r="E477" i="15"/>
  <c r="E478" i="15"/>
  <c r="E479" i="15"/>
  <c r="E480" i="15"/>
  <c r="E481" i="15"/>
  <c r="E482" i="15"/>
  <c r="E483" i="15"/>
  <c r="E484" i="15"/>
  <c r="E485" i="15"/>
  <c r="E486" i="15"/>
  <c r="E487" i="15"/>
  <c r="E488" i="15"/>
  <c r="E489" i="15"/>
  <c r="E490" i="15"/>
  <c r="E491" i="15"/>
  <c r="E492" i="15"/>
  <c r="E493" i="15"/>
  <c r="E494" i="15"/>
  <c r="E495" i="15"/>
  <c r="E496" i="15"/>
  <c r="E497" i="15"/>
  <c r="E498" i="15"/>
  <c r="E499" i="15"/>
  <c r="E500" i="15"/>
  <c r="E501" i="15"/>
  <c r="E502" i="15"/>
  <c r="E503" i="15"/>
  <c r="E504" i="15"/>
  <c r="E505" i="15"/>
  <c r="E506" i="15"/>
  <c r="E507" i="15"/>
  <c r="E508" i="15"/>
  <c r="E509" i="15"/>
  <c r="E510" i="15"/>
  <c r="E511" i="15"/>
  <c r="E512" i="15"/>
  <c r="E513" i="15"/>
  <c r="E514" i="15"/>
  <c r="E515" i="15"/>
  <c r="E516" i="15"/>
  <c r="E517" i="15"/>
  <c r="E518" i="15"/>
  <c r="E519" i="15"/>
  <c r="E520" i="15"/>
  <c r="E521" i="15"/>
  <c r="E522" i="15"/>
  <c r="E523" i="15"/>
  <c r="E524" i="15"/>
  <c r="E525" i="15"/>
  <c r="E526" i="15"/>
  <c r="E527" i="15"/>
  <c r="E528" i="15"/>
  <c r="E529" i="15"/>
  <c r="E530" i="15"/>
  <c r="E531" i="15"/>
  <c r="E532" i="15"/>
  <c r="E533" i="15"/>
  <c r="E534" i="15"/>
  <c r="E535" i="15"/>
  <c r="E536" i="15"/>
  <c r="E537" i="15"/>
  <c r="E538" i="15"/>
  <c r="E539" i="15"/>
  <c r="E540" i="15"/>
  <c r="E541" i="15"/>
  <c r="E542" i="15"/>
  <c r="E543" i="15"/>
  <c r="E544" i="15"/>
  <c r="E545" i="15"/>
  <c r="E546" i="15"/>
  <c r="E547" i="15"/>
  <c r="E548" i="15"/>
  <c r="E549" i="15"/>
  <c r="E550" i="15"/>
  <c r="E551" i="15"/>
  <c r="E552" i="15"/>
  <c r="E553" i="15"/>
  <c r="E554" i="15"/>
  <c r="E555" i="15"/>
  <c r="E556" i="15"/>
  <c r="E557" i="15"/>
  <c r="E558" i="15"/>
  <c r="E559" i="15"/>
  <c r="E560" i="15"/>
  <c r="E561" i="15"/>
  <c r="E562" i="15"/>
  <c r="E563" i="15"/>
  <c r="E564" i="15"/>
  <c r="E565" i="15"/>
  <c r="E566" i="15"/>
  <c r="E567" i="15"/>
  <c r="E568" i="15"/>
  <c r="E569" i="15"/>
  <c r="E570" i="15"/>
  <c r="E571" i="15"/>
  <c r="E572" i="15"/>
  <c r="E573" i="15"/>
  <c r="E574" i="15"/>
  <c r="E575" i="15"/>
  <c r="E576" i="15"/>
  <c r="E577" i="15"/>
  <c r="E578" i="15"/>
  <c r="E579" i="15"/>
  <c r="E580" i="15"/>
  <c r="E581" i="15"/>
  <c r="E582" i="15"/>
  <c r="E583" i="15"/>
  <c r="E584" i="15"/>
  <c r="E585" i="15"/>
  <c r="E586" i="15"/>
  <c r="E587" i="15"/>
  <c r="E588" i="15"/>
  <c r="E589" i="15"/>
  <c r="E590" i="15"/>
  <c r="E591" i="15"/>
  <c r="E592" i="15"/>
  <c r="E593" i="15"/>
  <c r="E594" i="15"/>
  <c r="E595" i="15"/>
  <c r="E596" i="15"/>
  <c r="E597" i="15"/>
  <c r="E598" i="15"/>
  <c r="E599" i="15"/>
  <c r="E600" i="15"/>
  <c r="E601" i="15"/>
  <c r="E602" i="15"/>
  <c r="E603" i="15"/>
  <c r="E604" i="15"/>
  <c r="E605" i="15"/>
  <c r="E606" i="15"/>
  <c r="E607" i="15"/>
  <c r="E608" i="15"/>
  <c r="E609" i="15"/>
  <c r="E610" i="15"/>
  <c r="E611" i="15"/>
  <c r="E612" i="15"/>
  <c r="E613" i="15"/>
  <c r="E614" i="15"/>
  <c r="E615" i="15"/>
  <c r="E616" i="15"/>
  <c r="E617" i="15"/>
  <c r="E618" i="15"/>
  <c r="E619" i="15"/>
  <c r="E620" i="15"/>
  <c r="E621" i="15"/>
  <c r="E622" i="15"/>
  <c r="E623" i="15"/>
  <c r="E624" i="15"/>
  <c r="E625" i="15"/>
  <c r="E626" i="15"/>
  <c r="E627" i="15"/>
  <c r="E628" i="15"/>
  <c r="E629" i="15"/>
  <c r="E630" i="15"/>
  <c r="E631" i="15"/>
  <c r="E632" i="15"/>
  <c r="E633" i="15"/>
  <c r="E634" i="15"/>
  <c r="E635" i="15"/>
  <c r="E636" i="15"/>
  <c r="E637" i="15"/>
  <c r="E638" i="15"/>
  <c r="E639" i="15"/>
  <c r="E640" i="15"/>
  <c r="E641" i="15"/>
  <c r="E642" i="15"/>
  <c r="E643" i="15"/>
  <c r="E644" i="15"/>
  <c r="E645" i="15"/>
  <c r="E646" i="15"/>
  <c r="E647" i="15"/>
  <c r="E648" i="15"/>
  <c r="E649" i="15"/>
  <c r="E650" i="15"/>
  <c r="E651" i="15"/>
  <c r="E652" i="15"/>
  <c r="E653" i="15"/>
  <c r="E654" i="15"/>
  <c r="E655" i="15"/>
  <c r="E656" i="15"/>
  <c r="E657" i="15"/>
  <c r="E658" i="15"/>
  <c r="E659" i="15"/>
  <c r="E660" i="15"/>
  <c r="E661" i="15"/>
  <c r="E662" i="15"/>
  <c r="E663" i="15"/>
  <c r="E664" i="15"/>
  <c r="E665" i="15"/>
  <c r="E666" i="15"/>
  <c r="E667" i="15"/>
  <c r="E668" i="15"/>
  <c r="E669" i="15"/>
  <c r="E670" i="15"/>
  <c r="E671" i="15"/>
  <c r="E672" i="15"/>
  <c r="E673" i="15"/>
  <c r="E674" i="15"/>
  <c r="E675" i="15"/>
  <c r="E676" i="15"/>
  <c r="E677" i="15"/>
  <c r="E678" i="15"/>
  <c r="E679" i="15"/>
  <c r="E680" i="15"/>
  <c r="E681" i="15"/>
  <c r="E682" i="15"/>
  <c r="E683" i="15"/>
  <c r="E684" i="15"/>
  <c r="E685" i="15"/>
  <c r="E686" i="15"/>
  <c r="E687" i="15"/>
  <c r="E688" i="15"/>
  <c r="E689" i="15"/>
  <c r="E690" i="15"/>
  <c r="E691" i="15"/>
  <c r="E692" i="15"/>
  <c r="E693" i="15"/>
  <c r="E694" i="15"/>
  <c r="E695" i="15"/>
  <c r="E696" i="15"/>
  <c r="E697" i="15"/>
  <c r="E698" i="15"/>
  <c r="E699" i="15"/>
  <c r="E700" i="15"/>
  <c r="E701" i="15"/>
  <c r="E702" i="15"/>
  <c r="E703" i="15"/>
  <c r="E704" i="15"/>
  <c r="E705" i="15"/>
  <c r="E706" i="15"/>
  <c r="E707" i="15"/>
  <c r="E708" i="15"/>
  <c r="E709" i="15"/>
  <c r="E710" i="15"/>
  <c r="E711" i="15"/>
  <c r="E712" i="15"/>
  <c r="E713" i="15"/>
  <c r="E714" i="15"/>
  <c r="E715" i="15"/>
  <c r="E716" i="15"/>
  <c r="E717" i="15"/>
  <c r="E718" i="15"/>
  <c r="E719" i="15"/>
  <c r="E720" i="15"/>
  <c r="E721" i="15"/>
  <c r="E722" i="15"/>
  <c r="E723" i="15"/>
  <c r="E724" i="15"/>
  <c r="E725" i="15"/>
  <c r="E726" i="15"/>
  <c r="E727" i="15"/>
  <c r="E728" i="15"/>
  <c r="E729" i="15"/>
  <c r="E730" i="15"/>
  <c r="E731" i="15"/>
  <c r="E732" i="15"/>
  <c r="E733" i="15"/>
  <c r="E734" i="15"/>
  <c r="E735" i="15"/>
  <c r="E736" i="15"/>
  <c r="E737" i="15"/>
  <c r="E738" i="15"/>
  <c r="E739" i="15"/>
  <c r="E740" i="15"/>
  <c r="E741" i="15"/>
  <c r="E742" i="15"/>
  <c r="E743" i="15"/>
  <c r="E744" i="15"/>
  <c r="E745" i="15"/>
  <c r="E746" i="15"/>
  <c r="E747" i="15"/>
  <c r="E748" i="15"/>
  <c r="E749" i="15"/>
  <c r="E750" i="15"/>
  <c r="E751" i="15"/>
  <c r="E752" i="15"/>
  <c r="E753" i="15"/>
  <c r="E754" i="15"/>
  <c r="E755" i="15"/>
  <c r="E756" i="15"/>
  <c r="E757" i="15"/>
  <c r="E758" i="15"/>
  <c r="E759" i="15"/>
  <c r="E760" i="15"/>
  <c r="E4" i="15"/>
  <c r="E109" i="13" l="1"/>
  <c r="AO39" i="13"/>
  <c r="AP39" i="13"/>
  <c r="AQ39" i="13"/>
  <c r="AS39" i="13"/>
  <c r="AO40" i="13"/>
  <c r="AP40" i="13"/>
  <c r="AQ40" i="13"/>
  <c r="AS40" i="13"/>
  <c r="AO41" i="13"/>
  <c r="AP41" i="13"/>
  <c r="AQ41" i="13"/>
  <c r="AS41" i="13"/>
  <c r="AO42" i="13"/>
  <c r="AP42" i="13"/>
  <c r="AQ42" i="13"/>
  <c r="AS42" i="13"/>
  <c r="AO43" i="13"/>
  <c r="AP43" i="13"/>
  <c r="AQ43" i="13"/>
  <c r="AS43" i="13"/>
  <c r="AO44" i="13"/>
  <c r="AP44" i="13"/>
  <c r="AQ44" i="13"/>
  <c r="AS44" i="13"/>
  <c r="AO45" i="13"/>
  <c r="AP45" i="13"/>
  <c r="AQ45" i="13"/>
  <c r="AS45" i="13"/>
  <c r="AO46" i="13"/>
  <c r="AP46" i="13"/>
  <c r="AQ46" i="13"/>
  <c r="AS46" i="13"/>
  <c r="AO47" i="13"/>
  <c r="AP47" i="13"/>
  <c r="AQ47" i="13"/>
  <c r="AS47" i="13"/>
  <c r="AO48" i="13"/>
  <c r="AP48" i="13"/>
  <c r="AQ48" i="13"/>
  <c r="AS48" i="13"/>
  <c r="AO49" i="13"/>
  <c r="AP49" i="13"/>
  <c r="AQ49" i="13"/>
  <c r="AS49" i="13"/>
  <c r="AO50" i="13"/>
  <c r="AP50" i="13"/>
  <c r="AQ50" i="13"/>
  <c r="AS50" i="13"/>
  <c r="AO51" i="13"/>
  <c r="AP51" i="13"/>
  <c r="AQ51" i="13"/>
  <c r="AS51" i="13"/>
  <c r="AO52" i="13"/>
  <c r="AP52" i="13"/>
  <c r="AQ52" i="13"/>
  <c r="AS52" i="13"/>
  <c r="AO53" i="13"/>
  <c r="AP53" i="13"/>
  <c r="AQ53" i="13"/>
  <c r="AS53" i="13"/>
  <c r="AO54" i="13"/>
  <c r="AP54" i="13"/>
  <c r="AQ54" i="13"/>
  <c r="AS54" i="13"/>
  <c r="AO55" i="13"/>
  <c r="AP55" i="13"/>
  <c r="AQ55" i="13"/>
  <c r="AS55" i="13"/>
  <c r="AO56" i="13"/>
  <c r="AP56" i="13"/>
  <c r="AQ56" i="13"/>
  <c r="AS56" i="13"/>
  <c r="AO57" i="13"/>
  <c r="AP57" i="13"/>
  <c r="AQ57" i="13"/>
  <c r="AS57" i="13"/>
  <c r="AO58" i="13"/>
  <c r="AP58" i="13"/>
  <c r="AQ58" i="13"/>
  <c r="AS58" i="13"/>
  <c r="AO59" i="13"/>
  <c r="AP59" i="13"/>
  <c r="AQ59" i="13"/>
  <c r="AS59" i="13"/>
  <c r="AO60" i="13"/>
  <c r="AP60" i="13"/>
  <c r="AQ60" i="13"/>
  <c r="AS60" i="13"/>
  <c r="AO61" i="13"/>
  <c r="AP61" i="13"/>
  <c r="AQ61" i="13"/>
  <c r="AS61" i="13"/>
  <c r="AO62" i="13"/>
  <c r="AP62" i="13"/>
  <c r="AQ62" i="13"/>
  <c r="AS62" i="13"/>
  <c r="AO63" i="13"/>
  <c r="AP63" i="13"/>
  <c r="AQ63" i="13"/>
  <c r="AS63" i="13"/>
  <c r="AO64" i="13"/>
  <c r="AP64" i="13"/>
  <c r="AQ64" i="13"/>
  <c r="AS64" i="13"/>
  <c r="AO65" i="13"/>
  <c r="AP65" i="13"/>
  <c r="AQ65" i="13"/>
  <c r="AS65" i="13"/>
  <c r="AO66" i="13"/>
  <c r="AP66" i="13"/>
  <c r="AQ66" i="13"/>
  <c r="AS66" i="13"/>
  <c r="AO67" i="13"/>
  <c r="AP67" i="13"/>
  <c r="AQ67" i="13"/>
  <c r="AS67" i="13"/>
  <c r="AO68" i="13"/>
  <c r="AP68" i="13"/>
  <c r="AQ68" i="13"/>
  <c r="AS68" i="13"/>
  <c r="AO69" i="13"/>
  <c r="AP69" i="13"/>
  <c r="AQ69" i="13"/>
  <c r="AS69" i="13"/>
  <c r="AO70" i="13"/>
  <c r="AP70" i="13"/>
  <c r="AQ70" i="13"/>
  <c r="AS70" i="13"/>
  <c r="AO71" i="13"/>
  <c r="AP71" i="13"/>
  <c r="AQ71" i="13"/>
  <c r="AS71" i="13"/>
  <c r="AO72" i="13"/>
  <c r="AP72" i="13"/>
  <c r="AQ72" i="13"/>
  <c r="AS72" i="13"/>
  <c r="AO73" i="13"/>
  <c r="AP73" i="13"/>
  <c r="AQ73" i="13"/>
  <c r="AS73" i="13"/>
  <c r="AO74" i="13"/>
  <c r="AP74" i="13"/>
  <c r="AQ74" i="13"/>
  <c r="AS74" i="13"/>
  <c r="AO75" i="13"/>
  <c r="AP75" i="13"/>
  <c r="AQ75" i="13"/>
  <c r="AS75" i="13"/>
  <c r="AO76" i="13"/>
  <c r="AP76" i="13"/>
  <c r="AQ76" i="13"/>
  <c r="AS76" i="13"/>
  <c r="AO77" i="13"/>
  <c r="AP77" i="13"/>
  <c r="AQ77" i="13"/>
  <c r="AS77" i="13"/>
  <c r="AO78" i="13"/>
  <c r="AP78" i="13"/>
  <c r="AQ78" i="13"/>
  <c r="AS78" i="13"/>
  <c r="AO79" i="13"/>
  <c r="AP79" i="13"/>
  <c r="AQ79" i="13"/>
  <c r="AS79" i="13"/>
  <c r="AO80" i="13"/>
  <c r="AP80" i="13"/>
  <c r="AQ80" i="13"/>
  <c r="AS80" i="13"/>
  <c r="AO81" i="13"/>
  <c r="AP81" i="13"/>
  <c r="AQ81" i="13"/>
  <c r="AS81" i="13"/>
  <c r="AO82" i="13"/>
  <c r="AP82" i="13"/>
  <c r="AQ82" i="13"/>
  <c r="AS82" i="13"/>
  <c r="AO83" i="13"/>
  <c r="AP83" i="13"/>
  <c r="AQ83" i="13"/>
  <c r="AS83" i="13"/>
  <c r="AO84" i="13"/>
  <c r="AP84" i="13"/>
  <c r="AQ84" i="13"/>
  <c r="AS84" i="13"/>
  <c r="AO85" i="13"/>
  <c r="AP85" i="13"/>
  <c r="AQ85" i="13"/>
  <c r="AS85" i="13"/>
  <c r="AO86" i="13"/>
  <c r="AP86" i="13"/>
  <c r="AQ86" i="13"/>
  <c r="AS86" i="13"/>
  <c r="AO87" i="13"/>
  <c r="AP87" i="13"/>
  <c r="AQ87" i="13"/>
  <c r="AS87" i="13"/>
  <c r="AO88" i="13"/>
  <c r="AP88" i="13"/>
  <c r="AQ88" i="13"/>
  <c r="AS88" i="13"/>
  <c r="AO89" i="13"/>
  <c r="AP89" i="13"/>
  <c r="AQ89" i="13"/>
  <c r="AS89" i="13"/>
  <c r="AO90" i="13"/>
  <c r="AP90" i="13"/>
  <c r="AQ90" i="13"/>
  <c r="AS90" i="13"/>
  <c r="AO91" i="13"/>
  <c r="AP91" i="13"/>
  <c r="AQ91" i="13"/>
  <c r="AS91" i="13"/>
  <c r="AO92" i="13"/>
  <c r="AP92" i="13"/>
  <c r="AQ92" i="13"/>
  <c r="AS92" i="13"/>
  <c r="AO93" i="13"/>
  <c r="AP93" i="13"/>
  <c r="AQ93" i="13"/>
  <c r="AS93" i="13"/>
  <c r="AO94" i="13"/>
  <c r="AP94" i="13"/>
  <c r="AQ94" i="13"/>
  <c r="AS94" i="13"/>
  <c r="AO95" i="13"/>
  <c r="AP95" i="13"/>
  <c r="AQ95" i="13"/>
  <c r="AS95" i="13"/>
  <c r="AO96" i="13"/>
  <c r="AP96" i="13"/>
  <c r="AQ96" i="13"/>
  <c r="AS96" i="13"/>
  <c r="AO97" i="13"/>
  <c r="AP97" i="13"/>
  <c r="AQ97" i="13"/>
  <c r="AS97" i="13"/>
  <c r="AO98" i="13"/>
  <c r="AP98" i="13"/>
  <c r="AQ98" i="13"/>
  <c r="AS98" i="13"/>
  <c r="AO99" i="13"/>
  <c r="AP99" i="13"/>
  <c r="AQ99" i="13"/>
  <c r="AS99" i="13"/>
  <c r="AO100" i="13"/>
  <c r="AP100" i="13"/>
  <c r="AQ100" i="13"/>
  <c r="AS100" i="13"/>
  <c r="AO101" i="13"/>
  <c r="AP101" i="13"/>
  <c r="AQ101" i="13"/>
  <c r="AS101" i="13"/>
  <c r="AO102" i="13"/>
  <c r="AP102" i="13"/>
  <c r="AQ102" i="13"/>
  <c r="AS102" i="13"/>
  <c r="AO103" i="13"/>
  <c r="AP103" i="13"/>
  <c r="AQ103" i="13"/>
  <c r="AS103" i="13"/>
  <c r="AO104" i="13"/>
  <c r="AP104" i="13"/>
  <c r="AQ104" i="13"/>
  <c r="AS104" i="13"/>
  <c r="AO105" i="13"/>
  <c r="AP105" i="13"/>
  <c r="AQ105" i="13"/>
  <c r="AS105" i="13"/>
  <c r="AO106" i="13"/>
  <c r="AP106" i="13"/>
  <c r="AQ106" i="13"/>
  <c r="AS106" i="13"/>
  <c r="AO107" i="13"/>
  <c r="AP107" i="13"/>
  <c r="AQ107" i="13"/>
  <c r="AS107" i="13"/>
  <c r="AN109" i="13" l="1"/>
  <c r="AO18" i="13"/>
  <c r="AP18" i="13"/>
  <c r="AQ18" i="13"/>
  <c r="AS18" i="13"/>
  <c r="AO19" i="13"/>
  <c r="AP19" i="13"/>
  <c r="AQ19" i="13"/>
  <c r="AS19" i="13"/>
  <c r="AO20" i="13"/>
  <c r="AP20" i="13"/>
  <c r="AQ20" i="13"/>
  <c r="AS20" i="13"/>
  <c r="AO21" i="13"/>
  <c r="AP21" i="13"/>
  <c r="AQ21" i="13"/>
  <c r="AS21" i="13"/>
  <c r="AO22" i="13"/>
  <c r="AP22" i="13"/>
  <c r="AQ22" i="13"/>
  <c r="AS22" i="13"/>
  <c r="AO23" i="13"/>
  <c r="AP23" i="13"/>
  <c r="AQ23" i="13"/>
  <c r="AS23" i="13"/>
  <c r="AO24" i="13"/>
  <c r="AP24" i="13"/>
  <c r="AQ24" i="13"/>
  <c r="AS24" i="13"/>
  <c r="AO25" i="13"/>
  <c r="AP25" i="13"/>
  <c r="AQ25" i="13"/>
  <c r="AS25" i="13"/>
  <c r="AO26" i="13"/>
  <c r="AP26" i="13"/>
  <c r="AQ26" i="13"/>
  <c r="AS26" i="13"/>
  <c r="AO27" i="13"/>
  <c r="AP27" i="13"/>
  <c r="AQ27" i="13"/>
  <c r="AS27" i="13"/>
  <c r="AO28" i="13"/>
  <c r="AP28" i="13"/>
  <c r="AQ28" i="13"/>
  <c r="AS28" i="13"/>
  <c r="AO29" i="13"/>
  <c r="AP29" i="13"/>
  <c r="AQ29" i="13"/>
  <c r="AS29" i="13"/>
  <c r="AO30" i="13"/>
  <c r="AP30" i="13"/>
  <c r="AQ30" i="13"/>
  <c r="AS30" i="13"/>
  <c r="AO31" i="13"/>
  <c r="AP31" i="13"/>
  <c r="AQ31" i="13"/>
  <c r="AS31" i="13"/>
  <c r="AO32" i="13"/>
  <c r="AP32" i="13"/>
  <c r="AQ32" i="13"/>
  <c r="AS32" i="13"/>
  <c r="AO33" i="13"/>
  <c r="AP33" i="13"/>
  <c r="AQ33" i="13"/>
  <c r="AS33" i="13"/>
  <c r="AO34" i="13"/>
  <c r="AP34" i="13"/>
  <c r="AQ34" i="13"/>
  <c r="AS34" i="13"/>
  <c r="AO35" i="13"/>
  <c r="AP35" i="13"/>
  <c r="AQ35" i="13"/>
  <c r="AS35" i="13"/>
  <c r="AO36" i="13"/>
  <c r="AP36" i="13"/>
  <c r="AQ36" i="13"/>
  <c r="AS36" i="13"/>
  <c r="AO37" i="13"/>
  <c r="AP37" i="13"/>
  <c r="AQ37" i="13"/>
  <c r="AS37" i="13"/>
  <c r="AO38" i="13"/>
  <c r="AP38" i="13"/>
  <c r="AQ38" i="13"/>
  <c r="AS38" i="13"/>
  <c r="AO16" i="13"/>
  <c r="AP16" i="13"/>
  <c r="AQ16" i="13"/>
  <c r="AS16" i="13"/>
  <c r="AO17" i="13"/>
  <c r="AP17" i="13"/>
  <c r="AQ17" i="13"/>
  <c r="AS17" i="13"/>
  <c r="AL115" i="13"/>
  <c r="P42" i="8" s="1"/>
  <c r="AH2" i="16" s="1"/>
  <c r="AO6" i="13" l="1"/>
  <c r="AF115" i="13" s="1"/>
  <c r="G42" i="8" s="1"/>
  <c r="AF2" i="16" s="1"/>
  <c r="AM109" i="13"/>
  <c r="AL109" i="13"/>
  <c r="AK109" i="13"/>
  <c r="AJ109" i="13"/>
  <c r="AI109" i="13"/>
  <c r="AH109" i="13"/>
  <c r="AG109" i="13"/>
  <c r="AF109" i="13"/>
  <c r="AE109" i="13"/>
  <c r="AD109" i="13"/>
  <c r="AC109" i="13"/>
  <c r="AB109" i="13"/>
  <c r="AA109" i="13"/>
  <c r="Z109" i="13"/>
  <c r="Y109" i="13"/>
  <c r="X109" i="13"/>
  <c r="W109" i="13"/>
  <c r="V109" i="13"/>
  <c r="U109" i="13"/>
  <c r="T109" i="13"/>
  <c r="S109" i="13"/>
  <c r="R109" i="13"/>
  <c r="Q109" i="13"/>
  <c r="P109" i="13"/>
  <c r="O109" i="13"/>
  <c r="N109" i="13"/>
  <c r="M109" i="13"/>
  <c r="L109" i="13"/>
  <c r="K109" i="13"/>
  <c r="J109" i="13"/>
  <c r="I109" i="13"/>
  <c r="H109" i="13"/>
  <c r="G109" i="13"/>
  <c r="F109" i="13"/>
  <c r="AS108" i="13"/>
  <c r="AQ108" i="13"/>
  <c r="AP108" i="13"/>
  <c r="AO108" i="13"/>
  <c r="AS15" i="13"/>
  <c r="AQ15" i="13"/>
  <c r="AP15" i="13"/>
  <c r="AO15" i="13"/>
  <c r="AS14" i="13"/>
  <c r="AQ14" i="13"/>
  <c r="AP14" i="13"/>
  <c r="AO14" i="13"/>
  <c r="AS13" i="13"/>
  <c r="AQ13" i="13"/>
  <c r="AP13" i="13"/>
  <c r="AO13" i="13"/>
  <c r="AS12" i="13"/>
  <c r="AQ12" i="13"/>
  <c r="AP12" i="13"/>
  <c r="AO12" i="13"/>
  <c r="AS11" i="13"/>
  <c r="AQ11" i="13"/>
  <c r="AP11" i="13"/>
  <c r="AO11" i="13"/>
  <c r="AS10" i="13"/>
  <c r="AQ10" i="13"/>
  <c r="AP10" i="13"/>
  <c r="AO10" i="13"/>
  <c r="AS9" i="13"/>
  <c r="AQ9" i="13"/>
  <c r="AP9" i="13"/>
  <c r="AO9" i="13"/>
  <c r="AP109" i="13" l="1"/>
  <c r="AL119" i="13" s="1"/>
  <c r="C48" i="8" s="1"/>
  <c r="AJ2" i="16" s="1"/>
  <c r="AO109" i="13"/>
  <c r="AC115" i="13" s="1"/>
  <c r="AI115" i="13" s="1"/>
  <c r="AQ109" i="13"/>
  <c r="Z115" i="13" s="1"/>
  <c r="AS109" i="13"/>
  <c r="C42" i="8" l="1"/>
  <c r="AE2" i="16" s="1"/>
  <c r="C38" i="8"/>
  <c r="AO119" i="13"/>
  <c r="AO115" i="13"/>
  <c r="H48" i="8" l="1"/>
  <c r="AK2" i="16" s="1"/>
  <c r="AC2" i="16"/>
  <c r="K42" i="8"/>
  <c r="E66" i="8"/>
  <c r="AT2" i="16" s="1"/>
  <c r="E62" i="8"/>
  <c r="AQ2" i="16" s="1"/>
  <c r="E58" i="8"/>
  <c r="AN2" i="16" s="1"/>
  <c r="T42" i="8" l="1"/>
  <c r="AI2" i="16" s="1"/>
  <c r="AG2" i="16"/>
</calcChain>
</file>

<file path=xl/sharedStrings.xml><?xml version="1.0" encoding="utf-8"?>
<sst xmlns="http://schemas.openxmlformats.org/spreadsheetml/2006/main" count="19866" uniqueCount="7180">
  <si>
    <t>電話番号</t>
    <rPh sb="0" eb="2">
      <t>デンワ</t>
    </rPh>
    <rPh sb="2" eb="4">
      <t>バンゴウ</t>
    </rPh>
    <phoneticPr fontId="2"/>
  </si>
  <si>
    <t>担当者名</t>
    <rPh sb="0" eb="2">
      <t>タントウ</t>
    </rPh>
    <rPh sb="2" eb="3">
      <t>シャ</t>
    </rPh>
    <rPh sb="3" eb="4">
      <t>メイ</t>
    </rPh>
    <phoneticPr fontId="2"/>
  </si>
  <si>
    <t>事業所番号</t>
    <rPh sb="0" eb="3">
      <t>ジギョウショ</t>
    </rPh>
    <rPh sb="3" eb="5">
      <t>バンゴウ</t>
    </rPh>
    <phoneticPr fontId="2"/>
  </si>
  <si>
    <t>レストランや喫茶店等飲食店の経営</t>
    <phoneticPr fontId="2"/>
  </si>
  <si>
    <t>印刷</t>
    <phoneticPr fontId="2"/>
  </si>
  <si>
    <t>清掃や植栽管理</t>
    <rPh sb="0" eb="2">
      <t>セイソウ</t>
    </rPh>
    <rPh sb="3" eb="5">
      <t>ショクサイ</t>
    </rPh>
    <rPh sb="5" eb="7">
      <t>カンリ</t>
    </rPh>
    <phoneticPr fontId="2"/>
  </si>
  <si>
    <t>クリーニング</t>
    <phoneticPr fontId="2"/>
  </si>
  <si>
    <t>内職等の下請け作業</t>
    <phoneticPr fontId="2"/>
  </si>
  <si>
    <t>リサイクル事業（空き缶拾い等）</t>
    <rPh sb="5" eb="7">
      <t>ジギョウ</t>
    </rPh>
    <rPh sb="8" eb="9">
      <t>ア</t>
    </rPh>
    <rPh sb="10" eb="11">
      <t>カン</t>
    </rPh>
    <rPh sb="11" eb="12">
      <t>ヒロ</t>
    </rPh>
    <rPh sb="13" eb="14">
      <t>トウ</t>
    </rPh>
    <phoneticPr fontId="2"/>
  </si>
  <si>
    <t>その他</t>
    <phoneticPr fontId="2"/>
  </si>
  <si>
    <t>事業所名</t>
    <rPh sb="0" eb="3">
      <t>ジギョウショ</t>
    </rPh>
    <rPh sb="3" eb="4">
      <t>メイ</t>
    </rPh>
    <phoneticPr fontId="2"/>
  </si>
  <si>
    <t>分野</t>
    <rPh sb="0" eb="2">
      <t>ブンヤ</t>
    </rPh>
    <phoneticPr fontId="2"/>
  </si>
  <si>
    <t>その他食品の製造・販売</t>
    <phoneticPr fontId="2"/>
  </si>
  <si>
    <t>クッキーやせんべい等菓子類の製造・販売</t>
    <phoneticPr fontId="2"/>
  </si>
  <si>
    <t>パンの製造・販売</t>
    <phoneticPr fontId="2"/>
  </si>
  <si>
    <t>お弁当の製造・販売</t>
    <phoneticPr fontId="2"/>
  </si>
  <si>
    <t>注意点</t>
    <rPh sb="0" eb="3">
      <t>チュウイテン</t>
    </rPh>
    <phoneticPr fontId="2"/>
  </si>
  <si>
    <t>視覚</t>
    <rPh sb="0" eb="2">
      <t>シカク</t>
    </rPh>
    <phoneticPr fontId="2"/>
  </si>
  <si>
    <t>内部</t>
    <rPh sb="0" eb="2">
      <t>ナイブ</t>
    </rPh>
    <phoneticPr fontId="2"/>
  </si>
  <si>
    <t>知的</t>
    <rPh sb="0" eb="2">
      <t>チテキ</t>
    </rPh>
    <phoneticPr fontId="2"/>
  </si>
  <si>
    <t>精神</t>
    <rPh sb="0" eb="2">
      <t>セイシン</t>
    </rPh>
    <phoneticPr fontId="2"/>
  </si>
  <si>
    <t>難病</t>
    <rPh sb="0" eb="2">
      <t>ナンビョウ</t>
    </rPh>
    <phoneticPr fontId="2"/>
  </si>
  <si>
    <t>サルース</t>
  </si>
  <si>
    <t>プラスアイ</t>
  </si>
  <si>
    <t>①</t>
    <phoneticPr fontId="2"/>
  </si>
  <si>
    <t>活動内容（製造している製品やサービス、請負作業の内容など具体的に記入して下さい）</t>
    <rPh sb="0" eb="2">
      <t>カツドウ</t>
    </rPh>
    <rPh sb="2" eb="4">
      <t>ナイヨウ</t>
    </rPh>
    <rPh sb="5" eb="7">
      <t>セイゾウ</t>
    </rPh>
    <rPh sb="11" eb="13">
      <t>セイヒン</t>
    </rPh>
    <rPh sb="19" eb="20">
      <t>ウ</t>
    </rPh>
    <rPh sb="20" eb="21">
      <t>オ</t>
    </rPh>
    <rPh sb="21" eb="23">
      <t>サギョウ</t>
    </rPh>
    <rPh sb="24" eb="26">
      <t>ナイヨウ</t>
    </rPh>
    <rPh sb="28" eb="31">
      <t>グタイテキ</t>
    </rPh>
    <rPh sb="32" eb="34">
      <t>キニュウ</t>
    </rPh>
    <rPh sb="36" eb="37">
      <t>クダ</t>
    </rPh>
    <phoneticPr fontId="2"/>
  </si>
  <si>
    <t>活動内容及び理由（希望している生産活動の内容やその理由を記載してください。）</t>
    <rPh sb="0" eb="2">
      <t>カツドウ</t>
    </rPh>
    <rPh sb="2" eb="4">
      <t>ナイヨウ</t>
    </rPh>
    <rPh sb="4" eb="5">
      <t>オヨ</t>
    </rPh>
    <rPh sb="6" eb="8">
      <t>リユウ</t>
    </rPh>
    <rPh sb="9" eb="11">
      <t>キボウ</t>
    </rPh>
    <rPh sb="15" eb="17">
      <t>セイサン</t>
    </rPh>
    <rPh sb="17" eb="19">
      <t>カツドウ</t>
    </rPh>
    <rPh sb="20" eb="22">
      <t>ナイヨウ</t>
    </rPh>
    <rPh sb="25" eb="27">
      <t>リユウ</t>
    </rPh>
    <rPh sb="28" eb="30">
      <t>キサイ</t>
    </rPh>
    <phoneticPr fontId="2"/>
  </si>
  <si>
    <t>④</t>
    <phoneticPr fontId="2"/>
  </si>
  <si>
    <t>現在の生産活動の内容及び施設外就労の実施の有無</t>
    <rPh sb="0" eb="2">
      <t>ゲンザイ</t>
    </rPh>
    <rPh sb="3" eb="5">
      <t>セイサン</t>
    </rPh>
    <rPh sb="5" eb="7">
      <t>カツドウ</t>
    </rPh>
    <rPh sb="8" eb="10">
      <t>ナイヨウ</t>
    </rPh>
    <rPh sb="10" eb="11">
      <t>オヨ</t>
    </rPh>
    <rPh sb="12" eb="15">
      <t>シセツガイ</t>
    </rPh>
    <rPh sb="15" eb="17">
      <t>シュウロウ</t>
    </rPh>
    <rPh sb="18" eb="20">
      <t>ジッシ</t>
    </rPh>
    <rPh sb="21" eb="23">
      <t>ウム</t>
    </rPh>
    <phoneticPr fontId="2"/>
  </si>
  <si>
    <t>今後取り組みたい生産活動の内容</t>
    <rPh sb="0" eb="2">
      <t>コンゴ</t>
    </rPh>
    <rPh sb="2" eb="3">
      <t>ト</t>
    </rPh>
    <rPh sb="4" eb="5">
      <t>ク</t>
    </rPh>
    <rPh sb="8" eb="10">
      <t>セイサン</t>
    </rPh>
    <rPh sb="10" eb="12">
      <t>カツドウ</t>
    </rPh>
    <rPh sb="13" eb="15">
      <t>ナイヨウ</t>
    </rPh>
    <phoneticPr fontId="2"/>
  </si>
  <si>
    <t>聴覚
言語</t>
    <rPh sb="0" eb="2">
      <t>チョウカク</t>
    </rPh>
    <rPh sb="3" eb="5">
      <t>ゲンゴ</t>
    </rPh>
    <phoneticPr fontId="2"/>
  </si>
  <si>
    <t>精神　</t>
    <rPh sb="0" eb="2">
      <t>セイシン</t>
    </rPh>
    <phoneticPr fontId="2"/>
  </si>
  <si>
    <t>肢体不自由</t>
    <rPh sb="0" eb="2">
      <t>シタイ</t>
    </rPh>
    <rPh sb="2" eb="5">
      <t>フジユウ</t>
    </rPh>
    <phoneticPr fontId="2"/>
  </si>
  <si>
    <t>さいたま市</t>
  </si>
  <si>
    <t>【参考】農福連携に係る活動内容の例</t>
    <rPh sb="1" eb="3">
      <t>サンコウ</t>
    </rPh>
    <rPh sb="4" eb="5">
      <t>ノウ</t>
    </rPh>
    <rPh sb="5" eb="6">
      <t>フク</t>
    </rPh>
    <rPh sb="6" eb="8">
      <t>レンケイ</t>
    </rPh>
    <rPh sb="9" eb="10">
      <t>カカ</t>
    </rPh>
    <rPh sb="11" eb="13">
      <t>カツドウ</t>
    </rPh>
    <rPh sb="13" eb="15">
      <t>ナイヨウ</t>
    </rPh>
    <rPh sb="16" eb="17">
      <t>レイ</t>
    </rPh>
    <phoneticPr fontId="2"/>
  </si>
  <si>
    <t>栽培している農産物
（主なものを３つまで）</t>
    <rPh sb="0" eb="2">
      <t>サイバイ</t>
    </rPh>
    <rPh sb="6" eb="9">
      <t>ノウサンブツ</t>
    </rPh>
    <rPh sb="11" eb="12">
      <t>オモ</t>
    </rPh>
    <phoneticPr fontId="2"/>
  </si>
  <si>
    <t>既に農作業に取り組んでいる事業所と、農作業に取り組みたいと考えている事業所に伺います。
農作業に取り組む上で課題となっていることがありましたら、記載してください。【自由記述】</t>
    <rPh sb="0" eb="1">
      <t>スデ</t>
    </rPh>
    <rPh sb="2" eb="5">
      <t>ノウサギョウ</t>
    </rPh>
    <rPh sb="6" eb="7">
      <t>ト</t>
    </rPh>
    <rPh sb="8" eb="9">
      <t>ク</t>
    </rPh>
    <rPh sb="13" eb="16">
      <t>ジギョウショ</t>
    </rPh>
    <rPh sb="18" eb="21">
      <t>ノウサギョウ</t>
    </rPh>
    <rPh sb="22" eb="23">
      <t>ト</t>
    </rPh>
    <rPh sb="24" eb="25">
      <t>ク</t>
    </rPh>
    <rPh sb="29" eb="30">
      <t>カンガ</t>
    </rPh>
    <rPh sb="34" eb="37">
      <t>ジギョウショ</t>
    </rPh>
    <rPh sb="38" eb="39">
      <t>ウカガ</t>
    </rPh>
    <rPh sb="44" eb="47">
      <t>ノウサギョウ</t>
    </rPh>
    <rPh sb="48" eb="49">
      <t>ト</t>
    </rPh>
    <rPh sb="50" eb="51">
      <t>ク</t>
    </rPh>
    <rPh sb="52" eb="53">
      <t>ウエ</t>
    </rPh>
    <rPh sb="54" eb="56">
      <t>カダイ</t>
    </rPh>
    <rPh sb="72" eb="74">
      <t>キサイ</t>
    </rPh>
    <rPh sb="82" eb="84">
      <t>ジユウ</t>
    </rPh>
    <rPh sb="84" eb="86">
      <t>キジュツ</t>
    </rPh>
    <phoneticPr fontId="2"/>
  </si>
  <si>
    <t>事業所で行う生産活動において、今後農作業の取り組みを拡大したいかどうか、お答えください。</t>
    <rPh sb="0" eb="3">
      <t>ジギョウショ</t>
    </rPh>
    <rPh sb="4" eb="5">
      <t>オコナ</t>
    </rPh>
    <rPh sb="6" eb="8">
      <t>セイサン</t>
    </rPh>
    <rPh sb="8" eb="10">
      <t>カツドウ</t>
    </rPh>
    <rPh sb="15" eb="17">
      <t>コンゴ</t>
    </rPh>
    <rPh sb="17" eb="20">
      <t>ノウサギョウ</t>
    </rPh>
    <rPh sb="21" eb="22">
      <t>ト</t>
    </rPh>
    <rPh sb="23" eb="24">
      <t>ク</t>
    </rPh>
    <rPh sb="26" eb="28">
      <t>カクダイ</t>
    </rPh>
    <rPh sb="37" eb="38">
      <t>コタ</t>
    </rPh>
    <phoneticPr fontId="2"/>
  </si>
  <si>
    <t>川口市</t>
    <rPh sb="0" eb="3">
      <t>カワグチシ</t>
    </rPh>
    <phoneticPr fontId="2"/>
  </si>
  <si>
    <t>川越市</t>
    <rPh sb="0" eb="3">
      <t>カワゴエシ</t>
    </rPh>
    <phoneticPr fontId="2"/>
  </si>
  <si>
    <t>久喜市</t>
    <rPh sb="0" eb="3">
      <t>クキシ</t>
    </rPh>
    <phoneticPr fontId="2"/>
  </si>
  <si>
    <t>(特非)あかり</t>
    <rPh sb="1" eb="2">
      <t>トク</t>
    </rPh>
    <rPh sb="2" eb="3">
      <t>ヒ</t>
    </rPh>
    <phoneticPr fontId="2"/>
  </si>
  <si>
    <t>南埼玉郡宮代町</t>
    <rPh sb="0" eb="4">
      <t>ミナミサイタマグン</t>
    </rPh>
    <rPh sb="4" eb="7">
      <t>ミヤシロマチ</t>
    </rPh>
    <phoneticPr fontId="2"/>
  </si>
  <si>
    <t>春日部市</t>
    <rPh sb="0" eb="4">
      <t>カスカベシ</t>
    </rPh>
    <phoneticPr fontId="2"/>
  </si>
  <si>
    <t>越谷市</t>
    <rPh sb="0" eb="3">
      <t>コシガヤシ</t>
    </rPh>
    <phoneticPr fontId="2"/>
  </si>
  <si>
    <t>越谷市</t>
    <rPh sb="0" eb="2">
      <t>コシガヤ</t>
    </rPh>
    <rPh sb="2" eb="3">
      <t>シ</t>
    </rPh>
    <phoneticPr fontId="2"/>
  </si>
  <si>
    <t>八潮市</t>
    <rPh sb="0" eb="3">
      <t>ヤシオシ</t>
    </rPh>
    <phoneticPr fontId="2"/>
  </si>
  <si>
    <t>三郷市</t>
    <rPh sb="0" eb="3">
      <t>ミサトシ</t>
    </rPh>
    <phoneticPr fontId="2"/>
  </si>
  <si>
    <t>蕨市</t>
    <rPh sb="0" eb="2">
      <t>ワラビシ</t>
    </rPh>
    <phoneticPr fontId="2"/>
  </si>
  <si>
    <t>上尾市</t>
    <rPh sb="0" eb="3">
      <t>アゲオシ</t>
    </rPh>
    <phoneticPr fontId="2"/>
  </si>
  <si>
    <t>鴻巣市</t>
    <rPh sb="0" eb="3">
      <t>コウノスシ</t>
    </rPh>
    <phoneticPr fontId="2"/>
  </si>
  <si>
    <t>草加市</t>
    <rPh sb="0" eb="3">
      <t>ソウカシ</t>
    </rPh>
    <phoneticPr fontId="2"/>
  </si>
  <si>
    <t>所沢市</t>
    <rPh sb="0" eb="3">
      <t>トコロザワシ</t>
    </rPh>
    <phoneticPr fontId="2"/>
  </si>
  <si>
    <t>(福)茶の花福祉会</t>
    <rPh sb="1" eb="2">
      <t>フク</t>
    </rPh>
    <rPh sb="3" eb="4">
      <t>チャ</t>
    </rPh>
    <rPh sb="5" eb="6">
      <t>ハナ</t>
    </rPh>
    <rPh sb="6" eb="9">
      <t>フクシカイ</t>
    </rPh>
    <phoneticPr fontId="2"/>
  </si>
  <si>
    <t>飯能市</t>
    <rPh sb="0" eb="3">
      <t>ハンノウシ</t>
    </rPh>
    <phoneticPr fontId="2"/>
  </si>
  <si>
    <t>入間市</t>
    <rPh sb="0" eb="3">
      <t>イルマシ</t>
    </rPh>
    <phoneticPr fontId="2"/>
  </si>
  <si>
    <t>富士見市</t>
    <rPh sb="0" eb="4">
      <t>フジミシ</t>
    </rPh>
    <phoneticPr fontId="2"/>
  </si>
  <si>
    <t>ふじみ野市</t>
    <rPh sb="3" eb="4">
      <t>ノ</t>
    </rPh>
    <rPh sb="4" eb="5">
      <t>シ</t>
    </rPh>
    <phoneticPr fontId="2"/>
  </si>
  <si>
    <t>熊谷市</t>
    <rPh sb="0" eb="3">
      <t>クマガヤシ</t>
    </rPh>
    <phoneticPr fontId="2"/>
  </si>
  <si>
    <t>深谷市</t>
    <rPh sb="0" eb="3">
      <t>フカヤシ</t>
    </rPh>
    <phoneticPr fontId="2"/>
  </si>
  <si>
    <t>比企郡小川町</t>
    <rPh sb="0" eb="3">
      <t>ヒキグン</t>
    </rPh>
    <rPh sb="3" eb="6">
      <t>オガワマチ</t>
    </rPh>
    <phoneticPr fontId="2"/>
  </si>
  <si>
    <t>加須市</t>
    <rPh sb="0" eb="3">
      <t>カゾシ</t>
    </rPh>
    <phoneticPr fontId="2"/>
  </si>
  <si>
    <t>行田市</t>
    <rPh sb="0" eb="3">
      <t>ギョウダシ</t>
    </rPh>
    <phoneticPr fontId="2"/>
  </si>
  <si>
    <t>深谷市</t>
    <rPh sb="0" eb="2">
      <t>フカヤ</t>
    </rPh>
    <rPh sb="2" eb="3">
      <t>シ</t>
    </rPh>
    <phoneticPr fontId="2"/>
  </si>
  <si>
    <t>秩父市</t>
    <rPh sb="0" eb="3">
      <t>チチブシ</t>
    </rPh>
    <phoneticPr fontId="2"/>
  </si>
  <si>
    <t>新座市</t>
    <rPh sb="0" eb="3">
      <t>ニイザシ</t>
    </rPh>
    <phoneticPr fontId="2"/>
  </si>
  <si>
    <t>桶川市</t>
    <rPh sb="0" eb="3">
      <t>オケガワシ</t>
    </rPh>
    <phoneticPr fontId="2"/>
  </si>
  <si>
    <t>蓮田市</t>
    <rPh sb="0" eb="3">
      <t>ハスダシ</t>
    </rPh>
    <phoneticPr fontId="2"/>
  </si>
  <si>
    <t>幸手市</t>
    <rPh sb="0" eb="3">
      <t>サッテシ</t>
    </rPh>
    <phoneticPr fontId="2"/>
  </si>
  <si>
    <t>吉川市</t>
    <rPh sb="0" eb="3">
      <t>ヨシカワシ</t>
    </rPh>
    <phoneticPr fontId="2"/>
  </si>
  <si>
    <t>さいたま市</t>
    <rPh sb="4" eb="5">
      <t>シ</t>
    </rPh>
    <phoneticPr fontId="2"/>
  </si>
  <si>
    <t>(公社)やどかりの里</t>
    <rPh sb="1" eb="2">
      <t>コウ</t>
    </rPh>
    <rPh sb="2" eb="3">
      <t>シャ</t>
    </rPh>
    <rPh sb="9" eb="10">
      <t>サト</t>
    </rPh>
    <phoneticPr fontId="2"/>
  </si>
  <si>
    <t>(福)はなみずき会</t>
    <rPh sb="0" eb="3">
      <t>フク</t>
    </rPh>
    <rPh sb="8" eb="9">
      <t>カイ</t>
    </rPh>
    <phoneticPr fontId="2"/>
  </si>
  <si>
    <t>(株)さくら</t>
    <rPh sb="0" eb="3">
      <t>カブ</t>
    </rPh>
    <phoneticPr fontId="2"/>
  </si>
  <si>
    <t>(株)リンクステーション</t>
    <rPh sb="1" eb="2">
      <t>カブ</t>
    </rPh>
    <phoneticPr fontId="2"/>
  </si>
  <si>
    <t>(株)美来</t>
    <rPh sb="0" eb="3">
      <t>カブ</t>
    </rPh>
    <rPh sb="3" eb="4">
      <t>ビ</t>
    </rPh>
    <rPh sb="4" eb="5">
      <t>ク</t>
    </rPh>
    <phoneticPr fontId="2"/>
  </si>
  <si>
    <t>社会福祉事業　みらい</t>
    <rPh sb="0" eb="2">
      <t>シャカイ</t>
    </rPh>
    <rPh sb="2" eb="4">
      <t>フクシ</t>
    </rPh>
    <rPh sb="4" eb="6">
      <t>ジギョウ</t>
    </rPh>
    <phoneticPr fontId="2"/>
  </si>
  <si>
    <t>(福)恩賜財団済生会支部埼玉県済生会</t>
    <rPh sb="3" eb="5">
      <t>オンシ</t>
    </rPh>
    <rPh sb="5" eb="7">
      <t>ザイダン</t>
    </rPh>
    <rPh sb="7" eb="10">
      <t>サイセイカイ</t>
    </rPh>
    <rPh sb="10" eb="12">
      <t>シブ</t>
    </rPh>
    <rPh sb="12" eb="15">
      <t>サイタマケン</t>
    </rPh>
    <rPh sb="15" eb="18">
      <t>サイセイカイ</t>
    </rPh>
    <phoneticPr fontId="2"/>
  </si>
  <si>
    <t>埼玉県済生会ワークステーションみのり</t>
    <rPh sb="0" eb="3">
      <t>サイタマケン</t>
    </rPh>
    <rPh sb="3" eb="6">
      <t>サイセイカイ</t>
    </rPh>
    <phoneticPr fontId="2"/>
  </si>
  <si>
    <t>INSPIRE（株）</t>
    <rPh sb="7" eb="10">
      <t>カブ</t>
    </rPh>
    <phoneticPr fontId="2"/>
  </si>
  <si>
    <t>Be happiness野田町</t>
    <rPh sb="12" eb="14">
      <t>ノダ</t>
    </rPh>
    <rPh sb="14" eb="15">
      <t>マチ</t>
    </rPh>
    <phoneticPr fontId="2"/>
  </si>
  <si>
    <t>（一社）福祉ソリューションズ</t>
    <rPh sb="1" eb="2">
      <t>イチ</t>
    </rPh>
    <rPh sb="2" eb="3">
      <t>シャ</t>
    </rPh>
    <rPh sb="4" eb="6">
      <t>フクシ</t>
    </rPh>
    <phoneticPr fontId="2"/>
  </si>
  <si>
    <t>多機能型事業所まごころファーム川越</t>
    <rPh sb="0" eb="4">
      <t>タキノウガタ</t>
    </rPh>
    <rPh sb="4" eb="7">
      <t>ジギョウショ</t>
    </rPh>
    <rPh sb="15" eb="17">
      <t>カワゴエ</t>
    </rPh>
    <phoneticPr fontId="2"/>
  </si>
  <si>
    <t>あかりワークス国納</t>
    <rPh sb="7" eb="8">
      <t>クニ</t>
    </rPh>
    <rPh sb="8" eb="9">
      <t>オサ</t>
    </rPh>
    <phoneticPr fontId="2"/>
  </si>
  <si>
    <t>きぼう工房</t>
    <rPh sb="3" eb="5">
      <t>コウボウ</t>
    </rPh>
    <phoneticPr fontId="2"/>
  </si>
  <si>
    <t>(特非)福祉ファーム里山</t>
    <rPh sb="1" eb="2">
      <t>トク</t>
    </rPh>
    <rPh sb="2" eb="3">
      <t>ヒ</t>
    </rPh>
    <rPh sb="4" eb="6">
      <t>フクシ</t>
    </rPh>
    <rPh sb="10" eb="12">
      <t>サトヤマ</t>
    </rPh>
    <phoneticPr fontId="2"/>
  </si>
  <si>
    <t>(株)ハマウラ福祉工場</t>
    <rPh sb="0" eb="3">
      <t>カブ</t>
    </rPh>
    <phoneticPr fontId="2"/>
  </si>
  <si>
    <t>(福)埼玉福祉事業協会</t>
  </si>
  <si>
    <t>多機能型事業所あかしあの森</t>
    <rPh sb="0" eb="4">
      <t>タキノウガタ</t>
    </rPh>
    <rPh sb="4" eb="7">
      <t>ジギョウショ</t>
    </rPh>
    <rPh sb="12" eb="13">
      <t>モリ</t>
    </rPh>
    <phoneticPr fontId="2"/>
  </si>
  <si>
    <t>農地面積</t>
    <rPh sb="0" eb="2">
      <t>ノウチ</t>
    </rPh>
    <rPh sb="2" eb="4">
      <t>メンセキ</t>
    </rPh>
    <phoneticPr fontId="2"/>
  </si>
  <si>
    <t>積立金の状況についてお答えください。</t>
    <rPh sb="0" eb="2">
      <t>ツミタテ</t>
    </rPh>
    <rPh sb="2" eb="3">
      <t>キン</t>
    </rPh>
    <rPh sb="4" eb="6">
      <t>ジョウキョウ</t>
    </rPh>
    <rPh sb="11" eb="12">
      <t>コタ</t>
    </rPh>
    <phoneticPr fontId="2"/>
  </si>
  <si>
    <t>（株）Pine</t>
    <rPh sb="0" eb="3">
      <t>カブ</t>
    </rPh>
    <phoneticPr fontId="2"/>
  </si>
  <si>
    <t>(株)きぼうファクトリー</t>
    <rPh sb="1" eb="2">
      <t>カブ</t>
    </rPh>
    <phoneticPr fontId="2"/>
  </si>
  <si>
    <t>(株)グースサポート</t>
    <rPh sb="1" eb="2">
      <t>カブ</t>
    </rPh>
    <phoneticPr fontId="2"/>
  </si>
  <si>
    <t>(福）埼玉福祉事業協会</t>
    <rPh sb="1" eb="2">
      <t>フク</t>
    </rPh>
    <phoneticPr fontId="2"/>
  </si>
  <si>
    <t>社会福祉法人（社協以外）</t>
  </si>
  <si>
    <t>在宅利用者について</t>
    <rPh sb="0" eb="2">
      <t>ザイタク</t>
    </rPh>
    <rPh sb="2" eb="5">
      <t>リヨウシャ</t>
    </rPh>
    <phoneticPr fontId="2"/>
  </si>
  <si>
    <t>法人種別</t>
    <rPh sb="0" eb="2">
      <t>ホウジン</t>
    </rPh>
    <rPh sb="2" eb="4">
      <t>シュベツ</t>
    </rPh>
    <phoneticPr fontId="2"/>
  </si>
  <si>
    <t>設置者（法人）の名称</t>
    <rPh sb="0" eb="3">
      <t>セッチシャ</t>
    </rPh>
    <rPh sb="4" eb="6">
      <t>ホウジン</t>
    </rPh>
    <rPh sb="8" eb="10">
      <t>メイショウ</t>
    </rPh>
    <phoneticPr fontId="2"/>
  </si>
  <si>
    <t>市町村</t>
    <rPh sb="0" eb="3">
      <t>シチョウソン</t>
    </rPh>
    <phoneticPr fontId="2"/>
  </si>
  <si>
    <t>川口市</t>
    <rPh sb="0" eb="3">
      <t>かわぐちし</t>
    </rPh>
    <phoneticPr fontId="2" type="Hiragana"/>
  </si>
  <si>
    <t>社会福祉協議会</t>
    <rPh sb="0" eb="2">
      <t>シャカイ</t>
    </rPh>
    <rPh sb="2" eb="4">
      <t>フクシ</t>
    </rPh>
    <rPh sb="4" eb="7">
      <t>キョウギカイ</t>
    </rPh>
    <phoneticPr fontId="2"/>
  </si>
  <si>
    <t>川口市</t>
    <rPh sb="0" eb="2">
      <t>かわぐち</t>
    </rPh>
    <rPh sb="2" eb="3">
      <t>し</t>
    </rPh>
    <phoneticPr fontId="2" type="Hiragana"/>
  </si>
  <si>
    <t>医療法人</t>
    <rPh sb="0" eb="2">
      <t>イリョウ</t>
    </rPh>
    <rPh sb="2" eb="4">
      <t>ホウジン</t>
    </rPh>
    <phoneticPr fontId="2"/>
  </si>
  <si>
    <t>特定非営利活動法人</t>
    <rPh sb="0" eb="2">
      <t>トクテイ</t>
    </rPh>
    <rPh sb="2" eb="5">
      <t>ヒエイリ</t>
    </rPh>
    <rPh sb="5" eb="7">
      <t>カツドウ</t>
    </rPh>
    <rPh sb="7" eb="9">
      <t>ホウジン</t>
    </rPh>
    <phoneticPr fontId="2"/>
  </si>
  <si>
    <t>（株）クリオ</t>
    <rPh sb="0" eb="3">
      <t>カブ</t>
    </rPh>
    <phoneticPr fontId="2"/>
  </si>
  <si>
    <t>カーサ・アミ</t>
  </si>
  <si>
    <t>国税法人番号</t>
    <rPh sb="0" eb="2">
      <t>コクゼイ</t>
    </rPh>
    <rPh sb="2" eb="4">
      <t>ホウジン</t>
    </rPh>
    <rPh sb="4" eb="6">
      <t>バンゴウ</t>
    </rPh>
    <phoneticPr fontId="2"/>
  </si>
  <si>
    <t>メールアドレス</t>
    <phoneticPr fontId="2"/>
  </si>
  <si>
    <t>②</t>
    <phoneticPr fontId="2"/>
  </si>
  <si>
    <t>③</t>
    <phoneticPr fontId="2"/>
  </si>
  <si>
    <t>⑤</t>
    <phoneticPr fontId="2"/>
  </si>
  <si>
    <t>所沢市</t>
    <rPh sb="0" eb="2">
      <t>トコロザワ</t>
    </rPh>
    <rPh sb="2" eb="3">
      <t>シ</t>
    </rPh>
    <phoneticPr fontId="2"/>
  </si>
  <si>
    <t>クックキング</t>
  </si>
  <si>
    <t>あいりす</t>
  </si>
  <si>
    <t>ピュアハーモニー</t>
  </si>
  <si>
    <t>ぽかぽかハート・ヴィレッジ</t>
  </si>
  <si>
    <t>グースサポート</t>
  </si>
  <si>
    <t>リンクステーション</t>
  </si>
  <si>
    <t>ゆずり葉</t>
  </si>
  <si>
    <t>　</t>
    <phoneticPr fontId="2"/>
  </si>
  <si>
    <t>シュガーパイン</t>
  </si>
  <si>
    <t>うらら</t>
  </si>
  <si>
    <t>（福）独歩</t>
    <rPh sb="1" eb="2">
      <t>フク</t>
    </rPh>
    <rPh sb="3" eb="5">
      <t>ドッポ</t>
    </rPh>
    <phoneticPr fontId="5"/>
  </si>
  <si>
    <t>やどかり情報館</t>
    <rPh sb="4" eb="7">
      <t>ジョウホウカン</t>
    </rPh>
    <phoneticPr fontId="3"/>
  </si>
  <si>
    <t>わらかどワークス</t>
  </si>
  <si>
    <t>・　障害福祉サービス指定事業者が所有する（又は借用する）農地等での農作業
・　農業法人（農家）等から委託された作業を農家等へ出向いて行う施設外就労
・　農業法人（農家）等から作業（資材の組み立て・仕分け等）を受託し、施設（事業所）内で作業を行うこと
※　水福及び林福の活動例についても、農福連携と同様のイメージとなります。</t>
    <rPh sb="2" eb="4">
      <t>ショウガイ</t>
    </rPh>
    <rPh sb="4" eb="6">
      <t>フクシ</t>
    </rPh>
    <rPh sb="10" eb="12">
      <t>シテイ</t>
    </rPh>
    <rPh sb="12" eb="15">
      <t>ジギョウシャ</t>
    </rPh>
    <rPh sb="16" eb="18">
      <t>ショユウ</t>
    </rPh>
    <rPh sb="21" eb="22">
      <t>マタ</t>
    </rPh>
    <rPh sb="23" eb="25">
      <t>シャクヨウ</t>
    </rPh>
    <rPh sb="28" eb="30">
      <t>ノウチ</t>
    </rPh>
    <rPh sb="30" eb="31">
      <t>トウ</t>
    </rPh>
    <rPh sb="33" eb="36">
      <t>ノウサギョウ</t>
    </rPh>
    <rPh sb="39" eb="41">
      <t>ノウギョウ</t>
    </rPh>
    <rPh sb="41" eb="43">
      <t>ホウジン</t>
    </rPh>
    <rPh sb="44" eb="46">
      <t>ノウカ</t>
    </rPh>
    <rPh sb="47" eb="48">
      <t>トウ</t>
    </rPh>
    <rPh sb="50" eb="52">
      <t>イタク</t>
    </rPh>
    <rPh sb="55" eb="57">
      <t>サギョウ</t>
    </rPh>
    <rPh sb="58" eb="60">
      <t>ノウカ</t>
    </rPh>
    <rPh sb="60" eb="61">
      <t>トウ</t>
    </rPh>
    <rPh sb="62" eb="64">
      <t>デム</t>
    </rPh>
    <rPh sb="66" eb="67">
      <t>オコナ</t>
    </rPh>
    <rPh sb="68" eb="71">
      <t>シセツガイ</t>
    </rPh>
    <rPh sb="71" eb="73">
      <t>シュウロウ</t>
    </rPh>
    <rPh sb="76" eb="78">
      <t>ノウギョウ</t>
    </rPh>
    <rPh sb="78" eb="80">
      <t>ホウジン</t>
    </rPh>
    <rPh sb="81" eb="83">
      <t>ノウカ</t>
    </rPh>
    <rPh sb="84" eb="85">
      <t>トウ</t>
    </rPh>
    <rPh sb="87" eb="89">
      <t>サギョウ</t>
    </rPh>
    <rPh sb="90" eb="92">
      <t>シザイ</t>
    </rPh>
    <rPh sb="93" eb="94">
      <t>ク</t>
    </rPh>
    <rPh sb="95" eb="96">
      <t>タ</t>
    </rPh>
    <rPh sb="98" eb="100">
      <t>シワ</t>
    </rPh>
    <rPh sb="101" eb="102">
      <t>トウ</t>
    </rPh>
    <rPh sb="104" eb="106">
      <t>ジュタク</t>
    </rPh>
    <rPh sb="108" eb="110">
      <t>シセツ</t>
    </rPh>
    <rPh sb="111" eb="114">
      <t>ジギョウショ</t>
    </rPh>
    <rPh sb="115" eb="116">
      <t>ナイ</t>
    </rPh>
    <rPh sb="117" eb="119">
      <t>サギョウ</t>
    </rPh>
    <rPh sb="120" eb="121">
      <t>オコナ</t>
    </rPh>
    <phoneticPr fontId="2"/>
  </si>
  <si>
    <t>農作業（施設外就労）</t>
    <rPh sb="4" eb="9">
      <t>シセツガイシュウロウ</t>
    </rPh>
    <phoneticPr fontId="2"/>
  </si>
  <si>
    <t>自主製品（工芸品等）の製造・販売</t>
    <phoneticPr fontId="2"/>
  </si>
  <si>
    <t>農作業（事業所内での就労）</t>
    <rPh sb="4" eb="7">
      <t>ジギョウショ</t>
    </rPh>
    <rPh sb="7" eb="8">
      <t>ナイ</t>
    </rPh>
    <rPh sb="10" eb="12">
      <t>シュウロウ</t>
    </rPh>
    <phoneticPr fontId="2"/>
  </si>
  <si>
    <t>ひまわり</t>
  </si>
  <si>
    <t>狭山市</t>
    <rPh sb="0" eb="3">
      <t>サヤマシ</t>
    </rPh>
    <phoneticPr fontId="2"/>
  </si>
  <si>
    <t>かなうラボ大宮三橋</t>
    <rPh sb="5" eb="7">
      <t>おおみや</t>
    </rPh>
    <rPh sb="7" eb="9">
      <t>みはし</t>
    </rPh>
    <phoneticPr fontId="2" type="Hiragana"/>
  </si>
  <si>
    <t>さいたま市</t>
    <rPh sb="3" eb="4">
      <t>シ</t>
    </rPh>
    <phoneticPr fontId="2"/>
  </si>
  <si>
    <t>スキルフル</t>
  </si>
  <si>
    <t>令和7年度利用者障害種別
（該当箇所に○・複数可）</t>
    <rPh sb="14" eb="18">
      <t>ガイトウカショ</t>
    </rPh>
    <phoneticPr fontId="2"/>
  </si>
  <si>
    <t>※　Ａ型（雇用型）・Ａ型（非雇用型）・Ｂ型ごとに、それぞれの様式で作成してください。</t>
    <phoneticPr fontId="2"/>
  </si>
  <si>
    <t>○</t>
  </si>
  <si>
    <t>法人種別</t>
    <phoneticPr fontId="2"/>
  </si>
  <si>
    <t>法人名</t>
    <phoneticPr fontId="2"/>
  </si>
  <si>
    <t>営利法人（株式・合名・合資・合同会社）</t>
    <rPh sb="0" eb="2">
      <t>エイリ</t>
    </rPh>
    <rPh sb="2" eb="4">
      <t>ホウジン</t>
    </rPh>
    <phoneticPr fontId="2"/>
  </si>
  <si>
    <t>その他（社団・財団・農協・生協等）</t>
    <rPh sb="2" eb="3">
      <t>タ</t>
    </rPh>
    <phoneticPr fontId="2"/>
  </si>
  <si>
    <t>１　基本情報</t>
    <rPh sb="2" eb="6">
      <t>キホンジョウホウ</t>
    </rPh>
    <phoneticPr fontId="2"/>
  </si>
  <si>
    <t>定員
（R8.3.31現在）</t>
    <phoneticPr fontId="2"/>
  </si>
  <si>
    <t>契約者数
（R8.4.1現在）</t>
    <rPh sb="0" eb="3">
      <t>ジギョウショ</t>
    </rPh>
    <rPh sb="3" eb="4">
      <t>スウ</t>
    </rPh>
    <rPh sb="12" eb="14">
      <t>ゲンザイ</t>
    </rPh>
    <phoneticPr fontId="2"/>
  </si>
  <si>
    <t>R7年度中に新規指定を受けた事業所は○</t>
    <rPh sb="2" eb="4">
      <t>ネンド</t>
    </rPh>
    <rPh sb="4" eb="5">
      <t>チュウ</t>
    </rPh>
    <rPh sb="6" eb="8">
      <t>シンキ</t>
    </rPh>
    <rPh sb="8" eb="10">
      <t>シテイ</t>
    </rPh>
    <rPh sb="11" eb="12">
      <t>ウ</t>
    </rPh>
    <rPh sb="14" eb="17">
      <t>ジギョウショ</t>
    </rPh>
    <phoneticPr fontId="2"/>
  </si>
  <si>
    <t>既存の事業所がR7年度中に多機能型事業所に移行した事業所は○</t>
    <rPh sb="0" eb="2">
      <t>キゾン</t>
    </rPh>
    <rPh sb="3" eb="6">
      <t>ジギョウショ</t>
    </rPh>
    <rPh sb="9" eb="11">
      <t>ネンド</t>
    </rPh>
    <rPh sb="11" eb="12">
      <t>チュウ</t>
    </rPh>
    <rPh sb="13" eb="17">
      <t>タキノウガタ</t>
    </rPh>
    <rPh sb="17" eb="20">
      <t>ジギョウショ</t>
    </rPh>
    <rPh sb="21" eb="23">
      <t>イコウ</t>
    </rPh>
    <rPh sb="25" eb="28">
      <t>ジギョウショ</t>
    </rPh>
    <phoneticPr fontId="2"/>
  </si>
  <si>
    <t>事業所を廃止又は休止した事業所は○</t>
    <phoneticPr fontId="2"/>
  </si>
  <si>
    <t>（廃止、休止の年月日）</t>
    <rPh sb="1" eb="3">
      <t>ハイシ</t>
    </rPh>
    <rPh sb="4" eb="6">
      <t>キュウシ</t>
    </rPh>
    <rPh sb="7" eb="10">
      <t>ネンガッピ</t>
    </rPh>
    <phoneticPr fontId="2"/>
  </si>
  <si>
    <t>【参考】昨年度回答</t>
    <rPh sb="4" eb="7">
      <t>サクネンド</t>
    </rPh>
    <phoneticPr fontId="2"/>
  </si>
  <si>
    <t>事業所の
1日当たり
生産活動時間
（休憩時間除く）</t>
    <phoneticPr fontId="2"/>
  </si>
  <si>
    <t>R7年度 生産活動収入総額等</t>
    <rPh sb="2" eb="4">
      <t>ネンド</t>
    </rPh>
    <rPh sb="5" eb="7">
      <t>セイサン</t>
    </rPh>
    <rPh sb="7" eb="9">
      <t>カツドウ</t>
    </rPh>
    <rPh sb="9" eb="11">
      <t>シュウニュウ</t>
    </rPh>
    <rPh sb="11" eb="13">
      <t>ソウガク</t>
    </rPh>
    <rPh sb="13" eb="14">
      <t>ラ</t>
    </rPh>
    <phoneticPr fontId="2"/>
  </si>
  <si>
    <t>（１）</t>
    <phoneticPr fontId="2"/>
  </si>
  <si>
    <t>（２）</t>
    <phoneticPr fontId="2"/>
  </si>
  <si>
    <t>R7年度　工賃支払総額</t>
    <rPh sb="2" eb="4">
      <t>ネンド</t>
    </rPh>
    <rPh sb="5" eb="7">
      <t>コウチン</t>
    </rPh>
    <rPh sb="7" eb="9">
      <t>シハライ</t>
    </rPh>
    <rPh sb="8" eb="9">
      <t>チンギン</t>
    </rPh>
    <rPh sb="9" eb="11">
      <t>ソウガク</t>
    </rPh>
    <phoneticPr fontId="2"/>
  </si>
  <si>
    <t>生産活動収入総額（円）</t>
    <rPh sb="0" eb="2">
      <t>セイサン</t>
    </rPh>
    <rPh sb="2" eb="4">
      <t>カツドウ</t>
    </rPh>
    <rPh sb="4" eb="6">
      <t>シュウニュウ</t>
    </rPh>
    <rPh sb="7" eb="8">
      <t>エン</t>
    </rPh>
    <phoneticPr fontId="2"/>
  </si>
  <si>
    <t>就労支援事業支出額（円）</t>
    <rPh sb="0" eb="2">
      <t>シュウロウ</t>
    </rPh>
    <rPh sb="2" eb="4">
      <t>シエン</t>
    </rPh>
    <rPh sb="4" eb="6">
      <t>ジギョウ</t>
    </rPh>
    <rPh sb="6" eb="9">
      <t>シシュツガク</t>
    </rPh>
    <rPh sb="10" eb="11">
      <t>エン</t>
    </rPh>
    <phoneticPr fontId="2"/>
  </si>
  <si>
    <t>（３）</t>
    <phoneticPr fontId="2"/>
  </si>
  <si>
    <r>
      <rPr>
        <b/>
        <sz val="10"/>
        <color indexed="8"/>
        <rFont val="Meiryo UI"/>
        <family val="3"/>
        <charset val="128"/>
      </rPr>
      <t>　①令和７年度中にサービスの提供実績がある場合には必ず回答してください。（廃止、休止の場合除く）
　②従たる事業所を設置している場合は、</t>
    </r>
    <r>
      <rPr>
        <b/>
        <sz val="10"/>
        <color indexed="10"/>
        <rFont val="Meiryo UI"/>
        <family val="3"/>
        <charset val="128"/>
      </rPr>
      <t>従たる事業所分も合算</t>
    </r>
    <r>
      <rPr>
        <b/>
        <sz val="10"/>
        <color indexed="8"/>
        <rFont val="Meiryo UI"/>
        <family val="3"/>
        <charset val="128"/>
      </rPr>
      <t>して記載してください。</t>
    </r>
    <rPh sb="2" eb="4">
      <t>レイワ</t>
    </rPh>
    <rPh sb="5" eb="7">
      <t>ネンド</t>
    </rPh>
    <rPh sb="7" eb="8">
      <t>チュウ</t>
    </rPh>
    <rPh sb="14" eb="16">
      <t>テイキョウ</t>
    </rPh>
    <rPh sb="16" eb="18">
      <t>ジッセキ</t>
    </rPh>
    <rPh sb="21" eb="23">
      <t>バアイ</t>
    </rPh>
    <rPh sb="25" eb="26">
      <t>カナラ</t>
    </rPh>
    <rPh sb="27" eb="29">
      <t>カイトウ</t>
    </rPh>
    <rPh sb="37" eb="39">
      <t>ハイシ</t>
    </rPh>
    <rPh sb="40" eb="42">
      <t>キュウシ</t>
    </rPh>
    <rPh sb="43" eb="45">
      <t>バアイ</t>
    </rPh>
    <rPh sb="45" eb="46">
      <t>ノゾ</t>
    </rPh>
    <rPh sb="80" eb="82">
      <t>キサイ</t>
    </rPh>
    <phoneticPr fontId="2"/>
  </si>
  <si>
    <t>（４）</t>
    <phoneticPr fontId="2"/>
  </si>
  <si>
    <r>
      <t>令和７年度末において</t>
    </r>
    <r>
      <rPr>
        <b/>
        <sz val="10"/>
        <rFont val="Meiryo UI"/>
        <family val="3"/>
        <charset val="128"/>
      </rPr>
      <t>工賃変動積立金</t>
    </r>
    <r>
      <rPr>
        <sz val="10"/>
        <rFont val="Meiryo UI"/>
        <family val="3"/>
        <charset val="128"/>
      </rPr>
      <t>又は</t>
    </r>
    <r>
      <rPr>
        <b/>
        <sz val="10"/>
        <rFont val="Meiryo UI"/>
        <family val="3"/>
        <charset val="128"/>
      </rPr>
      <t>設備等整備積立金</t>
    </r>
    <r>
      <rPr>
        <sz val="10"/>
        <rFont val="Meiryo UI"/>
        <family val="3"/>
        <charset val="128"/>
      </rPr>
      <t>を計上している場合、〇を入力してください。</t>
    </r>
    <rPh sb="0" eb="2">
      <t>レ</t>
    </rPh>
    <rPh sb="4" eb="5">
      <t>ド</t>
    </rPh>
    <rPh sb="5" eb="6">
      <t>スエ</t>
    </rPh>
    <rPh sb="10" eb="12">
      <t>コウチン</t>
    </rPh>
    <rPh sb="12" eb="14">
      <t>ヘンドウ</t>
    </rPh>
    <rPh sb="14" eb="16">
      <t>ツミタテ</t>
    </rPh>
    <rPh sb="16" eb="17">
      <t>キン</t>
    </rPh>
    <rPh sb="17" eb="18">
      <t>マタ</t>
    </rPh>
    <rPh sb="19" eb="22">
      <t>セツビナド</t>
    </rPh>
    <rPh sb="22" eb="24">
      <t>セイビ</t>
    </rPh>
    <rPh sb="24" eb="26">
      <t>ツミタテ</t>
    </rPh>
    <rPh sb="26" eb="27">
      <t>キン</t>
    </rPh>
    <rPh sb="28" eb="30">
      <t>ケイジョウ</t>
    </rPh>
    <rPh sb="34" eb="36">
      <t>バアイ</t>
    </rPh>
    <rPh sb="39" eb="41">
      <t>ニュウリョク</t>
    </rPh>
    <phoneticPr fontId="2"/>
  </si>
  <si>
    <t>（５）</t>
    <phoneticPr fontId="2"/>
  </si>
  <si>
    <t>R7年度新規に開始の場合、〇を入力</t>
    <rPh sb="2" eb="4">
      <t>ネンド</t>
    </rPh>
    <rPh sb="4" eb="6">
      <t>シンキ</t>
    </rPh>
    <rPh sb="7" eb="9">
      <t>カイシ</t>
    </rPh>
    <rPh sb="10" eb="12">
      <t>バアイ</t>
    </rPh>
    <rPh sb="15" eb="17">
      <t>ニュウリョク</t>
    </rPh>
    <phoneticPr fontId="2"/>
  </si>
  <si>
    <r>
      <rPr>
        <b/>
        <sz val="8"/>
        <rFont val="Meiryo UI"/>
        <family val="3"/>
        <charset val="128"/>
      </rPr>
      <t>【記載上の注意】</t>
    </r>
    <r>
      <rPr>
        <sz val="8"/>
        <rFont val="Meiryo UI"/>
        <family val="3"/>
        <charset val="128"/>
      </rPr>
      <t xml:space="preserve">
●　農福連携に取り組んでいる事業所は、農福連携による生産活動収入総額を記載してください。
●　なお、「（１）R7年度 生産活動収入総額等」で回答いただいた額を超えることはありませんので、
　　 ご留意ください。</t>
    </r>
    <phoneticPr fontId="2"/>
  </si>
  <si>
    <r>
      <rPr>
        <b/>
        <sz val="8"/>
        <rFont val="Meiryo UI"/>
        <family val="3"/>
        <charset val="128"/>
      </rPr>
      <t>【記載上の注意】</t>
    </r>
    <r>
      <rPr>
        <sz val="8"/>
        <rFont val="Meiryo UI"/>
        <family val="3"/>
        <charset val="128"/>
      </rPr>
      <t xml:space="preserve">
●　水福連携に取り組んでいる事業所は、農福連携による生産活動収入総額を記載してください。
●　なお、「（１）R7年度 生産活動収入総額等」で回答いただいた額を超えることはありませんので、
　　 ご留意ください。</t>
    </r>
    <rPh sb="11" eb="12">
      <t>スイ</t>
    </rPh>
    <rPh sb="12" eb="13">
      <t>フク</t>
    </rPh>
    <phoneticPr fontId="2"/>
  </si>
  <si>
    <r>
      <rPr>
        <b/>
        <sz val="8"/>
        <rFont val="Meiryo UI"/>
        <family val="3"/>
        <charset val="128"/>
      </rPr>
      <t>【記載上の注意】</t>
    </r>
    <r>
      <rPr>
        <sz val="8"/>
        <rFont val="Meiryo UI"/>
        <family val="3"/>
        <charset val="128"/>
      </rPr>
      <t xml:space="preserve">
●　林福連携に取り組んでいる事業所は、農福連携による生産活動収入総額を記載してください。
●　なお、「（１）R7年度 生産活動収入総額等」で回答いただいた額を超えることはありませんので、
　　 ご留意ください。</t>
    </r>
    <rPh sb="11" eb="12">
      <t>リン</t>
    </rPh>
    <rPh sb="12" eb="13">
      <t>フク</t>
    </rPh>
    <phoneticPr fontId="2"/>
  </si>
  <si>
    <r>
      <rPr>
        <sz val="8"/>
        <color rgb="FFFF0000"/>
        <rFont val="Meiryo UI"/>
        <family val="3"/>
        <charset val="128"/>
      </rPr>
      <t>農福</t>
    </r>
    <r>
      <rPr>
        <sz val="8"/>
        <rFont val="Meiryo UI"/>
        <family val="3"/>
        <charset val="128"/>
      </rPr>
      <t>連携による生産活動
収入総額（円）</t>
    </r>
    <rPh sb="0" eb="1">
      <t>ノウ</t>
    </rPh>
    <rPh sb="1" eb="2">
      <t>フク</t>
    </rPh>
    <rPh sb="2" eb="4">
      <t>レンケイ</t>
    </rPh>
    <rPh sb="7" eb="9">
      <t>セイサン</t>
    </rPh>
    <rPh sb="9" eb="11">
      <t>カツドウ</t>
    </rPh>
    <rPh sb="12" eb="14">
      <t>シュウニュウ</t>
    </rPh>
    <rPh sb="14" eb="16">
      <t>ソウガク</t>
    </rPh>
    <rPh sb="17" eb="18">
      <t>エン</t>
    </rPh>
    <phoneticPr fontId="2"/>
  </si>
  <si>
    <r>
      <rPr>
        <sz val="8"/>
        <color rgb="FFFF0000"/>
        <rFont val="Meiryo UI"/>
        <family val="3"/>
        <charset val="128"/>
      </rPr>
      <t>水福</t>
    </r>
    <r>
      <rPr>
        <sz val="8"/>
        <rFont val="Meiryo UI"/>
        <family val="3"/>
        <charset val="128"/>
      </rPr>
      <t>連携による生産活動
収入総額（円）</t>
    </r>
    <rPh sb="0" eb="2">
      <t>スイフク</t>
    </rPh>
    <rPh sb="2" eb="4">
      <t>レンケイ</t>
    </rPh>
    <rPh sb="7" eb="9">
      <t>セイサン</t>
    </rPh>
    <rPh sb="9" eb="11">
      <t>カツドウ</t>
    </rPh>
    <rPh sb="12" eb="14">
      <t>シュウニュウ</t>
    </rPh>
    <rPh sb="14" eb="16">
      <t>ソウガク</t>
    </rPh>
    <rPh sb="17" eb="18">
      <t>エン</t>
    </rPh>
    <phoneticPr fontId="2"/>
  </si>
  <si>
    <r>
      <rPr>
        <sz val="8"/>
        <color rgb="FFFF0000"/>
        <rFont val="Meiryo UI"/>
        <family val="3"/>
        <charset val="128"/>
      </rPr>
      <t>林福</t>
    </r>
    <r>
      <rPr>
        <sz val="8"/>
        <rFont val="Meiryo UI"/>
        <family val="3"/>
        <charset val="128"/>
      </rPr>
      <t>連携による生産活動
収入総額（円）</t>
    </r>
    <rPh sb="0" eb="1">
      <t>リン</t>
    </rPh>
    <rPh sb="1" eb="2">
      <t>フク</t>
    </rPh>
    <rPh sb="2" eb="4">
      <t>レンケイ</t>
    </rPh>
    <rPh sb="7" eb="9">
      <t>セイサン</t>
    </rPh>
    <rPh sb="9" eb="11">
      <t>カツドウ</t>
    </rPh>
    <rPh sb="12" eb="14">
      <t>シュウニュウ</t>
    </rPh>
    <rPh sb="14" eb="16">
      <t>ソウガク</t>
    </rPh>
    <rPh sb="17" eb="18">
      <t>エン</t>
    </rPh>
    <phoneticPr fontId="2"/>
  </si>
  <si>
    <r>
      <rPr>
        <b/>
        <sz val="12"/>
        <color rgb="FFFF0000"/>
        <rFont val="Meiryo UI"/>
        <family val="3"/>
        <charset val="128"/>
      </rPr>
      <t>（農福・水福・林福連携に取り組む事業所のみご回答ください）</t>
    </r>
    <r>
      <rPr>
        <b/>
        <sz val="12"/>
        <rFont val="Meiryo UI"/>
        <family val="3"/>
        <charset val="128"/>
      </rPr>
      <t xml:space="preserve">
R7年度 農福・水福・林福連携による生産活動収入総額</t>
    </r>
    <rPh sb="1" eb="2">
      <t>ノウ</t>
    </rPh>
    <rPh sb="2" eb="3">
      <t>フク</t>
    </rPh>
    <rPh sb="4" eb="6">
      <t>スイフク</t>
    </rPh>
    <rPh sb="7" eb="9">
      <t>リンフク</t>
    </rPh>
    <rPh sb="9" eb="11">
      <t>レンケイ</t>
    </rPh>
    <rPh sb="12" eb="13">
      <t>ト</t>
    </rPh>
    <rPh sb="14" eb="15">
      <t>ク</t>
    </rPh>
    <rPh sb="16" eb="19">
      <t>ジギョウショ</t>
    </rPh>
    <rPh sb="22" eb="24">
      <t>カイトウ</t>
    </rPh>
    <rPh sb="32" eb="34">
      <t>ネンド</t>
    </rPh>
    <rPh sb="35" eb="36">
      <t>ノウ</t>
    </rPh>
    <rPh sb="36" eb="37">
      <t>フク</t>
    </rPh>
    <rPh sb="38" eb="39">
      <t>スイ</t>
    </rPh>
    <rPh sb="43" eb="45">
      <t>レンケイ</t>
    </rPh>
    <rPh sb="48" eb="50">
      <t>セイサン</t>
    </rPh>
    <rPh sb="50" eb="52">
      <t>カツドウ</t>
    </rPh>
    <rPh sb="52" eb="54">
      <t>シュウニュウ</t>
    </rPh>
    <rPh sb="54" eb="56">
      <t>ソウガク</t>
    </rPh>
    <phoneticPr fontId="2"/>
  </si>
  <si>
    <t>（６）</t>
    <phoneticPr fontId="2"/>
  </si>
  <si>
    <t>　令和７年度において、令和８年３月３１日時点の運営規程において在宅で実施する訓練及び支援内容が明記されていれば、○を入力してください。</t>
    <rPh sb="1" eb="3">
      <t>レイワ</t>
    </rPh>
    <rPh sb="4" eb="6">
      <t>ネンド</t>
    </rPh>
    <rPh sb="58" eb="60">
      <t>ニュウリョク</t>
    </rPh>
    <phoneticPr fontId="2"/>
  </si>
  <si>
    <t>R8.3.31時点の運営規定への
在宅利用者受入れ明記の有無</t>
    <rPh sb="7" eb="9">
      <t>ジテン</t>
    </rPh>
    <rPh sb="10" eb="12">
      <t>ウンエイ</t>
    </rPh>
    <rPh sb="12" eb="14">
      <t>キテイ</t>
    </rPh>
    <rPh sb="17" eb="19">
      <t>ザイタク</t>
    </rPh>
    <rPh sb="19" eb="22">
      <t>リヨウシャ</t>
    </rPh>
    <rPh sb="22" eb="24">
      <t>ウケイ</t>
    </rPh>
    <rPh sb="25" eb="27">
      <t>メイキ</t>
    </rPh>
    <rPh sb="28" eb="30">
      <t>ウム</t>
    </rPh>
    <phoneticPr fontId="2"/>
  </si>
  <si>
    <r>
      <rPr>
        <b/>
        <sz val="8"/>
        <rFont val="Meiryo UI"/>
        <family val="3"/>
        <charset val="128"/>
      </rPr>
      <t>【在宅利用者とは】</t>
    </r>
    <r>
      <rPr>
        <sz val="8"/>
        <rFont val="Meiryo UI"/>
        <family val="3"/>
        <charset val="128"/>
      </rPr>
      <t xml:space="preserve">
在宅利用者とは、通所利用が困難で在宅による支援がやむを得ないと市町村が判断した利用者のことです。
在宅利用者についての詳細は、平成19年4月2日付障障発第0402001号厚生労働省社会・援護局障害保健福祉部障害福祉課長通知</t>
    </r>
    <r>
      <rPr>
        <sz val="8"/>
        <color rgb="FFFF0000"/>
        <rFont val="Meiryo UI"/>
        <family val="3"/>
        <charset val="128"/>
      </rPr>
      <t>「就労移行支援事業、就労継続支援事業（Ａ型、Ｂ型）における留意事項について」の５（３）「在宅において利用する場合の支援について」</t>
    </r>
    <r>
      <rPr>
        <sz val="8"/>
        <rFont val="Meiryo UI"/>
        <family val="3"/>
        <charset val="128"/>
      </rPr>
      <t>をご確認ください。</t>
    </r>
    <rPh sb="1" eb="3">
      <t>ザイタク</t>
    </rPh>
    <rPh sb="3" eb="5">
      <t>リヨウ</t>
    </rPh>
    <rPh sb="5" eb="6">
      <t>シャ</t>
    </rPh>
    <rPh sb="10" eb="12">
      <t>ザイタク</t>
    </rPh>
    <rPh sb="12" eb="14">
      <t>リヨウ</t>
    </rPh>
    <rPh sb="14" eb="15">
      <t>シャ</t>
    </rPh>
    <phoneticPr fontId="2"/>
  </si>
  <si>
    <r>
      <rPr>
        <b/>
        <sz val="8"/>
        <rFont val="Meiryo UI"/>
        <family val="3"/>
        <charset val="128"/>
      </rPr>
      <t>【記載上の注意】</t>
    </r>
    <r>
      <rPr>
        <sz val="8"/>
        <color rgb="FFFF0000"/>
        <rFont val="Meiryo UI"/>
        <family val="3"/>
        <charset val="128"/>
      </rPr>
      <t xml:space="preserve">
上の質問で○の場合、令和８年３月</t>
    </r>
    <r>
      <rPr>
        <sz val="8"/>
        <rFont val="Meiryo UI"/>
        <family val="3"/>
        <charset val="128"/>
      </rPr>
      <t>の実利用者数に占める、常時（利用日数のうち概ね６割程度以上）在宅で実施する訓練及び支援を受けている実利用者数の割合を記載してください。</t>
    </r>
    <rPh sb="1" eb="3">
      <t>キサイ</t>
    </rPh>
    <rPh sb="3" eb="4">
      <t>ジョウ</t>
    </rPh>
    <rPh sb="5" eb="7">
      <t>チュウイ</t>
    </rPh>
    <rPh sb="9" eb="10">
      <t>ウエ</t>
    </rPh>
    <rPh sb="11" eb="13">
      <t>シツモン</t>
    </rPh>
    <rPh sb="19" eb="21">
      <t>レイワ</t>
    </rPh>
    <phoneticPr fontId="2"/>
  </si>
  <si>
    <t>R8.3の在宅利用者割合（％）</t>
    <rPh sb="5" eb="7">
      <t>ザイタク</t>
    </rPh>
    <rPh sb="7" eb="9">
      <t>リヨウ</t>
    </rPh>
    <rPh sb="10" eb="12">
      <t>ワリアイ</t>
    </rPh>
    <phoneticPr fontId="2"/>
  </si>
  <si>
    <t>（７）</t>
    <phoneticPr fontId="2"/>
  </si>
  <si>
    <t>分野（売上げの多い順）</t>
    <rPh sb="0" eb="1">
      <t>ブン</t>
    </rPh>
    <rPh sb="1" eb="2">
      <t>ノ</t>
    </rPh>
    <rPh sb="3" eb="4">
      <t>ウ</t>
    </rPh>
    <rPh sb="4" eb="5">
      <t>ア</t>
    </rPh>
    <rPh sb="7" eb="8">
      <t>オオ</t>
    </rPh>
    <rPh sb="9" eb="10">
      <t>ジュン</t>
    </rPh>
    <phoneticPr fontId="2"/>
  </si>
  <si>
    <t>施設外就労の実施</t>
    <rPh sb="0" eb="3">
      <t>シセツガイ</t>
    </rPh>
    <rPh sb="3" eb="5">
      <t>シュウロウ</t>
    </rPh>
    <rPh sb="6" eb="8">
      <t>ジッシ</t>
    </rPh>
    <phoneticPr fontId="2"/>
  </si>
  <si>
    <r>
      <t>　現在行っている生産活動の内容について、分野１～１4の中から選びその活動内容を具体的に記載してください。
（可能な限り</t>
    </r>
    <r>
      <rPr>
        <sz val="10"/>
        <color indexed="10"/>
        <rFont val="Meiryo UI"/>
        <family val="3"/>
        <charset val="128"/>
      </rPr>
      <t>売上げの多い順</t>
    </r>
    <r>
      <rPr>
        <sz val="10"/>
        <rFont val="Meiryo UI"/>
        <family val="3"/>
        <charset val="128"/>
      </rPr>
      <t>に、最大5つ記載してください。）
　また、施設外就労（一部実施を含む）で実施している場合は「〇」を入力してください。（注：施設外支援は含みません）</t>
    </r>
    <rPh sb="1" eb="3">
      <t>ゲンザイ</t>
    </rPh>
    <rPh sb="3" eb="4">
      <t>オコナ</t>
    </rPh>
    <rPh sb="8" eb="10">
      <t>セイサン</t>
    </rPh>
    <rPh sb="10" eb="12">
      <t>カツドウ</t>
    </rPh>
    <rPh sb="13" eb="15">
      <t>ナイヨウ</t>
    </rPh>
    <rPh sb="20" eb="22">
      <t>ブンヤ</t>
    </rPh>
    <rPh sb="27" eb="28">
      <t>ナカ</t>
    </rPh>
    <rPh sb="30" eb="31">
      <t>エラ</t>
    </rPh>
    <rPh sb="34" eb="36">
      <t>カツドウ</t>
    </rPh>
    <rPh sb="36" eb="38">
      <t>ナイヨウ</t>
    </rPh>
    <rPh sb="39" eb="42">
      <t>グタイテキ</t>
    </rPh>
    <rPh sb="43" eb="45">
      <t>キサイ</t>
    </rPh>
    <rPh sb="54" eb="56">
      <t>カノウ</t>
    </rPh>
    <rPh sb="57" eb="58">
      <t>カギ</t>
    </rPh>
    <rPh sb="59" eb="61">
      <t>ウリア</t>
    </rPh>
    <rPh sb="63" eb="64">
      <t>オオ</t>
    </rPh>
    <rPh sb="65" eb="66">
      <t>ジュン</t>
    </rPh>
    <rPh sb="68" eb="70">
      <t>サイダイ</t>
    </rPh>
    <rPh sb="72" eb="74">
      <t>キサイ</t>
    </rPh>
    <rPh sb="115" eb="117">
      <t>ニュウリョク</t>
    </rPh>
    <phoneticPr fontId="2"/>
  </si>
  <si>
    <t>（８）</t>
    <phoneticPr fontId="2"/>
  </si>
  <si>
    <r>
      <rPr>
        <b/>
        <sz val="12"/>
        <color rgb="FFFF0000"/>
        <rFont val="Meiryo UI"/>
        <family val="3"/>
        <charset val="128"/>
      </rPr>
      <t xml:space="preserve">（農作業に取り組む事業所のみご回答ください）
</t>
    </r>
    <r>
      <rPr>
        <b/>
        <sz val="12"/>
        <rFont val="Meiryo UI"/>
        <family val="3"/>
        <charset val="128"/>
      </rPr>
      <t>栽培している農産物と農地について</t>
    </r>
    <rPh sb="1" eb="4">
      <t>ノウサギョウ</t>
    </rPh>
    <rPh sb="5" eb="6">
      <t>ト</t>
    </rPh>
    <rPh sb="7" eb="8">
      <t>ク</t>
    </rPh>
    <rPh sb="9" eb="12">
      <t>ジギョウショ</t>
    </rPh>
    <rPh sb="15" eb="17">
      <t>カイトウ</t>
    </rPh>
    <rPh sb="23" eb="25">
      <t>サイバイ</t>
    </rPh>
    <rPh sb="29" eb="32">
      <t>ノウサンブツ</t>
    </rPh>
    <rPh sb="33" eb="35">
      <t>ノウチ</t>
    </rPh>
    <phoneticPr fontId="2"/>
  </si>
  <si>
    <t>作業農地の面積（㎡）</t>
    <rPh sb="0" eb="2">
      <t>サギョウ</t>
    </rPh>
    <rPh sb="2" eb="4">
      <t>ノウチ</t>
    </rPh>
    <rPh sb="5" eb="7">
      <t>メンセキ</t>
    </rPh>
    <phoneticPr fontId="2"/>
  </si>
  <si>
    <t>今後の取り組み
（農作業の取り組み拡大について）</t>
    <rPh sb="0" eb="2">
      <t>コンゴ</t>
    </rPh>
    <rPh sb="3" eb="4">
      <t>ト</t>
    </rPh>
    <rPh sb="5" eb="6">
      <t>ク</t>
    </rPh>
    <rPh sb="9" eb="12">
      <t>ノウサギョウ</t>
    </rPh>
    <rPh sb="13" eb="14">
      <t>ト</t>
    </rPh>
    <rPh sb="15" eb="16">
      <t>ク</t>
    </rPh>
    <rPh sb="17" eb="19">
      <t>カクダイ</t>
    </rPh>
    <phoneticPr fontId="2"/>
  </si>
  <si>
    <r>
      <t xml:space="preserve">　左の着色セルをクリックし、ドロップダウンリストから当てはまるものを選択してください。
</t>
    </r>
    <r>
      <rPr>
        <b/>
        <sz val="8"/>
        <rFont val="Meiryo UI"/>
        <family val="3"/>
        <charset val="128"/>
      </rPr>
      <t>　【選択項目】</t>
    </r>
    <r>
      <rPr>
        <sz val="8"/>
        <rFont val="Meiryo UI"/>
        <family val="3"/>
        <charset val="128"/>
      </rPr>
      <t xml:space="preserve">
　・　生産規模を拡大したい
　・　施設外就労を拡大したい
　・　現状維持でよい
　・　別の作業を拡大したい
　・　わからない</t>
    </r>
    <rPh sb="1" eb="2">
      <t>ヒダリ</t>
    </rPh>
    <rPh sb="3" eb="5">
      <t>チャクショク</t>
    </rPh>
    <rPh sb="26" eb="27">
      <t>ア</t>
    </rPh>
    <rPh sb="34" eb="36">
      <t>センタク</t>
    </rPh>
    <rPh sb="46" eb="48">
      <t>センタク</t>
    </rPh>
    <rPh sb="48" eb="50">
      <t>コウモク</t>
    </rPh>
    <rPh sb="55" eb="57">
      <t>セイサン</t>
    </rPh>
    <rPh sb="57" eb="59">
      <t>キボ</t>
    </rPh>
    <rPh sb="60" eb="62">
      <t>カクダイ</t>
    </rPh>
    <rPh sb="69" eb="72">
      <t>シセツガイ</t>
    </rPh>
    <rPh sb="72" eb="74">
      <t>シュウロウ</t>
    </rPh>
    <rPh sb="75" eb="77">
      <t>カクダイ</t>
    </rPh>
    <rPh sb="84" eb="86">
      <t>ゲンジョウ</t>
    </rPh>
    <rPh sb="86" eb="88">
      <t>イジ</t>
    </rPh>
    <rPh sb="95" eb="96">
      <t>ベツ</t>
    </rPh>
    <rPh sb="97" eb="99">
      <t>サギョウ</t>
    </rPh>
    <rPh sb="100" eb="102">
      <t>カクダイ</t>
    </rPh>
    <phoneticPr fontId="2"/>
  </si>
  <si>
    <t>生産規模を拡大したい</t>
  </si>
  <si>
    <t>（９）</t>
    <phoneticPr fontId="2"/>
  </si>
  <si>
    <t>分野（取り組みたい希望順）</t>
    <rPh sb="0" eb="1">
      <t>ブン</t>
    </rPh>
    <rPh sb="1" eb="2">
      <t>ノ</t>
    </rPh>
    <rPh sb="3" eb="4">
      <t>ト</t>
    </rPh>
    <rPh sb="5" eb="6">
      <t>ク</t>
    </rPh>
    <rPh sb="9" eb="11">
      <t>キボウ</t>
    </rPh>
    <rPh sb="11" eb="12">
      <t>ジュン</t>
    </rPh>
    <phoneticPr fontId="2"/>
  </si>
  <si>
    <t>（10）</t>
    <phoneticPr fontId="2"/>
  </si>
  <si>
    <t>（11）</t>
    <phoneticPr fontId="2"/>
  </si>
  <si>
    <t>（収入割合）</t>
    <rPh sb="1" eb="5">
      <t>シュウニュウワリアイ</t>
    </rPh>
    <phoneticPr fontId="2"/>
  </si>
  <si>
    <t>5月</t>
  </si>
  <si>
    <t>6月</t>
  </si>
  <si>
    <t>7月</t>
  </si>
  <si>
    <t>8月</t>
  </si>
  <si>
    <t>9月</t>
  </si>
  <si>
    <t>10月</t>
  </si>
  <si>
    <t>11月</t>
  </si>
  <si>
    <t>12月</t>
  </si>
  <si>
    <t>1月</t>
  </si>
  <si>
    <t>2月</t>
  </si>
  <si>
    <t>3月</t>
  </si>
  <si>
    <t>（12）</t>
    <phoneticPr fontId="2"/>
  </si>
  <si>
    <t>R7年度工賃実績（月額）</t>
    <rPh sb="2" eb="4">
      <t>ネンド</t>
    </rPh>
    <rPh sb="4" eb="6">
      <t>コウチン</t>
    </rPh>
    <rPh sb="6" eb="8">
      <t>ジッセキ</t>
    </rPh>
    <rPh sb="7" eb="8">
      <t>チンギン</t>
    </rPh>
    <rPh sb="9" eb="11">
      <t>ゲツガク</t>
    </rPh>
    <phoneticPr fontId="2"/>
  </si>
  <si>
    <t>R7年度工賃実績（時間額）</t>
    <rPh sb="2" eb="4">
      <t>ネンド</t>
    </rPh>
    <rPh sb="4" eb="6">
      <t>コウチン</t>
    </rPh>
    <rPh sb="6" eb="8">
      <t>ジッセキ</t>
    </rPh>
    <rPh sb="7" eb="8">
      <t>チンギン</t>
    </rPh>
    <rPh sb="9" eb="12">
      <t>ジカンガク</t>
    </rPh>
    <phoneticPr fontId="2"/>
  </si>
  <si>
    <t>【参考様式】</t>
    <rPh sb="1" eb="3">
      <t>サンコウ</t>
    </rPh>
    <rPh sb="3" eb="5">
      <t>ヨウシキ</t>
    </rPh>
    <phoneticPr fontId="2"/>
  </si>
  <si>
    <t>利用者</t>
    <rPh sb="0" eb="3">
      <t>リヨウシャ</t>
    </rPh>
    <phoneticPr fontId="2"/>
  </si>
  <si>
    <t>4月</t>
    <rPh sb="1" eb="2">
      <t>ツキ</t>
    </rPh>
    <phoneticPr fontId="2"/>
  </si>
  <si>
    <t>合計</t>
    <rPh sb="0" eb="2">
      <t>ゴウケイ</t>
    </rPh>
    <phoneticPr fontId="2"/>
  </si>
  <si>
    <t>開所日数</t>
    <rPh sb="0" eb="2">
      <t>カイショ</t>
    </rPh>
    <rPh sb="2" eb="4">
      <t>ニッスウ</t>
    </rPh>
    <phoneticPr fontId="2"/>
  </si>
  <si>
    <t>就労実績</t>
    <rPh sb="0" eb="2">
      <t>シュウロウ</t>
    </rPh>
    <rPh sb="2" eb="4">
      <t>ジッセキ</t>
    </rPh>
    <phoneticPr fontId="2"/>
  </si>
  <si>
    <t>工賃
月額</t>
    <rPh sb="0" eb="2">
      <t>コウチン</t>
    </rPh>
    <rPh sb="3" eb="5">
      <t>ゲツガク</t>
    </rPh>
    <rPh sb="4" eb="5">
      <t>ガク</t>
    </rPh>
    <phoneticPr fontId="2"/>
  </si>
  <si>
    <t>工賃</t>
    <rPh sb="0" eb="2">
      <t>コウチン</t>
    </rPh>
    <phoneticPr fontId="2"/>
  </si>
  <si>
    <t>日数</t>
    <rPh sb="0" eb="2">
      <t>ニッスウ</t>
    </rPh>
    <phoneticPr fontId="2"/>
  </si>
  <si>
    <t>時間</t>
    <rPh sb="0" eb="2">
      <t>ジカン</t>
    </rPh>
    <phoneticPr fontId="2"/>
  </si>
  <si>
    <t>工賃支払総額（円）</t>
    <rPh sb="0" eb="2">
      <t>コウチン</t>
    </rPh>
    <rPh sb="2" eb="4">
      <t>シハラ</t>
    </rPh>
    <rPh sb="4" eb="5">
      <t>ソウ</t>
    </rPh>
    <rPh sb="5" eb="6">
      <t>ガク</t>
    </rPh>
    <rPh sb="7" eb="8">
      <t>エン</t>
    </rPh>
    <phoneticPr fontId="2"/>
  </si>
  <si>
    <t>年間開所日数（日）</t>
    <rPh sb="0" eb="4">
      <t>ネンカンカイショ</t>
    </rPh>
    <rPh sb="4" eb="6">
      <t>ニッスウ</t>
    </rPh>
    <rPh sb="7" eb="8">
      <t>ニチ</t>
    </rPh>
    <phoneticPr fontId="2"/>
  </si>
  <si>
    <t>年間開所月数（月）</t>
    <rPh sb="0" eb="2">
      <t>ネンカン</t>
    </rPh>
    <rPh sb="2" eb="4">
      <t>カイショ</t>
    </rPh>
    <rPh sb="4" eb="6">
      <t>ツキスウ</t>
    </rPh>
    <rPh sb="7" eb="8">
      <t>ツキ</t>
    </rPh>
    <phoneticPr fontId="2"/>
  </si>
  <si>
    <t>工賃形態…利用者への工賃の支給形態（月給、日給、時給）を入力してください。</t>
    <rPh sb="0" eb="2">
      <t>コウチン</t>
    </rPh>
    <rPh sb="2" eb="4">
      <t>ケイタイ</t>
    </rPh>
    <phoneticPr fontId="2"/>
  </si>
  <si>
    <t>開所日数…当該月の開所日数を入力してください。</t>
    <rPh sb="0" eb="2">
      <t>カイショ</t>
    </rPh>
    <rPh sb="2" eb="4">
      <t>ニッスウ</t>
    </rPh>
    <rPh sb="5" eb="8">
      <t>トウガイツキ</t>
    </rPh>
    <rPh sb="9" eb="13">
      <t>カイショニッスウ</t>
    </rPh>
    <rPh sb="14" eb="16">
      <t>ニュウリョク</t>
    </rPh>
    <phoneticPr fontId="2"/>
  </si>
  <si>
    <t>就労日数…当該月の実労働日数を利用者ごとに入力してください。</t>
    <rPh sb="0" eb="2">
      <t>シュウロウ</t>
    </rPh>
    <rPh sb="2" eb="3">
      <t>ヒ</t>
    </rPh>
    <rPh sb="3" eb="4">
      <t>スウ</t>
    </rPh>
    <rPh sb="5" eb="7">
      <t>トウガイ</t>
    </rPh>
    <rPh sb="7" eb="8">
      <t>ヅキ</t>
    </rPh>
    <rPh sb="9" eb="12">
      <t>ジツロウドウ</t>
    </rPh>
    <rPh sb="12" eb="14">
      <t>ニッスウ</t>
    </rPh>
    <rPh sb="15" eb="18">
      <t>リヨウシャ</t>
    </rPh>
    <rPh sb="21" eb="23">
      <t>ニュウリョク</t>
    </rPh>
    <phoneticPr fontId="2"/>
  </si>
  <si>
    <t>就労時間…当該月の実労働時間（工賃支給算定時間）を利用者ごとに入力してください。</t>
    <rPh sb="0" eb="2">
      <t>シュウロウ</t>
    </rPh>
    <rPh sb="2" eb="4">
      <t>ジカン</t>
    </rPh>
    <phoneticPr fontId="2"/>
  </si>
  <si>
    <t>　（例）1日4時間の就労時間で、月２０日働いた場合は、４時間×２０日＝８０時間となります。</t>
    <rPh sb="2" eb="3">
      <t>レイ</t>
    </rPh>
    <rPh sb="5" eb="6">
      <t>ニチ</t>
    </rPh>
    <rPh sb="7" eb="9">
      <t>ジカン</t>
    </rPh>
    <rPh sb="10" eb="12">
      <t>シュウロウ</t>
    </rPh>
    <rPh sb="12" eb="14">
      <t>ジカン</t>
    </rPh>
    <rPh sb="16" eb="17">
      <t>ツキ</t>
    </rPh>
    <rPh sb="19" eb="20">
      <t>ニチ</t>
    </rPh>
    <rPh sb="20" eb="21">
      <t>ハタラ</t>
    </rPh>
    <rPh sb="23" eb="25">
      <t>バアイ</t>
    </rPh>
    <rPh sb="28" eb="30">
      <t>ジカン</t>
    </rPh>
    <rPh sb="33" eb="34">
      <t>ニチ</t>
    </rPh>
    <rPh sb="37" eb="39">
      <t>ジカン</t>
    </rPh>
    <phoneticPr fontId="2"/>
  </si>
  <si>
    <t>工賃月額…当該月に支給した工賃を利用者ごとに入力してください。毎月支給している工賃以外で利用者に支払っている手当（賞与、ボーナス等）があれば当該月に入れてください。</t>
    <rPh sb="0" eb="2">
      <t>コウチン</t>
    </rPh>
    <rPh sb="2" eb="4">
      <t>ゲツガク</t>
    </rPh>
    <rPh sb="70" eb="72">
      <t>トウガイ</t>
    </rPh>
    <rPh sb="72" eb="73">
      <t>ツキ</t>
    </rPh>
    <rPh sb="74" eb="75">
      <t>イ</t>
    </rPh>
    <phoneticPr fontId="2"/>
  </si>
  <si>
    <t>令和７年度工賃実績計算シート</t>
    <rPh sb="0" eb="2">
      <t>レイワ</t>
    </rPh>
    <rPh sb="3" eb="5">
      <t>ネンド</t>
    </rPh>
    <rPh sb="4" eb="5">
      <t>ド</t>
    </rPh>
    <rPh sb="5" eb="7">
      <t>コウチン</t>
    </rPh>
    <rPh sb="7" eb="9">
      <t>ジッセキ</t>
    </rPh>
    <rPh sb="9" eb="11">
      <t>ケイサン</t>
    </rPh>
    <phoneticPr fontId="2"/>
  </si>
  <si>
    <t>工賃支払総額（円） ①</t>
    <rPh sb="0" eb="2">
      <t>コウチン</t>
    </rPh>
    <rPh sb="2" eb="4">
      <t>シハライ</t>
    </rPh>
    <rPh sb="4" eb="6">
      <t>ソウガク</t>
    </rPh>
    <rPh sb="7" eb="8">
      <t>エン</t>
    </rPh>
    <phoneticPr fontId="2"/>
  </si>
  <si>
    <t>利用者延べ人数（人）
②</t>
    <rPh sb="0" eb="3">
      <t>リヨウシャ</t>
    </rPh>
    <rPh sb="3" eb="4">
      <t>ノ</t>
    </rPh>
    <rPh sb="8" eb="9">
      <t>ニン</t>
    </rPh>
    <phoneticPr fontId="2"/>
  </si>
  <si>
    <t>年間開所日数（日）
③</t>
    <rPh sb="0" eb="6">
      <t>ネンカンカイショニッスウ</t>
    </rPh>
    <rPh sb="7" eb="8">
      <t>ニチ</t>
    </rPh>
    <phoneticPr fontId="2"/>
  </si>
  <si>
    <t>1日の平均利用者数（人）
②／③</t>
    <rPh sb="1" eb="2">
      <t>ニチ</t>
    </rPh>
    <rPh sb="3" eb="5">
      <t>ヘイキン</t>
    </rPh>
    <rPh sb="5" eb="8">
      <t>リヨウシャ</t>
    </rPh>
    <rPh sb="8" eb="9">
      <t>スウ</t>
    </rPh>
    <rPh sb="10" eb="11">
      <t>ニン</t>
    </rPh>
    <phoneticPr fontId="2"/>
  </si>
  <si>
    <t>年間開所月数（月）
④</t>
    <rPh sb="0" eb="2">
      <t>ネンカン</t>
    </rPh>
    <rPh sb="2" eb="4">
      <t>カイショ</t>
    </rPh>
    <rPh sb="4" eb="6">
      <t>ゲッスウ</t>
    </rPh>
    <rPh sb="7" eb="8">
      <t>ツキ</t>
    </rPh>
    <phoneticPr fontId="2"/>
  </si>
  <si>
    <t>工賃平均額（円）
①／（②／③）／④</t>
    <rPh sb="0" eb="5">
      <t>コウチンヘイキンガク</t>
    </rPh>
    <rPh sb="6" eb="7">
      <t>エン</t>
    </rPh>
    <phoneticPr fontId="2"/>
  </si>
  <si>
    <t>利用者総生産時間（時間）
⑤</t>
    <rPh sb="0" eb="3">
      <t>リヨウシャ</t>
    </rPh>
    <rPh sb="3" eb="6">
      <t>ソウセイサン</t>
    </rPh>
    <rPh sb="6" eb="8">
      <t>ジカン</t>
    </rPh>
    <rPh sb="9" eb="11">
      <t>ジカン</t>
    </rPh>
    <phoneticPr fontId="2"/>
  </si>
  <si>
    <t>工賃平均額（円）
①／⑤</t>
    <phoneticPr fontId="2"/>
  </si>
  <si>
    <t>■入力の際の注意事項</t>
    <rPh sb="1" eb="3">
      <t>ニュウリョク</t>
    </rPh>
    <rPh sb="4" eb="5">
      <t>サイ</t>
    </rPh>
    <rPh sb="6" eb="8">
      <t>チュウイ</t>
    </rPh>
    <rPh sb="8" eb="10">
      <t>ジコウ</t>
    </rPh>
    <phoneticPr fontId="2"/>
  </si>
  <si>
    <t>A</t>
  </si>
  <si>
    <t>月額</t>
    <rPh sb="0" eb="2">
      <t>ゲツガク</t>
    </rPh>
    <phoneticPr fontId="2"/>
  </si>
  <si>
    <t>B</t>
  </si>
  <si>
    <t>C</t>
  </si>
  <si>
    <t>D</t>
  </si>
  <si>
    <t>工賃形態</t>
    <rPh sb="0" eb="4">
      <t>コウチンケイタイ</t>
    </rPh>
    <phoneticPr fontId="2"/>
  </si>
  <si>
    <t>③④</t>
    <phoneticPr fontId="2"/>
  </si>
  <si>
    <r>
      <rPr>
        <b/>
        <sz val="8"/>
        <rFont val="Meiryo UI"/>
        <family val="3"/>
        <charset val="128"/>
      </rPr>
      <t>【記載上の注意】</t>
    </r>
    <r>
      <rPr>
        <sz val="8"/>
        <rFont val="Meiryo UI"/>
        <family val="3"/>
        <charset val="128"/>
      </rPr>
      <t xml:space="preserve">
●　利用者延べ人数②       ：令和７年度の延利用者数を記載してください。
●　年間開所日数③</t>
    </r>
    <r>
      <rPr>
        <sz val="8"/>
        <color theme="1"/>
        <rFont val="Meiryo UI"/>
        <family val="3"/>
        <charset val="128"/>
      </rPr>
      <t xml:space="preserve">         </t>
    </r>
    <r>
      <rPr>
        <sz val="4"/>
        <color theme="1"/>
        <rFont val="Meiryo UI"/>
        <family val="3"/>
        <charset val="128"/>
      </rPr>
      <t xml:space="preserve"> </t>
    </r>
    <r>
      <rPr>
        <sz val="8"/>
        <color theme="1"/>
        <rFont val="Meiryo UI"/>
        <family val="3"/>
        <charset val="128"/>
      </rPr>
      <t>：令和７年度１年間の開所日数を記載してください。
●　１日の平均利用者数　　</t>
    </r>
    <r>
      <rPr>
        <sz val="4"/>
        <color theme="1"/>
        <rFont val="Meiryo UI"/>
        <family val="3"/>
        <charset val="128"/>
      </rPr>
      <t xml:space="preserve"> </t>
    </r>
    <r>
      <rPr>
        <sz val="8"/>
        <color theme="1"/>
        <rFont val="Meiryo UI"/>
        <family val="3"/>
        <charset val="128"/>
      </rPr>
      <t>：自動計算となっております。
●　年間開所月数④          ：令和７年度１年間の開所月の数を記載してください。
　　　　　　　　　　　　　　　　　　　　　　　（例）令和７年７月に新規指定を受けた事業所の場合
　　　　　　　　　　　　　　　　　　　　　　　　　　　　令和７年７月～令和８年３月の９か月間開所しているため、「9」と記載。
●　工賃平均額　             ：自動計算となっております。</t>
    </r>
    <rPh sb="11" eb="14">
      <t>リヨウシャ</t>
    </rPh>
    <rPh sb="14" eb="15">
      <t>ノ</t>
    </rPh>
    <rPh sb="16" eb="18">
      <t>ニンズウ</t>
    </rPh>
    <phoneticPr fontId="2"/>
  </si>
  <si>
    <t>利用者延べ人数（人）</t>
    <rPh sb="0" eb="3">
      <t>リヨウシャ</t>
    </rPh>
    <rPh sb="3" eb="4">
      <t>ノ</t>
    </rPh>
    <rPh sb="5" eb="7">
      <t>ニンズウ</t>
    </rPh>
    <rPh sb="8" eb="9">
      <t>ニン</t>
    </rPh>
    <phoneticPr fontId="2"/>
  </si>
  <si>
    <t>1日の平均利用者数（人）</t>
    <rPh sb="1" eb="2">
      <t>ニチ</t>
    </rPh>
    <rPh sb="3" eb="5">
      <t>ヘイキン</t>
    </rPh>
    <rPh sb="5" eb="7">
      <t>リヨウ</t>
    </rPh>
    <rPh sb="7" eb="8">
      <t>シャ</t>
    </rPh>
    <rPh sb="8" eb="9">
      <t>スウ</t>
    </rPh>
    <rPh sb="10" eb="11">
      <t>ニン</t>
    </rPh>
    <phoneticPr fontId="2"/>
  </si>
  <si>
    <t>②／③</t>
    <phoneticPr fontId="2"/>
  </si>
  <si>
    <t>①／（②／③）／④</t>
    <phoneticPr fontId="2"/>
  </si>
  <si>
    <t>①／⑤</t>
    <phoneticPr fontId="2"/>
  </si>
  <si>
    <t>工賃平均額（円）【月額】</t>
    <rPh sb="0" eb="4">
      <t>コウチンヘイキン</t>
    </rPh>
    <rPh sb="4" eb="5">
      <t>ガク</t>
    </rPh>
    <rPh sb="6" eb="7">
      <t>エン</t>
    </rPh>
    <rPh sb="9" eb="11">
      <t>ツキガク</t>
    </rPh>
    <phoneticPr fontId="2"/>
  </si>
  <si>
    <t>工賃平均額（円）【時間額】</t>
    <rPh sb="0" eb="4">
      <t>コウチンヘイキン</t>
    </rPh>
    <rPh sb="4" eb="5">
      <t>ガク</t>
    </rPh>
    <rPh sb="6" eb="7">
      <t>エン</t>
    </rPh>
    <rPh sb="9" eb="12">
      <t>ジカンガク</t>
    </rPh>
    <phoneticPr fontId="2"/>
  </si>
  <si>
    <t>利用者総生産時間（時間）</t>
    <rPh sb="0" eb="3">
      <t>リヨウシャ</t>
    </rPh>
    <rPh sb="3" eb="6">
      <t>ソウセイサン</t>
    </rPh>
    <rPh sb="6" eb="8">
      <t>ジカン</t>
    </rPh>
    <rPh sb="9" eb="11">
      <t>ジカン</t>
    </rPh>
    <phoneticPr fontId="2"/>
  </si>
  <si>
    <t>※黄色セルに入力してください。</t>
    <phoneticPr fontId="2"/>
  </si>
  <si>
    <r>
      <t xml:space="preserve">工賃
形態
</t>
    </r>
    <r>
      <rPr>
        <sz val="10"/>
        <rFont val="Meiryo UI"/>
        <family val="3"/>
        <charset val="128"/>
      </rPr>
      <t>（参考）</t>
    </r>
    <rPh sb="0" eb="2">
      <t>コウチン</t>
    </rPh>
    <rPh sb="3" eb="5">
      <t>ケイタイ</t>
    </rPh>
    <rPh sb="7" eb="9">
      <t>サンコウ</t>
    </rPh>
    <phoneticPr fontId="2"/>
  </si>
  <si>
    <r>
      <t xml:space="preserve">支給
月数
</t>
    </r>
    <r>
      <rPr>
        <sz val="10"/>
        <rFont val="Meiryo UI"/>
        <family val="3"/>
        <charset val="128"/>
      </rPr>
      <t>（参考）</t>
    </r>
    <rPh sb="0" eb="2">
      <t>シキュウ</t>
    </rPh>
    <rPh sb="3" eb="5">
      <t>ゲッスウ</t>
    </rPh>
    <rPh sb="7" eb="9">
      <t>サンコウ</t>
    </rPh>
    <phoneticPr fontId="2"/>
  </si>
  <si>
    <t>※水色セルは「参考様式」シートと連動して計算式が入っていますが、
   必要に応じて手入力してください。</t>
    <phoneticPr fontId="2"/>
  </si>
  <si>
    <t>必要に応じてご活用ください。こちらにご入力いただくと、工賃実績について、「実績報告書」シートに自動計算で転記されます。</t>
    <rPh sb="0" eb="2">
      <t>ヒツヨウ</t>
    </rPh>
    <rPh sb="3" eb="4">
      <t>オウ</t>
    </rPh>
    <rPh sb="7" eb="9">
      <t>カツヨウ</t>
    </rPh>
    <rPh sb="19" eb="21">
      <t>ニュウリョク</t>
    </rPh>
    <rPh sb="27" eb="29">
      <t>コウチン</t>
    </rPh>
    <rPh sb="29" eb="31">
      <t>ジッセキ</t>
    </rPh>
    <rPh sb="37" eb="42">
      <t>ジッセキホウコクショ</t>
    </rPh>
    <rPh sb="47" eb="49">
      <t>ジドウ</t>
    </rPh>
    <rPh sb="49" eb="51">
      <t>ケイサン</t>
    </rPh>
    <rPh sb="52" eb="54">
      <t>テンキ</t>
    </rPh>
    <phoneticPr fontId="2"/>
  </si>
  <si>
    <r>
      <rPr>
        <b/>
        <sz val="8"/>
        <rFont val="Meiryo UI"/>
        <family val="3"/>
        <charset val="128"/>
      </rPr>
      <t xml:space="preserve">【記載上の注意】
</t>
    </r>
    <r>
      <rPr>
        <sz val="8"/>
        <rFont val="Meiryo UI"/>
        <family val="3"/>
        <charset val="128"/>
      </rPr>
      <t>●　以下の手順で利用者総生産時間（就労時間）を算出し、記載してください。
①生産活動に従事した時間数別に、工賃（賃金）支払対象者を算出します。
 　（例）4時間分：2人、5時間分：3人、6時間分：12人　 　 = 8 + 15 + 72 = 95 時間（4月1日）
②同様に各日の時間数を算出し、合計して月の延べ時間を算出します。
 　（例）4月1日：95時間、4月2日：90時間、3日：88時間･･･30日：89時間　　　= 95＋90＋88…＋89 　= 1,905時間（4月延べ時間）
③上記②の４月分と同様に5月～3月分を算出して、合計します。
　 （例3）4月：1,905時間、5月：1948時間…3月：1,952時間 　　=　 　23,220時間</t>
    </r>
    <rPh sb="11" eb="13">
      <t>イカ</t>
    </rPh>
    <rPh sb="14" eb="16">
      <t>テジュン</t>
    </rPh>
    <rPh sb="17" eb="20">
      <t>リヨウシャ</t>
    </rPh>
    <rPh sb="20" eb="25">
      <t>ソウセイサンジカン</t>
    </rPh>
    <rPh sb="26" eb="30">
      <t>シュウロウジカン</t>
    </rPh>
    <rPh sb="32" eb="34">
      <t>サンシュツ</t>
    </rPh>
    <rPh sb="36" eb="38">
      <t>キサイ</t>
    </rPh>
    <phoneticPr fontId="2"/>
  </si>
  <si>
    <t>利用者…作成時に個人氏名を記載した場合は、個人情報となりますので、提出時には記載を削除してください。（イニシャルやアルファベット等の記載は可。）</t>
    <rPh sb="0" eb="3">
      <t>リヨウシャ</t>
    </rPh>
    <rPh sb="4" eb="7">
      <t>サクセイジ</t>
    </rPh>
    <rPh sb="8" eb="10">
      <t>コジン</t>
    </rPh>
    <rPh sb="10" eb="12">
      <t>シメイ</t>
    </rPh>
    <rPh sb="13" eb="15">
      <t>キサイ</t>
    </rPh>
    <rPh sb="17" eb="19">
      <t>バアイ</t>
    </rPh>
    <rPh sb="21" eb="25">
      <t>コジンジョウホウ</t>
    </rPh>
    <rPh sb="33" eb="36">
      <t>テイシュツジ</t>
    </rPh>
    <rPh sb="38" eb="40">
      <t>キサイ</t>
    </rPh>
    <rPh sb="41" eb="43">
      <t>サクジョ</t>
    </rPh>
    <phoneticPr fontId="2"/>
  </si>
  <si>
    <t>※行が足らない場合は適宜行を再表示してください。（39～108行目が非表示になっています。）</t>
    <rPh sb="12" eb="13">
      <t>ギョウ</t>
    </rPh>
    <rPh sb="14" eb="17">
      <t>サイヒョウジ</t>
    </rPh>
    <rPh sb="31" eb="33">
      <t>ギョウメ</t>
    </rPh>
    <rPh sb="34" eb="37">
      <t>ヒヒョウジ</t>
    </rPh>
    <phoneticPr fontId="2"/>
  </si>
  <si>
    <t>○事業所・施設　一覧</t>
  </si>
  <si>
    <t>主たる対象者※</t>
    <rPh sb="0" eb="1">
      <t>シュ</t>
    </rPh>
    <rPh sb="3" eb="6">
      <t>タイショウシャ</t>
    </rPh>
    <phoneticPr fontId="2"/>
  </si>
  <si>
    <t>施設
入所</t>
    <rPh sb="0" eb="2">
      <t>シセツ</t>
    </rPh>
    <rPh sb="3" eb="5">
      <t>ニュウショ</t>
    </rPh>
    <phoneticPr fontId="2"/>
  </si>
  <si>
    <t>短期入所</t>
    <rPh sb="0" eb="2">
      <t>タンキ</t>
    </rPh>
    <rPh sb="2" eb="4">
      <t>ニュウショ</t>
    </rPh>
    <phoneticPr fontId="2"/>
  </si>
  <si>
    <t>療養
介護</t>
    <rPh sb="0" eb="2">
      <t>リョウヨウ</t>
    </rPh>
    <rPh sb="3" eb="5">
      <t>カイゴ</t>
    </rPh>
    <phoneticPr fontId="2"/>
  </si>
  <si>
    <t>生活
介護</t>
    <rPh sb="0" eb="2">
      <t>セイカツ</t>
    </rPh>
    <rPh sb="3" eb="5">
      <t>カイゴ</t>
    </rPh>
    <phoneticPr fontId="2"/>
  </si>
  <si>
    <t>自立訓練</t>
    <rPh sb="0" eb="2">
      <t>ジリツ</t>
    </rPh>
    <rPh sb="2" eb="4">
      <t>クンレン</t>
    </rPh>
    <phoneticPr fontId="2"/>
  </si>
  <si>
    <t>就労移行</t>
    <rPh sb="0" eb="2">
      <t>シュウロウ</t>
    </rPh>
    <rPh sb="2" eb="4">
      <t>イコウ</t>
    </rPh>
    <phoneticPr fontId="2"/>
  </si>
  <si>
    <t>就労継続</t>
    <rPh sb="0" eb="2">
      <t>シュウロウ</t>
    </rPh>
    <rPh sb="2" eb="4">
      <t>ケイゾク</t>
    </rPh>
    <phoneticPr fontId="2"/>
  </si>
  <si>
    <t>就労
定着</t>
    <rPh sb="0" eb="2">
      <t>シュウロウ</t>
    </rPh>
    <rPh sb="3" eb="5">
      <t>テイチャク</t>
    </rPh>
    <phoneticPr fontId="2"/>
  </si>
  <si>
    <t>就労
選択</t>
    <rPh sb="0" eb="2">
      <t>しゅうろう</t>
    </rPh>
    <rPh sb="3" eb="5">
      <t>せんたく</t>
    </rPh>
    <phoneticPr fontId="2" type="Hiragana"/>
  </si>
  <si>
    <t>指定
年月日</t>
    <rPh sb="0" eb="2">
      <t>シテイ</t>
    </rPh>
    <rPh sb="3" eb="6">
      <t>ネンガッピ</t>
    </rPh>
    <phoneticPr fontId="2"/>
  </si>
  <si>
    <t>黄色＝変更、赤＝廃止　　　令和8年7月1日現在</t>
    <rPh sb="13" eb="14">
      <t>レイ</t>
    </rPh>
    <rPh sb="14" eb="15">
      <t>ワ</t>
    </rPh>
    <rPh sb="16" eb="17">
      <t>ネン</t>
    </rPh>
    <rPh sb="18" eb="19">
      <t>ガツ</t>
    </rPh>
    <rPh sb="20" eb="21">
      <t>ニチ</t>
    </rPh>
    <rPh sb="21" eb="23">
      <t>ゲンザイ</t>
    </rPh>
    <phoneticPr fontId="2"/>
  </si>
  <si>
    <t>当初指定
年月日</t>
    <rPh sb="0" eb="2">
      <t>トウショ</t>
    </rPh>
    <rPh sb="2" eb="4">
      <t>シテイ</t>
    </rPh>
    <rPh sb="5" eb="8">
      <t>ネンガッピ</t>
    </rPh>
    <phoneticPr fontId="2"/>
  </si>
  <si>
    <t>当初指定
（短期）</t>
    <rPh sb="0" eb="2">
      <t>トウショ</t>
    </rPh>
    <rPh sb="2" eb="4">
      <t>シテイ</t>
    </rPh>
    <rPh sb="6" eb="8">
      <t>タンキ</t>
    </rPh>
    <phoneticPr fontId="2"/>
  </si>
  <si>
    <r>
      <rPr>
        <b/>
        <sz val="10"/>
        <rFont val="ＭＳ Ｐゴシック"/>
        <family val="3"/>
        <charset val="128"/>
      </rPr>
      <t>メール</t>
    </r>
    <r>
      <rPr>
        <sz val="10"/>
        <color indexed="10"/>
        <rFont val="ＭＳ Ｐゴシック"/>
        <family val="3"/>
        <charset val="128"/>
      </rPr>
      <t>(</t>
    </r>
    <r>
      <rPr>
        <b/>
        <sz val="10"/>
        <color indexed="10"/>
        <rFont val="ＭＳ Ｐゴシック"/>
        <family val="3"/>
        <charset val="128"/>
      </rPr>
      <t>必ずＢＣＣで送ること</t>
    </r>
    <r>
      <rPr>
        <sz val="10"/>
        <rFont val="ＭＳ Ｐゴシック"/>
        <family val="3"/>
        <charset val="128"/>
      </rPr>
      <t>／施設支援担当：さいたま市・川越市の事業者は管理してません)</t>
    </r>
    <rPh sb="4" eb="5">
      <t>カナラ</t>
    </rPh>
    <rPh sb="10" eb="11">
      <t>オク</t>
    </rPh>
    <rPh sb="15" eb="17">
      <t>シセツ</t>
    </rPh>
    <rPh sb="17" eb="19">
      <t>シエン</t>
    </rPh>
    <rPh sb="19" eb="21">
      <t>タントウ</t>
    </rPh>
    <rPh sb="26" eb="27">
      <t>シ</t>
    </rPh>
    <rPh sb="28" eb="31">
      <t>カワゴエシ</t>
    </rPh>
    <rPh sb="32" eb="35">
      <t>ジギョウシャ</t>
    </rPh>
    <rPh sb="36" eb="38">
      <t>カンリ</t>
    </rPh>
    <phoneticPr fontId="2"/>
  </si>
  <si>
    <t>入所通所別</t>
    <rPh sb="0" eb="2">
      <t>ニュウショ</t>
    </rPh>
    <rPh sb="2" eb="4">
      <t>ツウショ</t>
    </rPh>
    <rPh sb="4" eb="5">
      <t>ベツ</t>
    </rPh>
    <phoneticPr fontId="2"/>
  </si>
  <si>
    <t>身障入所</t>
    <rPh sb="0" eb="2">
      <t>シンショウ</t>
    </rPh>
    <rPh sb="2" eb="4">
      <t>ニュウショ</t>
    </rPh>
    <phoneticPr fontId="2"/>
  </si>
  <si>
    <t>知的入所</t>
    <rPh sb="0" eb="2">
      <t>チテキ</t>
    </rPh>
    <rPh sb="2" eb="4">
      <t>ニュウショ</t>
    </rPh>
    <phoneticPr fontId="2"/>
  </si>
  <si>
    <t>身障通所</t>
    <rPh sb="0" eb="2">
      <t>シンショウ</t>
    </rPh>
    <rPh sb="2" eb="4">
      <t>ツウショ</t>
    </rPh>
    <phoneticPr fontId="2"/>
  </si>
  <si>
    <t>知的通所</t>
    <rPh sb="0" eb="2">
      <t>チテキ</t>
    </rPh>
    <rPh sb="2" eb="4">
      <t>ツウショ</t>
    </rPh>
    <phoneticPr fontId="2"/>
  </si>
  <si>
    <t>デイ
ケア</t>
  </si>
  <si>
    <t>精神
小作</t>
    <rPh sb="0" eb="2">
      <t>セイシン</t>
    </rPh>
    <rPh sb="3" eb="4">
      <t>ショウ</t>
    </rPh>
    <rPh sb="4" eb="5">
      <t>サ</t>
    </rPh>
    <phoneticPr fontId="2"/>
  </si>
  <si>
    <t>その他</t>
    <rPh sb="2" eb="3">
      <t>タ</t>
    </rPh>
    <phoneticPr fontId="2"/>
  </si>
  <si>
    <t>新規</t>
    <rPh sb="0" eb="2">
      <t>シンキ</t>
    </rPh>
    <phoneticPr fontId="2"/>
  </si>
  <si>
    <t>出自</t>
    <rPh sb="0" eb="2">
      <t>シュツジ</t>
    </rPh>
    <phoneticPr fontId="2"/>
  </si>
  <si>
    <t>旧法定員</t>
    <rPh sb="0" eb="2">
      <t>キュウホウ</t>
    </rPh>
    <rPh sb="2" eb="4">
      <t>テイイン</t>
    </rPh>
    <phoneticPr fontId="2"/>
  </si>
  <si>
    <t>旧法認可
年月日</t>
    <rPh sb="0" eb="2">
      <t>キュウホウ</t>
    </rPh>
    <rPh sb="2" eb="4">
      <t>ニンカ</t>
    </rPh>
    <rPh sb="5" eb="8">
      <t>ネンガッピ</t>
    </rPh>
    <phoneticPr fontId="2"/>
  </si>
  <si>
    <t>所在地（大字地番）</t>
    <rPh sb="0" eb="3">
      <t>ショザイチ</t>
    </rPh>
    <rPh sb="4" eb="6">
      <t>オオアザ</t>
    </rPh>
    <rPh sb="6" eb="8">
      <t>チバン</t>
    </rPh>
    <phoneticPr fontId="2"/>
  </si>
  <si>
    <t>郵便番号</t>
    <rPh sb="0" eb="2">
      <t>ユウビン</t>
    </rPh>
    <rPh sb="2" eb="4">
      <t>バンゴウ</t>
    </rPh>
    <phoneticPr fontId="2"/>
  </si>
  <si>
    <t>FAX番号</t>
    <rPh sb="3" eb="5">
      <t>バンゴウ</t>
    </rPh>
    <phoneticPr fontId="2"/>
  </si>
  <si>
    <t>肢</t>
    <rPh sb="0" eb="1">
      <t>アシ</t>
    </rPh>
    <phoneticPr fontId="2"/>
  </si>
  <si>
    <t>視</t>
    <rPh sb="0" eb="1">
      <t>シ</t>
    </rPh>
    <phoneticPr fontId="2"/>
  </si>
  <si>
    <t>聴</t>
    <rPh sb="0" eb="1">
      <t>チョウ</t>
    </rPh>
    <phoneticPr fontId="2"/>
  </si>
  <si>
    <t>内</t>
    <rPh sb="0" eb="1">
      <t>ウチ</t>
    </rPh>
    <phoneticPr fontId="2"/>
  </si>
  <si>
    <t>知</t>
    <rPh sb="0" eb="1">
      <t>チ</t>
    </rPh>
    <phoneticPr fontId="2"/>
  </si>
  <si>
    <t>精</t>
    <rPh sb="0" eb="1">
      <t>セイ</t>
    </rPh>
    <phoneticPr fontId="2"/>
  </si>
  <si>
    <t>難</t>
    <rPh sb="0" eb="1">
      <t>ナン</t>
    </rPh>
    <phoneticPr fontId="2"/>
  </si>
  <si>
    <t>空床 他</t>
    <rPh sb="0" eb="1">
      <t>クウ</t>
    </rPh>
    <rPh sb="1" eb="2">
      <t>ユカ</t>
    </rPh>
    <phoneticPr fontId="2"/>
  </si>
  <si>
    <t>単・併</t>
    <rPh sb="0" eb="1">
      <t>タン</t>
    </rPh>
    <rPh sb="2" eb="3">
      <t>ヘイ</t>
    </rPh>
    <phoneticPr fontId="2"/>
  </si>
  <si>
    <t>機能</t>
    <rPh sb="0" eb="2">
      <t>キノウ</t>
    </rPh>
    <phoneticPr fontId="2"/>
  </si>
  <si>
    <t>生活</t>
    <rPh sb="0" eb="2">
      <t>セイカツ</t>
    </rPh>
    <phoneticPr fontId="2"/>
  </si>
  <si>
    <t>宿泊</t>
    <rPh sb="0" eb="2">
      <t>シュクハク</t>
    </rPh>
    <phoneticPr fontId="2"/>
  </si>
  <si>
    <t>一般</t>
    <rPh sb="0" eb="2">
      <t>イッパン</t>
    </rPh>
    <phoneticPr fontId="2"/>
  </si>
  <si>
    <t>養成</t>
    <rPh sb="0" eb="2">
      <t>ヨウセイ</t>
    </rPh>
    <phoneticPr fontId="2"/>
  </si>
  <si>
    <t>Ａ型</t>
    <rPh sb="1" eb="2">
      <t>ガタ</t>
    </rPh>
    <phoneticPr fontId="2"/>
  </si>
  <si>
    <t>Ｂ型</t>
    <rPh sb="1" eb="2">
      <t>ガタ</t>
    </rPh>
    <phoneticPr fontId="2"/>
  </si>
  <si>
    <t>備考（最寄駅等）</t>
    <rPh sb="0" eb="2">
      <t>ビコウ</t>
    </rPh>
    <rPh sb="3" eb="5">
      <t>モヨ</t>
    </rPh>
    <rPh sb="5" eb="6">
      <t>エキ</t>
    </rPh>
    <rPh sb="6" eb="7">
      <t>トウ</t>
    </rPh>
    <phoneticPr fontId="2"/>
  </si>
  <si>
    <t>登録者</t>
    <rPh sb="0" eb="2">
      <t>トウロク</t>
    </rPh>
    <rPh sb="2" eb="3">
      <t>シャ</t>
    </rPh>
    <phoneticPr fontId="2"/>
  </si>
  <si>
    <t>登録日</t>
    <rPh sb="0" eb="2">
      <t>トウロク</t>
    </rPh>
    <rPh sb="2" eb="3">
      <t>ビ</t>
    </rPh>
    <phoneticPr fontId="2"/>
  </si>
  <si>
    <t>メールアドレス1</t>
  </si>
  <si>
    <t>メールアドレス2</t>
  </si>
  <si>
    <t>事業所カナ</t>
    <rPh sb="0" eb="3">
      <t>ジギョウショ</t>
    </rPh>
    <phoneticPr fontId="2"/>
  </si>
  <si>
    <t>設置</t>
    <rPh sb="0" eb="2">
      <t>セッチ</t>
    </rPh>
    <phoneticPr fontId="2"/>
  </si>
  <si>
    <t>運営</t>
    <rPh sb="0" eb="2">
      <t>ウンエイ</t>
    </rPh>
    <phoneticPr fontId="2"/>
  </si>
  <si>
    <t>入所</t>
    <rPh sb="0" eb="2">
      <t>ニュウショ</t>
    </rPh>
    <phoneticPr fontId="2"/>
  </si>
  <si>
    <t>通所</t>
    <rPh sb="0" eb="2">
      <t>ツウショ</t>
    </rPh>
    <phoneticPr fontId="2"/>
  </si>
  <si>
    <t>単機能</t>
    <rPh sb="0" eb="3">
      <t>タンキノウ</t>
    </rPh>
    <phoneticPr fontId="2"/>
  </si>
  <si>
    <t>多機能</t>
    <rPh sb="0" eb="3">
      <t>タキノウ</t>
    </rPh>
    <phoneticPr fontId="2"/>
  </si>
  <si>
    <t>ｻｰﾋﾞｽ数</t>
    <rPh sb="5" eb="6">
      <t>スウ</t>
    </rPh>
    <phoneticPr fontId="2"/>
  </si>
  <si>
    <t>区分</t>
    <rPh sb="0" eb="2">
      <t>クブン</t>
    </rPh>
    <phoneticPr fontId="2"/>
  </si>
  <si>
    <t>型</t>
    <rPh sb="0" eb="1">
      <t>カタ</t>
    </rPh>
    <phoneticPr fontId="2"/>
  </si>
  <si>
    <t>療</t>
    <rPh sb="0" eb="1">
      <t>リョウ</t>
    </rPh>
    <phoneticPr fontId="2"/>
  </si>
  <si>
    <t>更</t>
    <rPh sb="0" eb="1">
      <t>コウ</t>
    </rPh>
    <phoneticPr fontId="2"/>
  </si>
  <si>
    <t>授</t>
    <rPh sb="0" eb="1">
      <t>ジュ</t>
    </rPh>
    <phoneticPr fontId="2"/>
  </si>
  <si>
    <t>更</t>
    <rPh sb="0" eb="1">
      <t>サラ</t>
    </rPh>
    <phoneticPr fontId="2"/>
  </si>
  <si>
    <t>(分)</t>
    <rPh sb="1" eb="2">
      <t>ブン</t>
    </rPh>
    <phoneticPr fontId="2"/>
  </si>
  <si>
    <t>小授</t>
    <rPh sb="0" eb="1">
      <t>ショウ</t>
    </rPh>
    <rPh sb="1" eb="2">
      <t>ジュ</t>
    </rPh>
    <phoneticPr fontId="2"/>
  </si>
  <si>
    <t>生訓</t>
    <rPh sb="0" eb="2">
      <t>セイクン</t>
    </rPh>
    <phoneticPr fontId="2"/>
  </si>
  <si>
    <t>通授</t>
    <rPh sb="0" eb="1">
      <t>ツウ</t>
    </rPh>
    <rPh sb="1" eb="2">
      <t>ジュ</t>
    </rPh>
    <phoneticPr fontId="2"/>
  </si>
  <si>
    <t>夜</t>
    <rPh sb="0" eb="1">
      <t>ヨル</t>
    </rPh>
    <phoneticPr fontId="2"/>
  </si>
  <si>
    <t>昼</t>
    <rPh sb="0" eb="1">
      <t>ヒル</t>
    </rPh>
    <phoneticPr fontId="2"/>
  </si>
  <si>
    <t>福祉事務所</t>
    <rPh sb="0" eb="2">
      <t>フクシ</t>
    </rPh>
    <rPh sb="2" eb="5">
      <t>ジムショ</t>
    </rPh>
    <phoneticPr fontId="2"/>
  </si>
  <si>
    <t>従</t>
    <rPh sb="0" eb="1">
      <t>ジュウ</t>
    </rPh>
    <phoneticPr fontId="2"/>
  </si>
  <si>
    <t>９０％保証</t>
    <rPh sb="3" eb="5">
      <t>ホショウ</t>
    </rPh>
    <phoneticPr fontId="2"/>
  </si>
  <si>
    <t>多</t>
  </si>
  <si>
    <t>芝3162</t>
    <rPh sb="0" eb="1">
      <t>シバ</t>
    </rPh>
    <phoneticPr fontId="2"/>
  </si>
  <si>
    <t>048-266-2140</t>
  </si>
  <si>
    <t>京浜東北線蕨駅から川口市コミュニティバス「芝樋ノ爪」下車</t>
    <rPh sb="0" eb="2">
      <t>ケイヒン</t>
    </rPh>
    <rPh sb="2" eb="4">
      <t>トウホク</t>
    </rPh>
    <rPh sb="4" eb="5">
      <t>セン</t>
    </rPh>
    <rPh sb="5" eb="6">
      <t>ワラビ</t>
    </rPh>
    <rPh sb="6" eb="7">
      <t>エキ</t>
    </rPh>
    <rPh sb="9" eb="12">
      <t>カワグチシ</t>
    </rPh>
    <rPh sb="21" eb="22">
      <t>シバ</t>
    </rPh>
    <rPh sb="22" eb="23">
      <t>トイ</t>
    </rPh>
    <rPh sb="24" eb="25">
      <t>ツメ</t>
    </rPh>
    <rPh sb="26" eb="28">
      <t>ゲシャ</t>
    </rPh>
    <phoneticPr fontId="2"/>
  </si>
  <si>
    <t>－</t>
  </si>
  <si>
    <t>ssw-minori@gol.com</t>
  </si>
  <si>
    <t>ｻｲﾀﾏｹﾝｻｲｾｲｶｲﾜｰｸｽﾃｰｼｮﾝﾐﾉﾘ</t>
  </si>
  <si>
    <t>福</t>
    <rPh sb="0" eb="1">
      <t>フク</t>
    </rPh>
    <phoneticPr fontId="2"/>
  </si>
  <si>
    <t>△</t>
  </si>
  <si>
    <t>ef</t>
  </si>
  <si>
    <t>南部</t>
    <rPh sb="0" eb="2">
      <t>ナンブ</t>
    </rPh>
    <phoneticPr fontId="2"/>
  </si>
  <si>
    <t>-</t>
  </si>
  <si>
    <t/>
  </si>
  <si>
    <t>多</t>
    <rPh sb="0" eb="1">
      <t>タ</t>
    </rPh>
    <phoneticPr fontId="2"/>
  </si>
  <si>
    <t>東部中央</t>
    <rPh sb="0" eb="2">
      <t>トウブ</t>
    </rPh>
    <rPh sb="2" eb="4">
      <t>チュウオウ</t>
    </rPh>
    <phoneticPr fontId="2"/>
  </si>
  <si>
    <t>Ａ</t>
  </si>
  <si>
    <t>333-0811</t>
  </si>
  <si>
    <t>鷺島</t>
    <rPh sb="0" eb="1">
      <t>サギ</t>
    </rPh>
    <rPh sb="1" eb="2">
      <t>シマ</t>
    </rPh>
    <phoneticPr fontId="2"/>
  </si>
  <si>
    <t>営</t>
    <rPh sb="0" eb="1">
      <t>エイ</t>
    </rPh>
    <phoneticPr fontId="2"/>
  </si>
  <si>
    <t>e</t>
  </si>
  <si>
    <t>営</t>
    <rPh sb="0" eb="1">
      <t>えい</t>
    </rPh>
    <phoneticPr fontId="2" type="Hiragana"/>
  </si>
  <si>
    <t>多</t>
    <rPh sb="0" eb="1">
      <t>た</t>
    </rPh>
    <phoneticPr fontId="2" type="Hiragana"/>
  </si>
  <si>
    <t>(株)ＰＹＣ</t>
  </si>
  <si>
    <t>青木5-9-14</t>
    <rPh sb="0" eb="2">
      <t>あおき</t>
    </rPh>
    <phoneticPr fontId="2" type="Hiragana"/>
  </si>
  <si>
    <t>332-0031</t>
  </si>
  <si>
    <t>048-299-9277</t>
  </si>
  <si>
    <t>048-299-9278</t>
  </si>
  <si>
    <t xml:space="preserve"> （バス）西川口駅東口から鳩ヶ谷公団住宅行き「上青木南小入口」下車、徒歩１分　従たる事業所（桜ガーデン）の追加</t>
    <rPh sb="5" eb="9">
      <t>にしかわぐちえき</t>
    </rPh>
    <rPh sb="9" eb="11">
      <t>ひがしぐち</t>
    </rPh>
    <rPh sb="13" eb="16">
      <t>はとがや</t>
    </rPh>
    <rPh sb="16" eb="18">
      <t>こうだん</t>
    </rPh>
    <rPh sb="18" eb="20">
      <t>じゅうたく</t>
    </rPh>
    <rPh sb="20" eb="21">
      <t>い</t>
    </rPh>
    <rPh sb="23" eb="26">
      <t>かみあおき</t>
    </rPh>
    <rPh sb="26" eb="27">
      <t>みなみ</t>
    </rPh>
    <rPh sb="27" eb="28">
      <t>しょう</t>
    </rPh>
    <rPh sb="28" eb="30">
      <t>いりぐち</t>
    </rPh>
    <rPh sb="31" eb="33">
      <t>げしゃ</t>
    </rPh>
    <rPh sb="34" eb="36">
      <t>とほ</t>
    </rPh>
    <rPh sb="37" eb="38">
      <t>ふん</t>
    </rPh>
    <rPh sb="39" eb="40">
      <t>じゅう</t>
    </rPh>
    <rPh sb="42" eb="45">
      <t>じぎょうしょ</t>
    </rPh>
    <rPh sb="46" eb="47">
      <t>さくら</t>
    </rPh>
    <rPh sb="53" eb="55">
      <t>ついか</t>
    </rPh>
    <phoneticPr fontId="2" type="Hiragana"/>
  </si>
  <si>
    <t>多</t>
    <rPh sb="0" eb="1">
      <t>オオ</t>
    </rPh>
    <phoneticPr fontId="2"/>
  </si>
  <si>
    <t>川口市</t>
    <rPh sb="0" eb="3">
      <t>かわぐちし</t>
    </rPh>
    <phoneticPr fontId="9" type="Hiragana"/>
  </si>
  <si>
    <t>前川2-10-11　2Ｆ</t>
  </si>
  <si>
    <t>333-0842</t>
  </si>
  <si>
    <t>048-458-0993</t>
  </si>
  <si>
    <t>048-458-0994</t>
  </si>
  <si>
    <t>（バス）蕨駅東口から新井宿駅行き「天神前」下車、徒歩１分</t>
  </si>
  <si>
    <t>ｶｰｻ･ｱﾐ</t>
  </si>
  <si>
    <t>営</t>
  </si>
  <si>
    <t>332-0034</t>
  </si>
  <si>
    <t>332-0021</t>
  </si>
  <si>
    <t>営</t>
    <rPh sb="0" eb="1">
      <t>えい</t>
    </rPh>
    <phoneticPr fontId="9" type="Hiragana"/>
  </si>
  <si>
    <t>川口市</t>
    <rPh sb="0" eb="3">
      <t>かわぐちし</t>
    </rPh>
    <phoneticPr fontId="10" type="Hiragana"/>
  </si>
  <si>
    <t>営</t>
    <rPh sb="0" eb="1">
      <t>えい</t>
    </rPh>
    <phoneticPr fontId="10" type="Hiragana"/>
  </si>
  <si>
    <t>川口市</t>
    <rPh sb="0" eb="2">
      <t>かわぐち</t>
    </rPh>
    <rPh sb="2" eb="3">
      <t>し</t>
    </rPh>
    <phoneticPr fontId="10" type="Hiragana"/>
  </si>
  <si>
    <t>049-298-8496</t>
  </si>
  <si>
    <t>049-298-8497</t>
  </si>
  <si>
    <t>川越比企(南)</t>
    <rPh sb="0" eb="2">
      <t>カワゴエ</t>
    </rPh>
    <rPh sb="2" eb="4">
      <t>ヒキ</t>
    </rPh>
    <rPh sb="5" eb="6">
      <t>ミナミ</t>
    </rPh>
    <phoneticPr fontId="2"/>
  </si>
  <si>
    <t>野田町2-2-1　グリーン野田2階</t>
    <rPh sb="0" eb="2">
      <t>ノダ</t>
    </rPh>
    <rPh sb="2" eb="3">
      <t>マチ</t>
    </rPh>
    <rPh sb="13" eb="15">
      <t>ノダ</t>
    </rPh>
    <rPh sb="16" eb="17">
      <t>カイ</t>
    </rPh>
    <phoneticPr fontId="2"/>
  </si>
  <si>
    <t>350-1115</t>
  </si>
  <si>
    <t>049-265-8501</t>
  </si>
  <si>
    <t>049-265-8504</t>
  </si>
  <si>
    <t>ＪＲ川越駅から徒歩10分</t>
    <rPh sb="2" eb="4">
      <t>カワゴエ</t>
    </rPh>
    <rPh sb="4" eb="5">
      <t>エキ</t>
    </rPh>
    <rPh sb="7" eb="9">
      <t>トホ</t>
    </rPh>
    <rPh sb="11" eb="12">
      <t>プン</t>
    </rPh>
    <phoneticPr fontId="2"/>
  </si>
  <si>
    <t>ﾋﾞｰﾊﾋﾟﾈｽﾉﾀﾞﾏﾁ</t>
  </si>
  <si>
    <t>350-1165</t>
  </si>
  <si>
    <t>f</t>
  </si>
  <si>
    <t>d</t>
  </si>
  <si>
    <t>（株）アモル</t>
    <rPh sb="0" eb="3">
      <t>カブ</t>
    </rPh>
    <phoneticPr fontId="15"/>
  </si>
  <si>
    <t>川越市</t>
    <rPh sb="0" eb="3">
      <t>カワゴエシ</t>
    </rPh>
    <phoneticPr fontId="15"/>
  </si>
  <si>
    <t>霞ケ関東1-2-23kビル１階</t>
    <rPh sb="0" eb="1">
      <t>カスミ</t>
    </rPh>
    <rPh sb="2" eb="3">
      <t>セキ</t>
    </rPh>
    <rPh sb="3" eb="4">
      <t>ヒガシ</t>
    </rPh>
    <rPh sb="14" eb="15">
      <t>カイ</t>
    </rPh>
    <phoneticPr fontId="15"/>
  </si>
  <si>
    <t>049-277-3428</t>
  </si>
  <si>
    <t>049-277-3464</t>
  </si>
  <si>
    <t>霞ケ関駅から徒歩1分</t>
    <rPh sb="0" eb="1">
      <t>カスミ</t>
    </rPh>
    <rPh sb="2" eb="3">
      <t>セキ</t>
    </rPh>
    <rPh sb="3" eb="4">
      <t>エキ</t>
    </rPh>
    <rPh sb="6" eb="8">
      <t>トホ</t>
    </rPh>
    <rPh sb="9" eb="10">
      <t>フン</t>
    </rPh>
    <phoneticPr fontId="15"/>
  </si>
  <si>
    <t>営</t>
    <rPh sb="0" eb="1">
      <t>エイ</t>
    </rPh>
    <phoneticPr fontId="15"/>
  </si>
  <si>
    <t>大字古市場３６６番地１</t>
    <rPh sb="0" eb="2">
      <t>オオアザ</t>
    </rPh>
    <rPh sb="2" eb="3">
      <t>フル</t>
    </rPh>
    <rPh sb="3" eb="5">
      <t>イチバ</t>
    </rPh>
    <rPh sb="8" eb="10">
      <t>バンチ</t>
    </rPh>
    <phoneticPr fontId="2"/>
  </si>
  <si>
    <t>350-0014</t>
  </si>
  <si>
    <t>049-265-7906</t>
  </si>
  <si>
    <t>049-265-7907</t>
  </si>
  <si>
    <t>①東武東上線　上福岡駅下車、「上福岡駅入口」より西武バス古01（南古谷行き）乗車、「城北埼玉中学・高等学校」下車、徒歩5分
②ＪＲ川越線　南古谷駅下車、「南古谷駅」より西武バス古01（上赤坂行き）乗車、「城北埼玉中学・高等学校」下車、徒歩5分</t>
    <rPh sb="1" eb="6">
      <t>トウブトウジョウセン</t>
    </rPh>
    <rPh sb="7" eb="10">
      <t>カミフクオカ</t>
    </rPh>
    <rPh sb="10" eb="11">
      <t>エキ</t>
    </rPh>
    <rPh sb="11" eb="13">
      <t>ゲシャ</t>
    </rPh>
    <rPh sb="15" eb="18">
      <t>カミフクオカ</t>
    </rPh>
    <rPh sb="18" eb="19">
      <t>エキ</t>
    </rPh>
    <rPh sb="19" eb="20">
      <t>イ</t>
    </rPh>
    <rPh sb="20" eb="21">
      <t>グチ</t>
    </rPh>
    <rPh sb="24" eb="26">
      <t>セイブ</t>
    </rPh>
    <rPh sb="28" eb="29">
      <t>フル</t>
    </rPh>
    <rPh sb="32" eb="35">
      <t>ミナミフルヤ</t>
    </rPh>
    <rPh sb="35" eb="36">
      <t>イ</t>
    </rPh>
    <rPh sb="38" eb="40">
      <t>ジョウシャ</t>
    </rPh>
    <rPh sb="42" eb="44">
      <t>ジョウホク</t>
    </rPh>
    <rPh sb="44" eb="46">
      <t>サイタマ</t>
    </rPh>
    <rPh sb="46" eb="48">
      <t>チュウガク</t>
    </rPh>
    <rPh sb="49" eb="51">
      <t>コウトウ</t>
    </rPh>
    <rPh sb="51" eb="53">
      <t>ガッコウ</t>
    </rPh>
    <rPh sb="54" eb="56">
      <t>ゲシャ</t>
    </rPh>
    <rPh sb="57" eb="59">
      <t>トホ</t>
    </rPh>
    <rPh sb="60" eb="61">
      <t>フン</t>
    </rPh>
    <rPh sb="65" eb="68">
      <t>カワゴエセン</t>
    </rPh>
    <rPh sb="69" eb="73">
      <t>ミナミフルヤエキ</t>
    </rPh>
    <rPh sb="73" eb="75">
      <t>ゲシャ</t>
    </rPh>
    <rPh sb="77" eb="81">
      <t>ミナミフルヤエキ</t>
    </rPh>
    <rPh sb="84" eb="86">
      <t>セイブ</t>
    </rPh>
    <rPh sb="88" eb="89">
      <t>フル</t>
    </rPh>
    <rPh sb="92" eb="93">
      <t>ウエ</t>
    </rPh>
    <rPh sb="93" eb="95">
      <t>アカサカ</t>
    </rPh>
    <rPh sb="95" eb="96">
      <t>イ</t>
    </rPh>
    <rPh sb="98" eb="100">
      <t>ジョウシャ</t>
    </rPh>
    <phoneticPr fontId="2"/>
  </si>
  <si>
    <t>ﾀｷﾉｳｶﾞﾀｼﾞｷﾞｮｳｼｮﾏｺﾞｺﾛﾌｧｰﾑ</t>
  </si>
  <si>
    <t>社</t>
    <rPh sb="0" eb="1">
      <t>シャ</t>
    </rPh>
    <phoneticPr fontId="2"/>
  </si>
  <si>
    <t>川越市</t>
    <rPh sb="0" eb="3">
      <t>カワゴエシ</t>
    </rPh>
    <phoneticPr fontId="14"/>
  </si>
  <si>
    <t>営</t>
    <rPh sb="0" eb="1">
      <t>エイ</t>
    </rPh>
    <phoneticPr fontId="14"/>
  </si>
  <si>
    <t>川越市</t>
    <rPh sb="0" eb="3">
      <t>カワゴエシ</t>
    </rPh>
    <phoneticPr fontId="20"/>
  </si>
  <si>
    <t>営</t>
    <rPh sb="0" eb="1">
      <t>エイ</t>
    </rPh>
    <phoneticPr fontId="20"/>
  </si>
  <si>
    <t>国納816-1</t>
    <rPh sb="0" eb="1">
      <t>クニ</t>
    </rPh>
    <rPh sb="1" eb="2">
      <t>オサ</t>
    </rPh>
    <phoneticPr fontId="2"/>
  </si>
  <si>
    <t>345-0834</t>
  </si>
  <si>
    <t>0480-36-1100</t>
  </si>
  <si>
    <t>久喜駅徒歩20分</t>
    <rPh sb="0" eb="2">
      <t>クキ</t>
    </rPh>
    <rPh sb="2" eb="3">
      <t>エキ</t>
    </rPh>
    <rPh sb="3" eb="5">
      <t>トホ</t>
    </rPh>
    <rPh sb="7" eb="8">
      <t>フン</t>
    </rPh>
    <phoneticPr fontId="2"/>
  </si>
  <si>
    <t>本山</t>
    <rPh sb="0" eb="2">
      <t>モトヤマ</t>
    </rPh>
    <phoneticPr fontId="2"/>
  </si>
  <si>
    <t>works.kokunou@akari2006.or.jp</t>
  </si>
  <si>
    <t>特非</t>
    <rPh sb="0" eb="1">
      <t>トク</t>
    </rPh>
    <rPh sb="1" eb="2">
      <t>ヒ</t>
    </rPh>
    <phoneticPr fontId="2"/>
  </si>
  <si>
    <t>af</t>
  </si>
  <si>
    <t>344-0067</t>
  </si>
  <si>
    <t>知精</t>
    <rPh sb="0" eb="1">
      <t>チ</t>
    </rPh>
    <rPh sb="1" eb="2">
      <t>セイ</t>
    </rPh>
    <phoneticPr fontId="2"/>
  </si>
  <si>
    <t>a</t>
  </si>
  <si>
    <t>中央6-8-18
大栄ビル1F</t>
    <rPh sb="0" eb="2">
      <t>チュウオウ</t>
    </rPh>
    <rPh sb="9" eb="11">
      <t>ダイエイ</t>
    </rPh>
    <phoneticPr fontId="2"/>
  </si>
  <si>
    <t>048-793-4597</t>
  </si>
  <si>
    <t>048-793-4598</t>
  </si>
  <si>
    <t>東武鉄道春日部駅西口より徒歩10分</t>
    <rPh sb="0" eb="2">
      <t>トウブ</t>
    </rPh>
    <rPh sb="2" eb="4">
      <t>テツドウ</t>
    </rPh>
    <rPh sb="4" eb="8">
      <t>カスカベエキ</t>
    </rPh>
    <rPh sb="8" eb="10">
      <t>ニシグチ</t>
    </rPh>
    <rPh sb="12" eb="14">
      <t>トホ</t>
    </rPh>
    <rPh sb="16" eb="17">
      <t>フン</t>
    </rPh>
    <phoneticPr fontId="2"/>
  </si>
  <si>
    <t>櫻沢</t>
    <rPh sb="0" eb="1">
      <t>サクラ</t>
    </rPh>
    <rPh sb="1" eb="2">
      <t>ザワ</t>
    </rPh>
    <phoneticPr fontId="2"/>
  </si>
  <si>
    <t>sugarpine@pine-bloom.jp</t>
  </si>
  <si>
    <t>ｼｭｶﾞｰﾊﾟｲﾝ</t>
  </si>
  <si>
    <t>344-0041</t>
  </si>
  <si>
    <t>344-0062</t>
  </si>
  <si>
    <t>山中</t>
    <rPh sb="0" eb="2">
      <t>ヤマナカ</t>
    </rPh>
    <phoneticPr fontId="2"/>
  </si>
  <si>
    <t>東部</t>
    <rPh sb="0" eb="2">
      <t>トウブ</t>
    </rPh>
    <phoneticPr fontId="2"/>
  </si>
  <si>
    <t>343-0042</t>
  </si>
  <si>
    <t>an_akari@dream.ocn.ne.jp</t>
  </si>
  <si>
    <t>343-0026</t>
  </si>
  <si>
    <t>048-971-6932</t>
  </si>
  <si>
    <t>048-971-7936</t>
  </si>
  <si>
    <t>343-0845</t>
  </si>
  <si>
    <t>343-0813</t>
  </si>
  <si>
    <t>343-0808</t>
  </si>
  <si>
    <t>343-0022</t>
  </si>
  <si>
    <t>利根(南)</t>
    <rPh sb="0" eb="2">
      <t>トネ</t>
    </rPh>
    <rPh sb="3" eb="4">
      <t>ミナミ</t>
    </rPh>
    <phoneticPr fontId="2"/>
  </si>
  <si>
    <t>343-0032</t>
  </si>
  <si>
    <t>ﾋﾏﾜﾘ</t>
  </si>
  <si>
    <t>acf</t>
  </si>
  <si>
    <t>中島</t>
    <rPh sb="0" eb="2">
      <t>ナカジマ</t>
    </rPh>
    <phoneticPr fontId="2"/>
  </si>
  <si>
    <t>小谷</t>
    <rPh sb="0" eb="2">
      <t>コタニ</t>
    </rPh>
    <phoneticPr fontId="2"/>
  </si>
  <si>
    <t>048-959-9697</t>
  </si>
  <si>
    <t>048-959-9679</t>
  </si>
  <si>
    <t>359-0023</t>
  </si>
  <si>
    <t>成田</t>
    <rPh sb="0" eb="2">
      <t>ナリタ</t>
    </rPh>
    <phoneticPr fontId="2"/>
  </si>
  <si>
    <t>辻井</t>
    <rPh sb="0" eb="2">
      <t>ツジイ</t>
    </rPh>
    <phoneticPr fontId="2"/>
  </si>
  <si>
    <t>西部</t>
    <rPh sb="0" eb="2">
      <t>セイブ</t>
    </rPh>
    <phoneticPr fontId="2"/>
  </si>
  <si>
    <t>北部</t>
    <rPh sb="0" eb="2">
      <t>ホクブ</t>
    </rPh>
    <phoneticPr fontId="2"/>
  </si>
  <si>
    <t>上尾市</t>
    <rPh sb="0" eb="2">
      <t>アゲオ</t>
    </rPh>
    <rPh sb="2" eb="3">
      <t>シ</t>
    </rPh>
    <phoneticPr fontId="2"/>
  </si>
  <si>
    <t>杉山</t>
    <rPh sb="0" eb="2">
      <t>スギヤマ</t>
    </rPh>
    <phoneticPr fontId="2"/>
  </si>
  <si>
    <t>県央</t>
    <rPh sb="0" eb="2">
      <t>ケンオウ</t>
    </rPh>
    <phoneticPr fontId="2"/>
  </si>
  <si>
    <t>df</t>
  </si>
  <si>
    <t>ｸﾘｽﾀﾙｻｰﾋﾞｽ</t>
  </si>
  <si>
    <t>cd</t>
  </si>
  <si>
    <t>340-0028</t>
  </si>
  <si>
    <t>340-0034</t>
  </si>
  <si>
    <t>東部中央</t>
    <rPh sb="0" eb="4">
      <t>トウブチュウオウ</t>
    </rPh>
    <phoneticPr fontId="2"/>
  </si>
  <si>
    <t>info_aaru@aaru-r.com</t>
  </si>
  <si>
    <t>特非</t>
    <rPh sb="0" eb="2">
      <t>トクヒ</t>
    </rPh>
    <phoneticPr fontId="2"/>
  </si>
  <si>
    <t>下富1098-3</t>
    <rPh sb="0" eb="2">
      <t>シモトミ</t>
    </rPh>
    <phoneticPr fontId="2"/>
  </si>
  <si>
    <t>04-2990-5502</t>
  </si>
  <si>
    <t>04-2990-5503</t>
  </si>
  <si>
    <t>西武新宿線新所沢駅東口から西武フラワーヒル行バス「富岡」下車徒歩11分</t>
    <rPh sb="0" eb="2">
      <t>セイブ</t>
    </rPh>
    <rPh sb="2" eb="4">
      <t>シンジュク</t>
    </rPh>
    <rPh sb="4" eb="5">
      <t>セン</t>
    </rPh>
    <rPh sb="5" eb="8">
      <t>シントコロザワ</t>
    </rPh>
    <rPh sb="8" eb="9">
      <t>エキ</t>
    </rPh>
    <rPh sb="9" eb="11">
      <t>ヒガシグチ</t>
    </rPh>
    <rPh sb="13" eb="15">
      <t>セイブ</t>
    </rPh>
    <rPh sb="21" eb="22">
      <t>イ</t>
    </rPh>
    <rPh sb="25" eb="27">
      <t>トミオカ</t>
    </rPh>
    <rPh sb="27" eb="28">
      <t>シケン</t>
    </rPh>
    <rPh sb="28" eb="30">
      <t>ゲシャ</t>
    </rPh>
    <rPh sb="30" eb="32">
      <t>トホ</t>
    </rPh>
    <rPh sb="34" eb="35">
      <t>フン</t>
    </rPh>
    <phoneticPr fontId="2"/>
  </si>
  <si>
    <t>okada@kibou-f.jp</t>
  </si>
  <si>
    <t>ｷﾎﾞｳｺｳﾎﾞｳ</t>
  </si>
  <si>
    <t>xa</t>
  </si>
  <si>
    <t>359-0044</t>
  </si>
  <si>
    <t>中野</t>
    <rPh sb="0" eb="2">
      <t>ナカノ</t>
    </rPh>
    <phoneticPr fontId="2"/>
  </si>
  <si>
    <t>嶋村</t>
    <rPh sb="0" eb="2">
      <t>シマムラ</t>
    </rPh>
    <phoneticPr fontId="2"/>
  </si>
  <si>
    <t>身</t>
    <rPh sb="0" eb="1">
      <t>シン</t>
    </rPh>
    <phoneticPr fontId="2"/>
  </si>
  <si>
    <t>双柳字水窪1269-1</t>
    <rPh sb="0" eb="1">
      <t>ソウ</t>
    </rPh>
    <rPh sb="1" eb="2">
      <t>ヤナギ</t>
    </rPh>
    <rPh sb="2" eb="3">
      <t>ジ</t>
    </rPh>
    <rPh sb="3" eb="4">
      <t>ミズ</t>
    </rPh>
    <rPh sb="4" eb="5">
      <t>クボ</t>
    </rPh>
    <phoneticPr fontId="2"/>
  </si>
  <si>
    <t>357-0021</t>
  </si>
  <si>
    <t>042-978-8638</t>
  </si>
  <si>
    <t>048-978-6539</t>
  </si>
  <si>
    <t>西武池袋線飯能駅から双柳市営住宅行バス「工場前」下車徒歩3分</t>
    <rPh sb="0" eb="2">
      <t>セイブ</t>
    </rPh>
    <rPh sb="2" eb="4">
      <t>イケブクロ</t>
    </rPh>
    <rPh sb="4" eb="5">
      <t>セン</t>
    </rPh>
    <rPh sb="5" eb="7">
      <t>ハンノウ</t>
    </rPh>
    <rPh sb="7" eb="8">
      <t>エキ</t>
    </rPh>
    <rPh sb="10" eb="11">
      <t>フタ</t>
    </rPh>
    <rPh sb="11" eb="12">
      <t>ヤナギ</t>
    </rPh>
    <rPh sb="12" eb="14">
      <t>シエイ</t>
    </rPh>
    <rPh sb="14" eb="16">
      <t>ジュウタク</t>
    </rPh>
    <rPh sb="16" eb="17">
      <t>イ</t>
    </rPh>
    <rPh sb="20" eb="22">
      <t>コウジョウ</t>
    </rPh>
    <rPh sb="22" eb="23">
      <t>マエ</t>
    </rPh>
    <rPh sb="24" eb="26">
      <t>ゲシャ</t>
    </rPh>
    <rPh sb="26" eb="28">
      <t>トホ</t>
    </rPh>
    <rPh sb="29" eb="30">
      <t>フン</t>
    </rPh>
    <phoneticPr fontId="2"/>
  </si>
  <si>
    <t>平</t>
    <rPh sb="0" eb="1">
      <t>タイラ</t>
    </rPh>
    <phoneticPr fontId="2"/>
  </si>
  <si>
    <t>pokapokaheart.village@hanamizukikai.com</t>
  </si>
  <si>
    <t>ﾎﾟｶﾎﾟｶﾊｰﾄｳﾞｨﾚｯｼﾞ</t>
  </si>
  <si>
    <t>350-1305</t>
  </si>
  <si>
    <t>(株)TooM</t>
  </si>
  <si>
    <t>TooM</t>
  </si>
  <si>
    <t>大字東三ツ木２７５－３</t>
    <rPh sb="0" eb="2">
      <t>オオアザ</t>
    </rPh>
    <rPh sb="2" eb="3">
      <t>ヒガシ</t>
    </rPh>
    <rPh sb="3" eb="4">
      <t>ミ</t>
    </rPh>
    <rPh sb="5" eb="6">
      <t>キ</t>
    </rPh>
    <phoneticPr fontId="2"/>
  </si>
  <si>
    <t>350-1302</t>
  </si>
  <si>
    <t>090‐7222‐7307</t>
  </si>
  <si>
    <t>西武新宿線新狭山駅から徒歩10分</t>
    <rPh sb="0" eb="5">
      <t>セイブシンジュクセン</t>
    </rPh>
    <rPh sb="5" eb="9">
      <t>シンサヤマエキ</t>
    </rPh>
    <rPh sb="11" eb="13">
      <t>トホ</t>
    </rPh>
    <rPh sb="15" eb="16">
      <t>フン</t>
    </rPh>
    <phoneticPr fontId="2"/>
  </si>
  <si>
    <t>toom00039@gmail.com</t>
  </si>
  <si>
    <t>ﾄｰﾑ</t>
  </si>
  <si>
    <t>ふじみ野市</t>
    <rPh sb="3" eb="5">
      <t>ノシ</t>
    </rPh>
    <phoneticPr fontId="2"/>
  </si>
  <si>
    <t>〇</t>
  </si>
  <si>
    <t>曙町3-67-1アケボノマンション１F</t>
    <rPh sb="0" eb="1">
      <t>アケボノ</t>
    </rPh>
    <rPh sb="1" eb="2">
      <t>マチ</t>
    </rPh>
    <phoneticPr fontId="2"/>
  </si>
  <si>
    <t>360-0033</t>
  </si>
  <si>
    <t>048-577-6981</t>
  </si>
  <si>
    <t>048-577-6982</t>
  </si>
  <si>
    <t>熊谷駅下車徒歩15分、熊谷駅からゆうゆうバス上之荘行「桜木公民館入口」下車徒歩3分</t>
    <rPh sb="0" eb="2">
      <t>クマガヤ</t>
    </rPh>
    <rPh sb="2" eb="3">
      <t>エキ</t>
    </rPh>
    <rPh sb="3" eb="5">
      <t>ゲシャ</t>
    </rPh>
    <rPh sb="5" eb="7">
      <t>トホ</t>
    </rPh>
    <rPh sb="9" eb="10">
      <t>フン</t>
    </rPh>
    <rPh sb="11" eb="13">
      <t>クマガヤ</t>
    </rPh>
    <rPh sb="13" eb="14">
      <t>エキ</t>
    </rPh>
    <rPh sb="22" eb="23">
      <t>ウエ</t>
    </rPh>
    <rPh sb="23" eb="24">
      <t>ノ</t>
    </rPh>
    <rPh sb="24" eb="25">
      <t>ソウ</t>
    </rPh>
    <rPh sb="25" eb="26">
      <t>イキ</t>
    </rPh>
    <rPh sb="27" eb="29">
      <t>サクラギ</t>
    </rPh>
    <rPh sb="29" eb="32">
      <t>コウミンカン</t>
    </rPh>
    <rPh sb="32" eb="34">
      <t>イリグチ</t>
    </rPh>
    <rPh sb="35" eb="37">
      <t>ゲシャ</t>
    </rPh>
    <rPh sb="37" eb="39">
      <t>トホ</t>
    </rPh>
    <rPh sb="40" eb="41">
      <t>フン</t>
    </rPh>
    <phoneticPr fontId="2"/>
  </si>
  <si>
    <t>諏訪</t>
    <rPh sb="0" eb="2">
      <t>スワ</t>
    </rPh>
    <phoneticPr fontId="2"/>
  </si>
  <si>
    <t>rsm30159@nifty.com</t>
  </si>
  <si>
    <t>ﾌﾟﾗｽｱｲ</t>
  </si>
  <si>
    <t>山下</t>
    <rPh sb="0" eb="2">
      <t>ヤマシタ</t>
    </rPh>
    <phoneticPr fontId="2"/>
  </si>
  <si>
    <t>355-0328</t>
  </si>
  <si>
    <t>361-0073</t>
  </si>
  <si>
    <t>棚田町2-9-5</t>
    <rPh sb="0" eb="2">
      <t>タナダ</t>
    </rPh>
    <rPh sb="2" eb="3">
      <t>マチ</t>
    </rPh>
    <phoneticPr fontId="2"/>
  </si>
  <si>
    <t>361-0041</t>
  </si>
  <si>
    <t>048-594-9366</t>
  </si>
  <si>
    <t>048-594-9369</t>
  </si>
  <si>
    <t>※
○</t>
  </si>
  <si>
    <t>高崎線行田駅下車徒歩15分
※主たる対象者：※は就労Ａのみ</t>
    <rPh sb="0" eb="3">
      <t>タカサキセン</t>
    </rPh>
    <rPh sb="3" eb="5">
      <t>ギョウダ</t>
    </rPh>
    <rPh sb="5" eb="6">
      <t>エキ</t>
    </rPh>
    <rPh sb="6" eb="8">
      <t>ゲシャ</t>
    </rPh>
    <rPh sb="8" eb="10">
      <t>トホ</t>
    </rPh>
    <rPh sb="12" eb="13">
      <t>フン</t>
    </rPh>
    <rPh sb="24" eb="26">
      <t>シュウロウ</t>
    </rPh>
    <phoneticPr fontId="2"/>
  </si>
  <si>
    <t>linkstation@tvg.ne.jp</t>
  </si>
  <si>
    <t>ﾘﾝｸｽﾃｰｼｮﾝ</t>
  </si>
  <si>
    <t>利根(北)</t>
    <rPh sb="0" eb="2">
      <t>トネ</t>
    </rPh>
    <rPh sb="3" eb="4">
      <t>キタ</t>
    </rPh>
    <phoneticPr fontId="2"/>
  </si>
  <si>
    <t>z</t>
  </si>
  <si>
    <t>ひだまり作業所</t>
    <rPh sb="4" eb="7">
      <t>サギョウショ</t>
    </rPh>
    <phoneticPr fontId="2"/>
  </si>
  <si>
    <t>R7.7,1</t>
  </si>
  <si>
    <t>川口</t>
    <rPh sb="0" eb="2">
      <t>カワグチ</t>
    </rPh>
    <phoneticPr fontId="2"/>
  </si>
  <si>
    <t>ﾋﾀﾞﾏﾘｻｷﾞｮｳｼｮ</t>
  </si>
  <si>
    <t>xf</t>
  </si>
  <si>
    <t>北部(西)</t>
    <rPh sb="0" eb="2">
      <t>ホクブ</t>
    </rPh>
    <rPh sb="3" eb="4">
      <t>ニシ</t>
    </rPh>
    <phoneticPr fontId="2"/>
  </si>
  <si>
    <t>366-0052</t>
  </si>
  <si>
    <t>小俣</t>
    <rPh sb="0" eb="2">
      <t>コマタ</t>
    </rPh>
    <phoneticPr fontId="2"/>
  </si>
  <si>
    <t>◯</t>
  </si>
  <si>
    <t>秩父</t>
    <rPh sb="0" eb="2">
      <t>チチブ</t>
    </rPh>
    <phoneticPr fontId="2"/>
  </si>
  <si>
    <t>363-0022</t>
  </si>
  <si>
    <t>里山ファーム</t>
    <rPh sb="0" eb="2">
      <t>サトヤマ</t>
    </rPh>
    <phoneticPr fontId="2"/>
  </si>
  <si>
    <t>笹山586-8</t>
    <rPh sb="0" eb="2">
      <t>ササヤマ</t>
    </rPh>
    <phoneticPr fontId="2"/>
  </si>
  <si>
    <t>349-0103</t>
  </si>
  <si>
    <t>048-792-0696</t>
  </si>
  <si>
    <t>048-792-0697</t>
  </si>
  <si>
    <t>宇都宮線蓮田駅から国立東埼玉病院行朝日バス「久伊豆神社前」下車徒歩10分　従たる事業所：笹山512-1</t>
    <rPh sb="37" eb="38">
      <t>ジュウ</t>
    </rPh>
    <rPh sb="40" eb="43">
      <t>ジギョウショ</t>
    </rPh>
    <rPh sb="44" eb="46">
      <t>ササヤマ</t>
    </rPh>
    <phoneticPr fontId="2"/>
  </si>
  <si>
    <t>ffsatoyama@gmail.com</t>
  </si>
  <si>
    <t>ﾌｸｼﾌｧｰﾑｻﾄﾔﾏ</t>
  </si>
  <si>
    <t>身障デイ</t>
    <rPh sb="0" eb="2">
      <t>シンショウ</t>
    </rPh>
    <phoneticPr fontId="2"/>
  </si>
  <si>
    <t>340-0115</t>
  </si>
  <si>
    <t>ｱｲﾘｽ</t>
  </si>
  <si>
    <t>(株)ハマウラ福祉工場</t>
  </si>
  <si>
    <t>南区曲本5-4-16</t>
  </si>
  <si>
    <t>048-864-9666</t>
  </si>
  <si>
    <t>048-864-9687</t>
  </si>
  <si>
    <t>埼京線武蔵浦和駅下車徒歩10分</t>
    <rPh sb="0" eb="2">
      <t>サイキョウ</t>
    </rPh>
    <rPh sb="2" eb="3">
      <t>セン</t>
    </rPh>
    <rPh sb="3" eb="5">
      <t>ムサシ</t>
    </rPh>
    <rPh sb="5" eb="7">
      <t>ウラワ</t>
    </rPh>
    <rPh sb="7" eb="8">
      <t>エキ</t>
    </rPh>
    <rPh sb="8" eb="10">
      <t>ゲシャ</t>
    </rPh>
    <rPh sb="10" eb="12">
      <t>トホ</t>
    </rPh>
    <rPh sb="14" eb="15">
      <t>フン</t>
    </rPh>
    <phoneticPr fontId="2"/>
  </si>
  <si>
    <t>3221110501@jcom.home.ne.jp</t>
  </si>
  <si>
    <t>ｶﾌﾞｼｷｶﾞｲｼｬﾊﾏｳﾗﾌｸｼｺｳｼﾞｮｳ</t>
  </si>
  <si>
    <t>sadef</t>
  </si>
  <si>
    <t>さいたま</t>
  </si>
  <si>
    <t>西区塚本町3-139-1</t>
    <rPh sb="0" eb="2">
      <t>ニシク</t>
    </rPh>
    <rPh sb="2" eb="5">
      <t>ツカモトチョウ</t>
    </rPh>
    <phoneticPr fontId="2"/>
  </si>
  <si>
    <t>048-625-5100</t>
  </si>
  <si>
    <t>048-625-5011</t>
  </si>
  <si>
    <t>児</t>
    <rPh sb="0" eb="1">
      <t>ジ</t>
    </rPh>
    <phoneticPr fontId="2"/>
  </si>
  <si>
    <t>大宮駅西口から所沢駅東口行バス「飯田新田」下車徒歩15分</t>
    <rPh sb="0" eb="2">
      <t>オオミヤ</t>
    </rPh>
    <rPh sb="2" eb="3">
      <t>エキ</t>
    </rPh>
    <rPh sb="3" eb="5">
      <t>ニシグチ</t>
    </rPh>
    <rPh sb="7" eb="9">
      <t>トコロザワ</t>
    </rPh>
    <rPh sb="9" eb="10">
      <t>エキ</t>
    </rPh>
    <rPh sb="10" eb="12">
      <t>ヒガシグチ</t>
    </rPh>
    <rPh sb="12" eb="13">
      <t>イ</t>
    </rPh>
    <rPh sb="16" eb="18">
      <t>イイダ</t>
    </rPh>
    <rPh sb="18" eb="20">
      <t>シンデン</t>
    </rPh>
    <rPh sb="21" eb="23">
      <t>ゲシャ</t>
    </rPh>
    <rPh sb="23" eb="25">
      <t>トホ</t>
    </rPh>
    <rPh sb="27" eb="28">
      <t>フン</t>
    </rPh>
    <phoneticPr fontId="2"/>
  </si>
  <si>
    <t>jimukyoku@suginoko-g.or.jp</t>
  </si>
  <si>
    <t>ﾀｷﾉｳｶﾞﾀｼﾞｷﾞｮｳｼｮｱｶｼｱﾉﾓﾘ</t>
  </si>
  <si>
    <t>単</t>
    <rPh sb="0" eb="1">
      <t>タン</t>
    </rPh>
    <phoneticPr fontId="2"/>
  </si>
  <si>
    <t>saf</t>
  </si>
  <si>
    <t>∞</t>
  </si>
  <si>
    <t>見沼区染谷1177-4</t>
    <rPh sb="0" eb="2">
      <t>ミヌマ</t>
    </rPh>
    <rPh sb="2" eb="3">
      <t>ク</t>
    </rPh>
    <rPh sb="3" eb="5">
      <t>ソメヤ</t>
    </rPh>
    <phoneticPr fontId="2"/>
  </si>
  <si>
    <t>337-0026</t>
  </si>
  <si>
    <t>048-680-1891</t>
  </si>
  <si>
    <t>048-680-1894</t>
  </si>
  <si>
    <t>大宮駅から国際興業バス「向大谷」下車徒歩10分</t>
    <rPh sb="0" eb="2">
      <t>オオミヤ</t>
    </rPh>
    <rPh sb="2" eb="3">
      <t>エキ</t>
    </rPh>
    <rPh sb="5" eb="7">
      <t>コクサイ</t>
    </rPh>
    <rPh sb="7" eb="9">
      <t>コウギョウ</t>
    </rPh>
    <rPh sb="12" eb="13">
      <t>ム</t>
    </rPh>
    <rPh sb="13" eb="15">
      <t>オオタニ</t>
    </rPh>
    <rPh sb="16" eb="18">
      <t>ゲシャ</t>
    </rPh>
    <rPh sb="18" eb="20">
      <t>トホ</t>
    </rPh>
    <rPh sb="22" eb="23">
      <t>フン</t>
    </rPh>
    <phoneticPr fontId="3"/>
  </si>
  <si>
    <t>johokan@yadokarinosato.org</t>
  </si>
  <si>
    <t>ﾔﾄﾞｶﾘｼﾞｮｳﾎｳｶﾝ</t>
  </si>
  <si>
    <t>sf</t>
  </si>
  <si>
    <t>330-0061</t>
  </si>
  <si>
    <t>sdf</t>
  </si>
  <si>
    <t>330-0854</t>
  </si>
  <si>
    <t>336-0926</t>
  </si>
  <si>
    <t>sa</t>
  </si>
  <si>
    <t>(一社)　朗真堂</t>
    <rPh sb="5" eb="6">
      <t>ロウ</t>
    </rPh>
    <rPh sb="6" eb="7">
      <t>マ</t>
    </rPh>
    <rPh sb="7" eb="8">
      <t>ドウ</t>
    </rPh>
    <phoneticPr fontId="5"/>
  </si>
  <si>
    <t>331-0815</t>
  </si>
  <si>
    <t>048-782-9003</t>
  </si>
  <si>
    <t>020-4664-2929</t>
  </si>
  <si>
    <t>sd</t>
  </si>
  <si>
    <t>331-0812</t>
  </si>
  <si>
    <t>338-0832</t>
  </si>
  <si>
    <t>331-0823</t>
  </si>
  <si>
    <t>se</t>
  </si>
  <si>
    <t>330-0852</t>
  </si>
  <si>
    <t>337-0051</t>
  </si>
  <si>
    <t>331-0811</t>
  </si>
  <si>
    <t>336-0015</t>
  </si>
  <si>
    <t>330-0802</t>
  </si>
  <si>
    <t>339-0057</t>
  </si>
  <si>
    <t>入</t>
    <rPh sb="0" eb="1">
      <t>ニュウ</t>
    </rPh>
    <phoneticPr fontId="2"/>
  </si>
  <si>
    <t>西区塚本１９１－９</t>
    <rPh sb="0" eb="2">
      <t>ニシク</t>
    </rPh>
    <phoneticPr fontId="2"/>
  </si>
  <si>
    <t>331-0066</t>
  </si>
  <si>
    <t>大宮駅西口西部バス　「飯田新田駅」下車徒歩８分</t>
    <rPh sb="0" eb="2">
      <t>オオミヤ</t>
    </rPh>
    <rPh sb="2" eb="3">
      <t>エキ</t>
    </rPh>
    <rPh sb="3" eb="5">
      <t>ニシグチ</t>
    </rPh>
    <rPh sb="5" eb="7">
      <t>セイブ</t>
    </rPh>
    <rPh sb="11" eb="13">
      <t>イイダ</t>
    </rPh>
    <rPh sb="13" eb="15">
      <t>シンデン</t>
    </rPh>
    <rPh sb="15" eb="16">
      <t>エキ</t>
    </rPh>
    <rPh sb="17" eb="19">
      <t>ゲシャ</t>
    </rPh>
    <rPh sb="19" eb="21">
      <t>トホ</t>
    </rPh>
    <rPh sb="22" eb="23">
      <t>フン</t>
    </rPh>
    <phoneticPr fontId="2"/>
  </si>
  <si>
    <t>北区宮原町１－５３０－１</t>
    <rPh sb="0" eb="2">
      <t>キタク</t>
    </rPh>
    <rPh sb="2" eb="5">
      <t>ミヤハラチョウ</t>
    </rPh>
    <phoneticPr fontId="5"/>
  </si>
  <si>
    <t>048-780-2312</t>
  </si>
  <si>
    <t>048-780-2342</t>
  </si>
  <si>
    <t>ニューシャトル加茂宮駅から徒歩3分</t>
    <rPh sb="7" eb="10">
      <t>カモノミヤ</t>
    </rPh>
    <rPh sb="10" eb="11">
      <t>エキ</t>
    </rPh>
    <rPh sb="13" eb="15">
      <t>トホ</t>
    </rPh>
    <rPh sb="16" eb="17">
      <t>フン</t>
    </rPh>
    <phoneticPr fontId="2"/>
  </si>
  <si>
    <t>さいたま市</t>
    <rPh sb="3" eb="4">
      <t>シ</t>
    </rPh>
    <phoneticPr fontId="24"/>
  </si>
  <si>
    <t>営</t>
    <rPh sb="0" eb="1">
      <t>エイ</t>
    </rPh>
    <phoneticPr fontId="24"/>
  </si>
  <si>
    <t>337-0042</t>
  </si>
  <si>
    <t>笑門ウェルフェア(株)</t>
    <rPh sb="0" eb="1">
      <t>ワライ</t>
    </rPh>
    <rPh sb="1" eb="2">
      <t>モン</t>
    </rPh>
    <phoneticPr fontId="23"/>
  </si>
  <si>
    <t>大宮区三橋１－４０８</t>
    <rPh sb="0" eb="3">
      <t>オオミヤク</t>
    </rPh>
    <rPh sb="3" eb="5">
      <t>ミハシ</t>
    </rPh>
    <phoneticPr fontId="23"/>
  </si>
  <si>
    <t>330-0856</t>
  </si>
  <si>
    <t>048-658-9202</t>
  </si>
  <si>
    <t>048-778-8162</t>
  </si>
  <si>
    <t>大宮駅からバス乗車
櫛引南バス停下車徒歩6分</t>
    <rPh sb="0" eb="3">
      <t>オオミヤエキ</t>
    </rPh>
    <rPh sb="7" eb="9">
      <t>ジョウシャ</t>
    </rPh>
    <rPh sb="10" eb="12">
      <t>クシヒキ</t>
    </rPh>
    <rPh sb="12" eb="13">
      <t>ミナミ</t>
    </rPh>
    <rPh sb="15" eb="16">
      <t>テイ</t>
    </rPh>
    <rPh sb="16" eb="18">
      <t>ゲシャ</t>
    </rPh>
    <rPh sb="18" eb="20">
      <t>トホ</t>
    </rPh>
    <rPh sb="21" eb="22">
      <t>フン</t>
    </rPh>
    <phoneticPr fontId="24"/>
  </si>
  <si>
    <t>(株)SkillFul</t>
  </si>
  <si>
    <t>岩槻区本町１－３－１９</t>
  </si>
  <si>
    <t>048-797-6690</t>
  </si>
  <si>
    <t>東武アーバンパークライン岩槻駅東口から徒歩３分</t>
    <rPh sb="0" eb="2">
      <t>トウブ</t>
    </rPh>
    <rPh sb="12" eb="14">
      <t>イワツキ</t>
    </rPh>
    <rPh sb="14" eb="15">
      <t>エキ</t>
    </rPh>
    <rPh sb="15" eb="17">
      <t>ヒガシグチ</t>
    </rPh>
    <rPh sb="19" eb="21">
      <t>トホ</t>
    </rPh>
    <rPh sb="22" eb="23">
      <t>フン</t>
    </rPh>
    <phoneticPr fontId="2"/>
  </si>
  <si>
    <t>SAKURA United Solution(株)</t>
  </si>
  <si>
    <t>さくらワークセンター</t>
  </si>
  <si>
    <t>南区白幡４－２８－９</t>
  </si>
  <si>
    <t>336-0022</t>
  </si>
  <si>
    <t>050-5526-0300</t>
  </si>
  <si>
    <t>050-3510-9157</t>
  </si>
  <si>
    <t>JR武蔵浦和駅から徒歩7分</t>
    <rPh sb="2" eb="6">
      <t>ムサシウラワ</t>
    </rPh>
    <rPh sb="6" eb="7">
      <t>エキ</t>
    </rPh>
    <rPh sb="9" eb="11">
      <t>トホ</t>
    </rPh>
    <rPh sb="12" eb="13">
      <t>フン</t>
    </rPh>
    <phoneticPr fontId="2"/>
  </si>
  <si>
    <t>338-0005</t>
  </si>
  <si>
    <t>さいたま市</t>
    <rPh sb="4" eb="5">
      <t>シ</t>
    </rPh>
    <phoneticPr fontId="5"/>
  </si>
  <si>
    <t>330-0803</t>
  </si>
  <si>
    <t>所在市町村</t>
    <rPh sb="0" eb="2">
      <t>ショザイ</t>
    </rPh>
    <rPh sb="2" eb="5">
      <t>シチョウソン</t>
    </rPh>
    <phoneticPr fontId="2"/>
  </si>
  <si>
    <t>R7目標工賃</t>
    <rPh sb="2" eb="6">
      <t>モクヒョウコウチン</t>
    </rPh>
    <phoneticPr fontId="2"/>
  </si>
  <si>
    <t>R7目標工賃額</t>
    <phoneticPr fontId="2"/>
  </si>
  <si>
    <t>R8目標工賃額</t>
    <phoneticPr fontId="2"/>
  </si>
  <si>
    <t>２　工賃実績等</t>
    <rPh sb="2" eb="4">
      <t>コウチン</t>
    </rPh>
    <rPh sb="4" eb="6">
      <t>ジッセキ</t>
    </rPh>
    <rPh sb="6" eb="7">
      <t>トウ</t>
    </rPh>
    <phoneticPr fontId="2"/>
  </si>
  <si>
    <t>令和７年度　工賃実績報告書</t>
    <phoneticPr fontId="2"/>
  </si>
  <si>
    <t>Ｂ</t>
  </si>
  <si>
    <t>（福）あかぼり福祉会</t>
    <rPh sb="1" eb="2">
      <t>ふく</t>
    </rPh>
    <rPh sb="7" eb="10">
      <t>ふくしかい</t>
    </rPh>
    <phoneticPr fontId="2" type="Hiragana"/>
  </si>
  <si>
    <t>ゆりヶ丘学園</t>
    <rPh sb="3" eb="6">
      <t>おかがくえん</t>
    </rPh>
    <phoneticPr fontId="2" type="Hiragana"/>
  </si>
  <si>
    <t>差間3-16-36</t>
  </si>
  <si>
    <t>048-294-6039</t>
  </si>
  <si>
    <t>048-294-9591</t>
  </si>
  <si>
    <t>武蔵野線東川口駅から川口駅行バス「戸塚西公民館」下車徒歩2分</t>
    <rPh sb="0" eb="3">
      <t>ムサシノ</t>
    </rPh>
    <rPh sb="3" eb="4">
      <t>セン</t>
    </rPh>
    <rPh sb="4" eb="7">
      <t>ヒガシカワグチ</t>
    </rPh>
    <rPh sb="7" eb="8">
      <t>エキ</t>
    </rPh>
    <rPh sb="10" eb="12">
      <t>カワグチ</t>
    </rPh>
    <rPh sb="12" eb="13">
      <t>エキ</t>
    </rPh>
    <rPh sb="13" eb="14">
      <t>イ</t>
    </rPh>
    <rPh sb="17" eb="19">
      <t>トツカ</t>
    </rPh>
    <rPh sb="19" eb="20">
      <t>ニシ</t>
    </rPh>
    <rPh sb="20" eb="23">
      <t>コウミンカン</t>
    </rPh>
    <rPh sb="24" eb="26">
      <t>ゲシャ</t>
    </rPh>
    <rPh sb="26" eb="28">
      <t>トホ</t>
    </rPh>
    <rPh sb="29" eb="30">
      <t>プン</t>
    </rPh>
    <phoneticPr fontId="2"/>
  </si>
  <si>
    <t>akabori1@m09.alpha-net.ne.jp</t>
  </si>
  <si>
    <t>ﾕﾘｶﾞｵｶｶﾞｸｴﾝ</t>
  </si>
  <si>
    <t>（福）めだかすとりぃむ</t>
    <rPh sb="1" eb="2">
      <t>ふく</t>
    </rPh>
    <phoneticPr fontId="2" type="Hiragana"/>
  </si>
  <si>
    <t>すいーつばたけ</t>
  </si>
  <si>
    <t>安行1132</t>
    <rPh sb="0" eb="2">
      <t>あんぎょう</t>
    </rPh>
    <phoneticPr fontId="2" type="Hiragana"/>
  </si>
  <si>
    <t>334-0059</t>
  </si>
  <si>
    <t>048-291-5047</t>
  </si>
  <si>
    <t>048-291-5048</t>
  </si>
  <si>
    <t>埼玉高速鉄道線戸塚安行駅から徒歩１５分</t>
    <rPh sb="0" eb="2">
      <t>さいたま</t>
    </rPh>
    <rPh sb="2" eb="4">
      <t>こうそく</t>
    </rPh>
    <rPh sb="4" eb="6">
      <t>てつどう</t>
    </rPh>
    <rPh sb="6" eb="7">
      <t>せん</t>
    </rPh>
    <rPh sb="7" eb="9">
      <t>とつか</t>
    </rPh>
    <rPh sb="9" eb="11">
      <t>あんぎょう</t>
    </rPh>
    <rPh sb="11" eb="12">
      <t>えき</t>
    </rPh>
    <rPh sb="14" eb="16">
      <t>とほ</t>
    </rPh>
    <rPh sb="18" eb="19">
      <t>ふん</t>
    </rPh>
    <phoneticPr fontId="2" type="Hiragana"/>
  </si>
  <si>
    <t>福</t>
    <rPh sb="0" eb="1">
      <t>ふく</t>
    </rPh>
    <phoneticPr fontId="2" type="Hiragana"/>
  </si>
  <si>
    <t>川口市心身障害福祉センターわかゆり学園</t>
    <rPh sb="0" eb="3">
      <t>カワグチシ</t>
    </rPh>
    <rPh sb="3" eb="5">
      <t>シンシン</t>
    </rPh>
    <rPh sb="5" eb="7">
      <t>ショウガイ</t>
    </rPh>
    <rPh sb="7" eb="9">
      <t>フクシ</t>
    </rPh>
    <rPh sb="17" eb="19">
      <t>ガクエン</t>
    </rPh>
    <phoneticPr fontId="2"/>
  </si>
  <si>
    <t>赤井1227</t>
    <rPh sb="0" eb="2">
      <t>アカイ</t>
    </rPh>
    <phoneticPr fontId="2"/>
  </si>
  <si>
    <t>048-284-3450</t>
  </si>
  <si>
    <t>048-284-3451</t>
  </si>
  <si>
    <t>京浜東北線川口駅東口からサンテピア行バス「サンテピア」下車徒歩3分</t>
    <rPh sb="0" eb="2">
      <t>ケイヒン</t>
    </rPh>
    <rPh sb="2" eb="4">
      <t>トウホク</t>
    </rPh>
    <rPh sb="4" eb="5">
      <t>セン</t>
    </rPh>
    <rPh sb="5" eb="7">
      <t>カワグチ</t>
    </rPh>
    <rPh sb="7" eb="8">
      <t>エキ</t>
    </rPh>
    <rPh sb="8" eb="10">
      <t>ヒガシグチ</t>
    </rPh>
    <rPh sb="17" eb="18">
      <t>イ</t>
    </rPh>
    <rPh sb="27" eb="29">
      <t>ゲシャ</t>
    </rPh>
    <rPh sb="29" eb="31">
      <t>トホ</t>
    </rPh>
    <rPh sb="32" eb="33">
      <t>フン</t>
    </rPh>
    <phoneticPr fontId="2"/>
  </si>
  <si>
    <t>083.07000@city.kawaguchi.lg.jp</t>
  </si>
  <si>
    <t>ｶﾜｸﾞﾁｼｼﾝｼﾝｼｮｳｶﾞｲﾌｸｼｾﾝﾀｰﾜｶﾕﾘｶﾞｸｴﾝ</t>
  </si>
  <si>
    <t>市</t>
    <rPh sb="0" eb="1">
      <t>シ</t>
    </rPh>
    <phoneticPr fontId="2"/>
  </si>
  <si>
    <t>S46.12.10
S58.4.10</t>
  </si>
  <si>
    <t>(特非)ヒールアップハウス</t>
  </si>
  <si>
    <t>晴れ晴れ</t>
    <rPh sb="0" eb="1">
      <t>ハ</t>
    </rPh>
    <rPh sb="2" eb="3">
      <t>バ</t>
    </rPh>
    <phoneticPr fontId="2"/>
  </si>
  <si>
    <t>芝園町３番１９号</t>
    <rPh sb="0" eb="3">
      <t>しばぞのちょう</t>
    </rPh>
    <rPh sb="4" eb="5">
      <t>ばん</t>
    </rPh>
    <rPh sb="7" eb="8">
      <t>ごう</t>
    </rPh>
    <phoneticPr fontId="9" type="Hiragana"/>
  </si>
  <si>
    <t>333-0853</t>
  </si>
  <si>
    <t>048-269-8288</t>
  </si>
  <si>
    <t>048-269-8289</t>
  </si>
  <si>
    <t>蕨駅より徒歩10分</t>
    <rPh sb="0" eb="2">
      <t>わらびえき</t>
    </rPh>
    <rPh sb="4" eb="6">
      <t>とほ</t>
    </rPh>
    <rPh sb="8" eb="9">
      <t>ふん</t>
    </rPh>
    <phoneticPr fontId="9" type="Hiragana"/>
  </si>
  <si>
    <t>healup-harebare@nifty.com</t>
  </si>
  <si>
    <t>ﾊﾚﾊﾞﾚ</t>
  </si>
  <si>
    <t>(特非)リンクス</t>
  </si>
  <si>
    <t>ねこのて</t>
  </si>
  <si>
    <t>芝新町15-9 アステール藤野101</t>
    <rPh sb="0" eb="1">
      <t>シバ</t>
    </rPh>
    <rPh sb="1" eb="3">
      <t>シンマチ</t>
    </rPh>
    <rPh sb="13" eb="15">
      <t>フジノ</t>
    </rPh>
    <phoneticPr fontId="2"/>
  </si>
  <si>
    <t>048-261-5667</t>
  </si>
  <si>
    <t>048-261-5714</t>
  </si>
  <si>
    <t>京浜東北線蕨駅東口下車徒歩7分</t>
    <rPh sb="0" eb="2">
      <t>ケイヒン</t>
    </rPh>
    <rPh sb="2" eb="4">
      <t>トウホク</t>
    </rPh>
    <rPh sb="4" eb="5">
      <t>セン</t>
    </rPh>
    <rPh sb="5" eb="6">
      <t>ワラビ</t>
    </rPh>
    <rPh sb="6" eb="7">
      <t>エキ</t>
    </rPh>
    <rPh sb="7" eb="9">
      <t>ヒガシグチ</t>
    </rPh>
    <rPh sb="9" eb="11">
      <t>ゲシャ</t>
    </rPh>
    <rPh sb="11" eb="13">
      <t>トホ</t>
    </rPh>
    <rPh sb="14" eb="15">
      <t>フン</t>
    </rPh>
    <phoneticPr fontId="2"/>
  </si>
  <si>
    <t>office@kuroneko.or.jp</t>
  </si>
  <si>
    <t>ﾈｺﾉﾃ</t>
  </si>
  <si>
    <t>ｚ</t>
  </si>
  <si>
    <t>(特非)自立</t>
  </si>
  <si>
    <t>チャレンジド</t>
  </si>
  <si>
    <t>西青木5-2-43 ｸｻｶﾋﾞﾙ</t>
  </si>
  <si>
    <t>048-259-2960</t>
  </si>
  <si>
    <t>048-240-1788</t>
  </si>
  <si>
    <t>京浜東北線西川口駅下車徒歩10分</t>
    <rPh sb="0" eb="2">
      <t>ケイヒン</t>
    </rPh>
    <rPh sb="2" eb="4">
      <t>トウホク</t>
    </rPh>
    <rPh sb="4" eb="5">
      <t>セン</t>
    </rPh>
    <rPh sb="5" eb="8">
      <t>ニシカワグチ</t>
    </rPh>
    <rPh sb="8" eb="9">
      <t>エキ</t>
    </rPh>
    <rPh sb="9" eb="11">
      <t>ゲシャ</t>
    </rPh>
    <rPh sb="11" eb="13">
      <t>トホ</t>
    </rPh>
    <rPh sb="15" eb="16">
      <t>プン</t>
    </rPh>
    <phoneticPr fontId="2"/>
  </si>
  <si>
    <t>challengedluck@yahoo.co.jp</t>
  </si>
  <si>
    <t>ﾁｬﾚﾝｼﾞﾄﾞ</t>
  </si>
  <si>
    <t>(特非)My Job</t>
    <rPh sb="1" eb="2">
      <t>トク</t>
    </rPh>
    <rPh sb="2" eb="3">
      <t>ヒ</t>
    </rPh>
    <phoneticPr fontId="2"/>
  </si>
  <si>
    <t>GAHAHA’ｓ HOUSE</t>
  </si>
  <si>
    <t>芝6813-3</t>
    <rPh sb="0" eb="1">
      <t>シバ</t>
    </rPh>
    <phoneticPr fontId="2"/>
  </si>
  <si>
    <t>048-262-2711</t>
  </si>
  <si>
    <t>京浜東北線蕨駅西口から芝支所行バス終点下車徒歩1分</t>
    <rPh sb="0" eb="2">
      <t>ケイヒン</t>
    </rPh>
    <rPh sb="2" eb="4">
      <t>トウホク</t>
    </rPh>
    <rPh sb="4" eb="5">
      <t>セン</t>
    </rPh>
    <rPh sb="5" eb="6">
      <t>ワラビ</t>
    </rPh>
    <rPh sb="6" eb="7">
      <t>エキ</t>
    </rPh>
    <rPh sb="7" eb="9">
      <t>ニシグチ</t>
    </rPh>
    <rPh sb="11" eb="12">
      <t>シバ</t>
    </rPh>
    <rPh sb="12" eb="14">
      <t>シショ</t>
    </rPh>
    <rPh sb="14" eb="15">
      <t>イキ</t>
    </rPh>
    <rPh sb="15" eb="16">
      <t>カワツラ</t>
    </rPh>
    <rPh sb="17" eb="19">
      <t>シュウテン</t>
    </rPh>
    <rPh sb="19" eb="21">
      <t>ゲシャ</t>
    </rPh>
    <rPh sb="21" eb="23">
      <t>トホ</t>
    </rPh>
    <rPh sb="24" eb="25">
      <t>フン</t>
    </rPh>
    <phoneticPr fontId="2"/>
  </si>
  <si>
    <t>pfxu34@ruby.bforth.com</t>
  </si>
  <si>
    <t>ｶﾞﾊﾊｽﾞﾊｳｽ</t>
  </si>
  <si>
    <t>(特非)友垣の里</t>
    <rPh sb="1" eb="2">
      <t>トク</t>
    </rPh>
    <rPh sb="2" eb="3">
      <t>ヒ</t>
    </rPh>
    <rPh sb="4" eb="6">
      <t>トモガキ</t>
    </rPh>
    <rPh sb="7" eb="8">
      <t>サト</t>
    </rPh>
    <phoneticPr fontId="2"/>
  </si>
  <si>
    <t>友垣の里</t>
    <rPh sb="0" eb="2">
      <t>トモガキ</t>
    </rPh>
    <rPh sb="3" eb="4">
      <t>サト</t>
    </rPh>
    <phoneticPr fontId="2"/>
  </si>
  <si>
    <t>上青木西3-4-12</t>
    <rPh sb="0" eb="3">
      <t>カミアオキ</t>
    </rPh>
    <rPh sb="3" eb="4">
      <t>ニシ</t>
    </rPh>
    <phoneticPr fontId="2"/>
  </si>
  <si>
    <t>333-0845</t>
  </si>
  <si>
    <t>048-262-1031</t>
  </si>
  <si>
    <t>048-267-2230</t>
  </si>
  <si>
    <t>京浜東北線西川口駅東口から総合高校経由上青木循環バス｢川口総合高校｣下車徒歩5分</t>
    <rPh sb="0" eb="2">
      <t>ケイヒン</t>
    </rPh>
    <rPh sb="2" eb="4">
      <t>トウホク</t>
    </rPh>
    <rPh sb="4" eb="5">
      <t>セン</t>
    </rPh>
    <rPh sb="5" eb="6">
      <t>ニシ</t>
    </rPh>
    <rPh sb="6" eb="8">
      <t>カワグチ</t>
    </rPh>
    <rPh sb="8" eb="9">
      <t>エキ</t>
    </rPh>
    <rPh sb="9" eb="11">
      <t>ヒガシグチ</t>
    </rPh>
    <rPh sb="13" eb="15">
      <t>ソウゴウ</t>
    </rPh>
    <rPh sb="15" eb="17">
      <t>コウコウ</t>
    </rPh>
    <rPh sb="17" eb="19">
      <t>ケイユ</t>
    </rPh>
    <rPh sb="19" eb="22">
      <t>カミアオキ</t>
    </rPh>
    <rPh sb="22" eb="24">
      <t>ジュンカン</t>
    </rPh>
    <rPh sb="24" eb="25">
      <t>カワツラ</t>
    </rPh>
    <rPh sb="27" eb="29">
      <t>カワグチ</t>
    </rPh>
    <rPh sb="29" eb="31">
      <t>ソウゴウ</t>
    </rPh>
    <rPh sb="31" eb="33">
      <t>コウコウ</t>
    </rPh>
    <rPh sb="34" eb="36">
      <t>ゲシャ</t>
    </rPh>
    <rPh sb="36" eb="38">
      <t>トホ</t>
    </rPh>
    <rPh sb="39" eb="40">
      <t>フン</t>
    </rPh>
    <phoneticPr fontId="2"/>
  </si>
  <si>
    <t>touhokumf@nifty.com</t>
  </si>
  <si>
    <t>ﾄﾓｶﾞｷﾉｻﾄ</t>
  </si>
  <si>
    <t>(特非)いちご福祉会</t>
    <rPh sb="1" eb="2">
      <t>トク</t>
    </rPh>
    <rPh sb="2" eb="3">
      <t>ヒ</t>
    </rPh>
    <rPh sb="7" eb="10">
      <t>フクシカイ</t>
    </rPh>
    <phoneticPr fontId="2"/>
  </si>
  <si>
    <t>コットンハウス作業所</t>
    <rPh sb="7" eb="10">
      <t>サギョウショ</t>
    </rPh>
    <phoneticPr fontId="2"/>
  </si>
  <si>
    <t>安行慈林996-1</t>
    <rPh sb="0" eb="2">
      <t>アンギョウ</t>
    </rPh>
    <rPh sb="2" eb="3">
      <t>ジ</t>
    </rPh>
    <rPh sb="3" eb="4">
      <t>リン</t>
    </rPh>
    <phoneticPr fontId="2"/>
  </si>
  <si>
    <t>048-286-3648</t>
  </si>
  <si>
    <t>武蔵野線東川口駅南口から西川口駅行バス｢慈林｣下車徒歩1分</t>
    <rPh sb="0" eb="3">
      <t>ムサシノ</t>
    </rPh>
    <rPh sb="3" eb="4">
      <t>セン</t>
    </rPh>
    <rPh sb="4" eb="5">
      <t>ヒガシ</t>
    </rPh>
    <rPh sb="5" eb="7">
      <t>カワグチ</t>
    </rPh>
    <rPh sb="7" eb="8">
      <t>エキ</t>
    </rPh>
    <rPh sb="8" eb="10">
      <t>ミナミグチ</t>
    </rPh>
    <rPh sb="12" eb="15">
      <t>ニシカワグチ</t>
    </rPh>
    <rPh sb="15" eb="16">
      <t>エキ</t>
    </rPh>
    <rPh sb="16" eb="17">
      <t>イ</t>
    </rPh>
    <rPh sb="17" eb="18">
      <t>カワツラ</t>
    </rPh>
    <rPh sb="20" eb="22">
      <t>ジリン</t>
    </rPh>
    <rPh sb="23" eb="25">
      <t>ゲシャ</t>
    </rPh>
    <rPh sb="25" eb="27">
      <t>トホ</t>
    </rPh>
    <rPh sb="28" eb="29">
      <t>フン</t>
    </rPh>
    <phoneticPr fontId="2"/>
  </si>
  <si>
    <t>ichigofukushikai@yahoo.co.jp</t>
  </si>
  <si>
    <t>ｺｯﾄﾝﾊｳｽｻｷﾞｮｳｼｮ</t>
  </si>
  <si>
    <t>(特非)ネットワークあゆみ</t>
    <rPh sb="1" eb="2">
      <t>トク</t>
    </rPh>
    <rPh sb="2" eb="3">
      <t>ヒ</t>
    </rPh>
    <phoneticPr fontId="2"/>
  </si>
  <si>
    <t>ネットワークあゆみ</t>
  </si>
  <si>
    <t>北原台3-3-10</t>
    <rPh sb="0" eb="3">
      <t>キタハラダイ</t>
    </rPh>
    <phoneticPr fontId="2"/>
  </si>
  <si>
    <t>048-290-6500</t>
  </si>
  <si>
    <t>048-290-6558</t>
  </si>
  <si>
    <t>武蔵野線東川口駅から川口駅行バス｢北原台３丁目｣下車徒歩5分</t>
    <rPh sb="0" eb="3">
      <t>ムサシノ</t>
    </rPh>
    <rPh sb="3" eb="4">
      <t>セン</t>
    </rPh>
    <rPh sb="4" eb="5">
      <t>ヒガシ</t>
    </rPh>
    <rPh sb="5" eb="7">
      <t>カワグチ</t>
    </rPh>
    <rPh sb="7" eb="8">
      <t>エキ</t>
    </rPh>
    <rPh sb="10" eb="12">
      <t>カワグチ</t>
    </rPh>
    <rPh sb="12" eb="13">
      <t>エキ</t>
    </rPh>
    <rPh sb="13" eb="14">
      <t>イ</t>
    </rPh>
    <rPh sb="14" eb="15">
      <t>カワツラ</t>
    </rPh>
    <rPh sb="17" eb="20">
      <t>キタハラダイ</t>
    </rPh>
    <rPh sb="21" eb="23">
      <t>チョウメ</t>
    </rPh>
    <rPh sb="24" eb="26">
      <t>ゲシャ</t>
    </rPh>
    <rPh sb="26" eb="28">
      <t>トホ</t>
    </rPh>
    <rPh sb="29" eb="30">
      <t>フン</t>
    </rPh>
    <phoneticPr fontId="2"/>
  </si>
  <si>
    <t>ayumi-kita@fine.ocn.ne.jp</t>
  </si>
  <si>
    <t>ﾈｯﾄﾜｰｸｱﾕﾐ</t>
  </si>
  <si>
    <t>(特非)ラッコの会</t>
    <rPh sb="1" eb="2">
      <t>トク</t>
    </rPh>
    <rPh sb="2" eb="3">
      <t>ヒ</t>
    </rPh>
    <rPh sb="8" eb="9">
      <t>カイ</t>
    </rPh>
    <phoneticPr fontId="2"/>
  </si>
  <si>
    <t>パンラッコ</t>
  </si>
  <si>
    <t>安行北谷647-3</t>
    <rPh sb="0" eb="2">
      <t>アンギョウ</t>
    </rPh>
    <rPh sb="2" eb="4">
      <t>キタヤ</t>
    </rPh>
    <phoneticPr fontId="2"/>
  </si>
  <si>
    <t>048-299-1310</t>
  </si>
  <si>
    <t>東武伊勢崎線草加駅から安行出羽行バス「寿橋通り」下車徒歩1分</t>
    <rPh sb="0" eb="2">
      <t>トウブ</t>
    </rPh>
    <rPh sb="2" eb="5">
      <t>イセサキ</t>
    </rPh>
    <rPh sb="5" eb="6">
      <t>セン</t>
    </rPh>
    <rPh sb="6" eb="8">
      <t>ソウカ</t>
    </rPh>
    <rPh sb="8" eb="9">
      <t>エキ</t>
    </rPh>
    <rPh sb="11" eb="13">
      <t>アンギョウ</t>
    </rPh>
    <rPh sb="13" eb="15">
      <t>デワ</t>
    </rPh>
    <rPh sb="15" eb="16">
      <t>イ</t>
    </rPh>
    <rPh sb="19" eb="20">
      <t>コトブキ</t>
    </rPh>
    <rPh sb="20" eb="21">
      <t>バシ</t>
    </rPh>
    <rPh sb="21" eb="22">
      <t>トオ</t>
    </rPh>
    <rPh sb="23" eb="24">
      <t>ニシチョウ</t>
    </rPh>
    <rPh sb="24" eb="26">
      <t>ゲシャ</t>
    </rPh>
    <rPh sb="26" eb="28">
      <t>トホ</t>
    </rPh>
    <rPh sb="29" eb="30">
      <t>プン</t>
    </rPh>
    <phoneticPr fontId="2"/>
  </si>
  <si>
    <t>panrakko@gmail.com</t>
  </si>
  <si>
    <t>ﾊﾟﾝﾗｯｺ</t>
  </si>
  <si>
    <t>(福)恩賜財団済生会支部埼玉県済生会</t>
    <rPh sb="0" eb="3">
      <t>フク</t>
    </rPh>
    <phoneticPr fontId="2"/>
  </si>
  <si>
    <t>埼玉県済生会ワークステーションのぞみ</t>
  </si>
  <si>
    <t>西川口4-15-15</t>
    <rPh sb="0" eb="3">
      <t>ニシカワグチ</t>
    </rPh>
    <phoneticPr fontId="2"/>
  </si>
  <si>
    <t>048-257-1830</t>
  </si>
  <si>
    <t>京浜東北線西川口駅下車徒歩12分</t>
    <rPh sb="0" eb="2">
      <t>ケイヒン</t>
    </rPh>
    <rPh sb="2" eb="4">
      <t>トウホク</t>
    </rPh>
    <rPh sb="4" eb="5">
      <t>セン</t>
    </rPh>
    <rPh sb="5" eb="8">
      <t>ニシカワグチ</t>
    </rPh>
    <rPh sb="8" eb="9">
      <t>エキ</t>
    </rPh>
    <rPh sb="9" eb="11">
      <t>ゲシャ</t>
    </rPh>
    <rPh sb="11" eb="13">
      <t>トホ</t>
    </rPh>
    <rPh sb="15" eb="16">
      <t>フン</t>
    </rPh>
    <phoneticPr fontId="2"/>
  </si>
  <si>
    <t>ｻｲﾀﾏｹﾝｻｲｾｲｶｲﾜｰｸｽﾃｰｼｮﾝﾉｿﾞﾐ</t>
  </si>
  <si>
    <t>(福)ごきげんらいぶ</t>
  </si>
  <si>
    <t>多機能型事業所らいぶ</t>
    <rPh sb="0" eb="3">
      <t>タキノウ</t>
    </rPh>
    <rPh sb="3" eb="4">
      <t>ガタ</t>
    </rPh>
    <rPh sb="4" eb="7">
      <t>ジギョウショ</t>
    </rPh>
    <phoneticPr fontId="2"/>
  </si>
  <si>
    <t>大字西新井宿字北田1159-1</t>
    <rPh sb="0" eb="2">
      <t>オオアザ</t>
    </rPh>
    <rPh sb="2" eb="6">
      <t>ニシアライジュク</t>
    </rPh>
    <rPh sb="6" eb="7">
      <t>アザ</t>
    </rPh>
    <rPh sb="7" eb="9">
      <t>キタダ</t>
    </rPh>
    <phoneticPr fontId="2"/>
  </si>
  <si>
    <t>333-0833</t>
  </si>
  <si>
    <t>048-290-3000</t>
  </si>
  <si>
    <t>048-290-3005</t>
  </si>
  <si>
    <t>埼玉高速鉄道新井宿駅から徒歩12分</t>
    <rPh sb="0" eb="2">
      <t>サイタマ</t>
    </rPh>
    <rPh sb="2" eb="4">
      <t>コウソク</t>
    </rPh>
    <rPh sb="4" eb="6">
      <t>テツドウ</t>
    </rPh>
    <rPh sb="6" eb="9">
      <t>アライジュク</t>
    </rPh>
    <rPh sb="9" eb="10">
      <t>エキ</t>
    </rPh>
    <rPh sb="12" eb="14">
      <t>トホ</t>
    </rPh>
    <rPh sb="16" eb="17">
      <t>フン</t>
    </rPh>
    <phoneticPr fontId="2"/>
  </si>
  <si>
    <t>raibu@bz04.plala.or.jp</t>
  </si>
  <si>
    <t>ﾀｷﾉｳｶﾞﾀｼﾞｷﾞｮｳｼｮﾗｲﾌﾞ</t>
  </si>
  <si>
    <t>(福)友遊会</t>
    <rPh sb="1" eb="2">
      <t>フク</t>
    </rPh>
    <rPh sb="3" eb="4">
      <t>ユウ</t>
    </rPh>
    <rPh sb="4" eb="5">
      <t>ユウ</t>
    </rPh>
    <rPh sb="5" eb="6">
      <t>カイ</t>
    </rPh>
    <phoneticPr fontId="2"/>
  </si>
  <si>
    <t>かわぐち就労支援事業所　詩然Ⅱ</t>
    <rPh sb="4" eb="6">
      <t>シュウロウ</t>
    </rPh>
    <rPh sb="6" eb="8">
      <t>シエン</t>
    </rPh>
    <rPh sb="8" eb="11">
      <t>ジギョウショ</t>
    </rPh>
    <rPh sb="12" eb="13">
      <t>シ</t>
    </rPh>
    <rPh sb="13" eb="14">
      <t>ゼン</t>
    </rPh>
    <phoneticPr fontId="2"/>
  </si>
  <si>
    <t>芝3-22-13</t>
    <rPh sb="0" eb="1">
      <t>シバ</t>
    </rPh>
    <phoneticPr fontId="2"/>
  </si>
  <si>
    <t>333-0866</t>
  </si>
  <si>
    <t>048-483-4733</t>
  </si>
  <si>
    <t>048-483-4766</t>
  </si>
  <si>
    <t>京浜東北線蕨駅東口から上根橋循環バス「消防本部入口」下車徒歩1分</t>
    <rPh sb="0" eb="2">
      <t>ケイヒン</t>
    </rPh>
    <rPh sb="2" eb="4">
      <t>トウホク</t>
    </rPh>
    <rPh sb="4" eb="5">
      <t>セン</t>
    </rPh>
    <rPh sb="5" eb="6">
      <t>ワラビ</t>
    </rPh>
    <rPh sb="6" eb="7">
      <t>エキ</t>
    </rPh>
    <rPh sb="7" eb="9">
      <t>ヒガシグチ</t>
    </rPh>
    <rPh sb="11" eb="12">
      <t>カミ</t>
    </rPh>
    <rPh sb="12" eb="14">
      <t>ネバシ</t>
    </rPh>
    <rPh sb="14" eb="16">
      <t>ジュンカン</t>
    </rPh>
    <rPh sb="19" eb="21">
      <t>ショウボウ</t>
    </rPh>
    <rPh sb="21" eb="23">
      <t>ホンブ</t>
    </rPh>
    <rPh sb="23" eb="24">
      <t>イ</t>
    </rPh>
    <rPh sb="24" eb="25">
      <t>グチ</t>
    </rPh>
    <rPh sb="26" eb="28">
      <t>ゲシャ</t>
    </rPh>
    <rPh sb="28" eb="30">
      <t>トホ</t>
    </rPh>
    <rPh sb="31" eb="32">
      <t>フン</t>
    </rPh>
    <phoneticPr fontId="2"/>
  </si>
  <si>
    <t>zen2@piano.ocn.ne.jp</t>
  </si>
  <si>
    <t>ｶﾜｸﾞﾁｼｭｳﾛｳｼｴﾝｼﾞｷﾞｮｳｼｮｼｾﾞﾝｾｶﾝﾄﾞ</t>
  </si>
  <si>
    <t>(株)リズム</t>
  </si>
  <si>
    <t>リズム木曽呂</t>
    <rPh sb="3" eb="6">
      <t>きぞろ</t>
    </rPh>
    <phoneticPr fontId="2" type="Hiragana"/>
  </si>
  <si>
    <t>木曽呂778-4</t>
  </si>
  <si>
    <t>048-242-3268</t>
  </si>
  <si>
    <t>048-242-3541</t>
  </si>
  <si>
    <t>（バス）東浦和駅から新井宿駅行き「木曽呂」下車、徒歩３分</t>
  </si>
  <si>
    <t>東部中央</t>
  </si>
  <si>
    <t>(特非)ワーカーズコープ</t>
    <rPh sb="1" eb="2">
      <t>トク</t>
    </rPh>
    <rPh sb="2" eb="3">
      <t>ヒ</t>
    </rPh>
    <phoneticPr fontId="2"/>
  </si>
  <si>
    <t>たいむ</t>
  </si>
  <si>
    <t>柳崎5-12-25</t>
    <rPh sb="0" eb="2">
      <t>ヤナギサキ</t>
    </rPh>
    <phoneticPr fontId="2"/>
  </si>
  <si>
    <t>333-0861</t>
  </si>
  <si>
    <t>048-487-9630</t>
  </si>
  <si>
    <t>武蔵野線東浦和駅から徒歩10分</t>
    <rPh sb="0" eb="4">
      <t>ムサシノセン</t>
    </rPh>
    <rPh sb="4" eb="8">
      <t>ヒガシウラワエキ</t>
    </rPh>
    <rPh sb="10" eb="12">
      <t>トホ</t>
    </rPh>
    <rPh sb="14" eb="15">
      <t>フン</t>
    </rPh>
    <phoneticPr fontId="2"/>
  </si>
  <si>
    <t>com-time@roukyou.gr.jp</t>
  </si>
  <si>
    <t>ﾀｲﾑ</t>
  </si>
  <si>
    <t>(株)ほんわか</t>
  </si>
  <si>
    <t>エイト</t>
  </si>
  <si>
    <t xml:space="preserve">前川2-10-11 1F </t>
    <rPh sb="0" eb="2">
      <t>マエカワ</t>
    </rPh>
    <phoneticPr fontId="2"/>
  </si>
  <si>
    <t>048-212-2527</t>
  </si>
  <si>
    <t>JR西川口駅東口から国際興業バス綱代橋循環「前川東」下車徒歩2分</t>
    <rPh sb="2" eb="6">
      <t>ニシカワグチエキ</t>
    </rPh>
    <rPh sb="6" eb="7">
      <t>ヒガシ</t>
    </rPh>
    <rPh sb="7" eb="8">
      <t>グチ</t>
    </rPh>
    <rPh sb="10" eb="12">
      <t>コクサイ</t>
    </rPh>
    <rPh sb="12" eb="14">
      <t>コウギョウ</t>
    </rPh>
    <rPh sb="16" eb="17">
      <t>ツナ</t>
    </rPh>
    <rPh sb="17" eb="18">
      <t>ヨ</t>
    </rPh>
    <rPh sb="18" eb="19">
      <t>バシ</t>
    </rPh>
    <rPh sb="19" eb="21">
      <t>ジュンカン</t>
    </rPh>
    <rPh sb="22" eb="24">
      <t>マエカワ</t>
    </rPh>
    <rPh sb="24" eb="25">
      <t>ヒガシ</t>
    </rPh>
    <rPh sb="26" eb="28">
      <t>ゲシャ</t>
    </rPh>
    <rPh sb="28" eb="30">
      <t>トホ</t>
    </rPh>
    <rPh sb="31" eb="32">
      <t>フン</t>
    </rPh>
    <phoneticPr fontId="2"/>
  </si>
  <si>
    <t>honwaka149@yahoo.co.jp</t>
  </si>
  <si>
    <t>ｴｲﾄ</t>
  </si>
  <si>
    <t>(福)ひらく会</t>
    <rPh sb="6" eb="7">
      <t>かい</t>
    </rPh>
    <phoneticPr fontId="2" type="Hiragana"/>
  </si>
  <si>
    <t>みんと</t>
  </si>
  <si>
    <t>安行慈林752-6</t>
  </si>
  <si>
    <t>048-299-9981</t>
  </si>
  <si>
    <t>048-229-6266</t>
  </si>
  <si>
    <t>埼玉高速鉄道線新井宿駅から徒歩２０分</t>
    <rPh sb="0" eb="2">
      <t>さいたま</t>
    </rPh>
    <rPh sb="2" eb="4">
      <t>こうそく</t>
    </rPh>
    <rPh sb="4" eb="6">
      <t>てつどう</t>
    </rPh>
    <rPh sb="6" eb="7">
      <t>せん</t>
    </rPh>
    <rPh sb="7" eb="10">
      <t>あらいじゅく</t>
    </rPh>
    <rPh sb="10" eb="11">
      <t>えき</t>
    </rPh>
    <rPh sb="13" eb="15">
      <t>とほ</t>
    </rPh>
    <rPh sb="17" eb="18">
      <t>ふん</t>
    </rPh>
    <phoneticPr fontId="2" type="Hiragana"/>
  </si>
  <si>
    <t>(福)あかぼり福祉会</t>
    <rPh sb="1" eb="2">
      <t>フク</t>
    </rPh>
    <rPh sb="7" eb="9">
      <t>フクシ</t>
    </rPh>
    <rPh sb="9" eb="10">
      <t>カイ</t>
    </rPh>
    <phoneticPr fontId="2"/>
  </si>
  <si>
    <t>エコポットあさひ</t>
  </si>
  <si>
    <t>東領家4-8-6</t>
    <rPh sb="0" eb="3">
      <t>ヒガシリョウケ</t>
    </rPh>
    <phoneticPr fontId="2"/>
  </si>
  <si>
    <t>048-227-4110</t>
  </si>
  <si>
    <t>048-227-4111</t>
  </si>
  <si>
    <t>京浜東北線川口駅東口から弥平町経由谷在家駅循環バス「東領家4丁目」下車徒歩5分</t>
    <rPh sb="0" eb="2">
      <t>ケイヒン</t>
    </rPh>
    <rPh sb="2" eb="4">
      <t>トウホク</t>
    </rPh>
    <rPh sb="4" eb="5">
      <t>セン</t>
    </rPh>
    <rPh sb="5" eb="7">
      <t>カワグチ</t>
    </rPh>
    <rPh sb="7" eb="8">
      <t>エキ</t>
    </rPh>
    <rPh sb="8" eb="10">
      <t>ヒガシグチ</t>
    </rPh>
    <rPh sb="12" eb="14">
      <t>ヤヘイ</t>
    </rPh>
    <rPh sb="14" eb="15">
      <t>マチ</t>
    </rPh>
    <rPh sb="15" eb="17">
      <t>ケイユ</t>
    </rPh>
    <rPh sb="17" eb="18">
      <t>タニ</t>
    </rPh>
    <rPh sb="18" eb="20">
      <t>ザイケ</t>
    </rPh>
    <rPh sb="20" eb="21">
      <t>エキ</t>
    </rPh>
    <rPh sb="21" eb="23">
      <t>ジュンカン</t>
    </rPh>
    <rPh sb="26" eb="29">
      <t>ヒガシリョウケ</t>
    </rPh>
    <rPh sb="30" eb="32">
      <t>チョウメ</t>
    </rPh>
    <rPh sb="33" eb="35">
      <t>ゲシャ</t>
    </rPh>
    <rPh sb="35" eb="37">
      <t>トホ</t>
    </rPh>
    <rPh sb="38" eb="39">
      <t>フン</t>
    </rPh>
    <phoneticPr fontId="2"/>
  </si>
  <si>
    <t>ekopotto@koeki-net.co.jp</t>
  </si>
  <si>
    <t>ｴｺﾎﾟｯﾄｱｻﾋ</t>
  </si>
  <si>
    <t>あさひ福祉作業所</t>
    <rPh sb="3" eb="5">
      <t>フクシ</t>
    </rPh>
    <rPh sb="5" eb="8">
      <t>サギョウショ</t>
    </rPh>
    <phoneticPr fontId="2"/>
  </si>
  <si>
    <t>南鳩ヶ谷5-34-19</t>
    <rPh sb="0" eb="1">
      <t>ミナミ</t>
    </rPh>
    <rPh sb="1" eb="4">
      <t>ハトガヤ</t>
    </rPh>
    <phoneticPr fontId="2"/>
  </si>
  <si>
    <t>048-282-7092</t>
  </si>
  <si>
    <t>埼玉高速鉄道南鳩ヶ谷駅から徒歩15分</t>
    <rPh sb="0" eb="2">
      <t>サイタマ</t>
    </rPh>
    <rPh sb="2" eb="4">
      <t>コウソク</t>
    </rPh>
    <rPh sb="4" eb="6">
      <t>テツドウ</t>
    </rPh>
    <rPh sb="6" eb="7">
      <t>ミナミ</t>
    </rPh>
    <rPh sb="7" eb="10">
      <t>ハトガヤ</t>
    </rPh>
    <rPh sb="10" eb="11">
      <t>エキ</t>
    </rPh>
    <rPh sb="13" eb="15">
      <t>トホ</t>
    </rPh>
    <rPh sb="17" eb="18">
      <t>フン</t>
    </rPh>
    <phoneticPr fontId="2"/>
  </si>
  <si>
    <t>kazama@koeki-net.co.jp</t>
  </si>
  <si>
    <t>ｱｻﾋﾌｸｼｻｷﾞｮｳｼｮ</t>
  </si>
  <si>
    <t>あさひあ～と</t>
  </si>
  <si>
    <t>朝日2-3-18</t>
    <rPh sb="0" eb="2">
      <t>アサヒ</t>
    </rPh>
    <phoneticPr fontId="2"/>
  </si>
  <si>
    <t>048-299-2027</t>
  </si>
  <si>
    <t>048-299-2037</t>
  </si>
  <si>
    <t>埼玉高速鉄道南鳩ヶ谷駅から徒歩10分</t>
    <rPh sb="0" eb="2">
      <t>サイタマ</t>
    </rPh>
    <rPh sb="2" eb="4">
      <t>コウソク</t>
    </rPh>
    <rPh sb="4" eb="6">
      <t>テツドウ</t>
    </rPh>
    <rPh sb="6" eb="7">
      <t>ミナミ</t>
    </rPh>
    <rPh sb="7" eb="10">
      <t>ハトガヤ</t>
    </rPh>
    <rPh sb="10" eb="11">
      <t>エキ</t>
    </rPh>
    <rPh sb="13" eb="15">
      <t>トホ</t>
    </rPh>
    <rPh sb="17" eb="18">
      <t>フン</t>
    </rPh>
    <phoneticPr fontId="2"/>
  </si>
  <si>
    <t>ｱｻﾋｱｰﾄ</t>
  </si>
  <si>
    <t>TETETARITO（株）</t>
    <rPh sb="10" eb="13">
      <t>かぶ</t>
    </rPh>
    <phoneticPr fontId="2" type="Hiragana"/>
  </si>
  <si>
    <t>ててたりと</t>
  </si>
  <si>
    <t>上青木西５－２５－８</t>
    <rPh sb="0" eb="3">
      <t>かみあおき</t>
    </rPh>
    <rPh sb="3" eb="4">
      <t>にし</t>
    </rPh>
    <phoneticPr fontId="2" type="Hiragana"/>
  </si>
  <si>
    <t>048-243-3878</t>
  </si>
  <si>
    <t>048-423-4859</t>
  </si>
  <si>
    <t>（バス）川口駅東口から鳩ヶ谷公団住宅行き「上青木交番」下車、徒歩２分</t>
    <rPh sb="4" eb="7">
      <t>かわぐちえき</t>
    </rPh>
    <rPh sb="7" eb="9">
      <t>ひがしぐち</t>
    </rPh>
    <rPh sb="11" eb="14">
      <t>はとがや</t>
    </rPh>
    <rPh sb="14" eb="16">
      <t>こうだん</t>
    </rPh>
    <rPh sb="16" eb="18">
      <t>じゅうたく</t>
    </rPh>
    <rPh sb="18" eb="19">
      <t>いき</t>
    </rPh>
    <rPh sb="21" eb="24">
      <t>かみあおき</t>
    </rPh>
    <rPh sb="24" eb="26">
      <t>こうばん</t>
    </rPh>
    <rPh sb="27" eb="29">
      <t>げしゃ</t>
    </rPh>
    <rPh sb="30" eb="32">
      <t>とほ</t>
    </rPh>
    <rPh sb="33" eb="34">
      <t>ふん</t>
    </rPh>
    <phoneticPr fontId="2" type="Hiragana"/>
  </si>
  <si>
    <t>ﾃﾃﾀﾘﾄ</t>
  </si>
  <si>
    <t>（特非）ヒールアップハウス</t>
  </si>
  <si>
    <t>にちにち</t>
  </si>
  <si>
    <t>川口市</t>
  </si>
  <si>
    <t>東川口4-24-5　メゾネットシマ１階</t>
    <rPh sb="0" eb="3">
      <t>ひがしかわぐち</t>
    </rPh>
    <rPh sb="18" eb="19">
      <t>かい</t>
    </rPh>
    <phoneticPr fontId="2" type="Hiragana"/>
  </si>
  <si>
    <t>333-0801</t>
  </si>
  <si>
    <t>048-430-7409</t>
  </si>
  <si>
    <t>048-430-7419</t>
  </si>
  <si>
    <t>東川口駅から徒歩１３分</t>
    <rPh sb="0" eb="1">
      <t>ひがし</t>
    </rPh>
    <phoneticPr fontId="2" type="Hiragana"/>
  </si>
  <si>
    <t>ﾆﾁﾆﾁ</t>
  </si>
  <si>
    <t>特非</t>
  </si>
  <si>
    <t>(福)鳩ヶ谷ほっとすてーしょん</t>
  </si>
  <si>
    <t>ほっとすてーしょん</t>
  </si>
  <si>
    <t>川口市</t>
    <rPh sb="0" eb="2">
      <t>カワグチ</t>
    </rPh>
    <rPh sb="2" eb="3">
      <t>シ</t>
    </rPh>
    <phoneticPr fontId="2"/>
  </si>
  <si>
    <t>八幡木１－１８－２０</t>
    <rPh sb="0" eb="3">
      <t>ハチマンギ</t>
    </rPh>
    <phoneticPr fontId="2"/>
  </si>
  <si>
    <t>334-0012</t>
  </si>
  <si>
    <t>048-284-5803</t>
  </si>
  <si>
    <t>048-284-5831</t>
  </si>
  <si>
    <t>（バス）川口駅からサンテピア行き「江戸二丁目」下車、徒歩４分</t>
    <rPh sb="4" eb="6">
      <t>かわぐち</t>
    </rPh>
    <rPh sb="6" eb="7">
      <t>えき</t>
    </rPh>
    <rPh sb="17" eb="19">
      <t>えど</t>
    </rPh>
    <rPh sb="19" eb="22">
      <t>にちょうめ</t>
    </rPh>
    <phoneticPr fontId="2" type="Hiragana"/>
  </si>
  <si>
    <t>(一社)からふる</t>
  </si>
  <si>
    <t>Colourful Design Works</t>
  </si>
  <si>
    <t>鳩ヶ谷緑町二丁目２０番地の１５</t>
  </si>
  <si>
    <t>334-0015</t>
  </si>
  <si>
    <t>048-299-6271</t>
  </si>
  <si>
    <t>Ｒ2.5.1</t>
  </si>
  <si>
    <t>埼玉高速鉄道「南鳩ヶ谷駅」より徒歩10分</t>
    <rPh sb="0" eb="2">
      <t>さいたま</t>
    </rPh>
    <rPh sb="2" eb="4">
      <t>こうそく</t>
    </rPh>
    <rPh sb="4" eb="6">
      <t>てつどう</t>
    </rPh>
    <rPh sb="7" eb="8">
      <t>みなみ</t>
    </rPh>
    <rPh sb="8" eb="11">
      <t>はとがや</t>
    </rPh>
    <rPh sb="11" eb="12">
      <t>えき</t>
    </rPh>
    <rPh sb="15" eb="17">
      <t>とほ</t>
    </rPh>
    <rPh sb="19" eb="20">
      <t>ふん</t>
    </rPh>
    <phoneticPr fontId="2" type="Hiragana"/>
  </si>
  <si>
    <t>社</t>
    <rPh sb="0" eb="1">
      <t>しゃ</t>
    </rPh>
    <phoneticPr fontId="2" type="Hiragana"/>
  </si>
  <si>
    <t>（株）ＢＥＬＬ　Ｅｍｐｌｏｙｍｅｎｔ　Ｓｕｐｐｏｒｔ</t>
  </si>
  <si>
    <t>BELL　東川口</t>
  </si>
  <si>
    <t>戸塚２－２１－５</t>
    <rPh sb="0" eb="2">
      <t>とつか</t>
    </rPh>
    <rPh sb="1" eb="2">
      <t>かわと</t>
    </rPh>
    <phoneticPr fontId="9" type="Hiragana"/>
  </si>
  <si>
    <t>334-0811</t>
  </si>
  <si>
    <t>048-452-4070</t>
  </si>
  <si>
    <t>048-452-4071</t>
  </si>
  <si>
    <t>ＪＲ東川口駅から徒歩３分
埼玉高速鉄道　東川口駅から徒歩５分</t>
    <rPh sb="2" eb="5">
      <t>ひがしかわぐち</t>
    </rPh>
    <rPh sb="5" eb="6">
      <t>えき</t>
    </rPh>
    <rPh sb="8" eb="10">
      <t>とほ</t>
    </rPh>
    <rPh sb="11" eb="12">
      <t>ふん</t>
    </rPh>
    <rPh sb="13" eb="15">
      <t>さいたま</t>
    </rPh>
    <rPh sb="15" eb="17">
      <t>こうそく</t>
    </rPh>
    <rPh sb="17" eb="19">
      <t>てつどう</t>
    </rPh>
    <rPh sb="20" eb="24">
      <t>ひがしかわぐちえき</t>
    </rPh>
    <rPh sb="26" eb="28">
      <t>とほ</t>
    </rPh>
    <rPh sb="29" eb="30">
      <t>ふん</t>
    </rPh>
    <phoneticPr fontId="9" type="Hiragana"/>
  </si>
  <si>
    <t>ＰＬＵＳケアサービス(株)</t>
  </si>
  <si>
    <t>就労支援事業所シゴプラッ！！川口戸塚安行</t>
    <rPh sb="0" eb="2">
      <t>しゅうろう</t>
    </rPh>
    <rPh sb="2" eb="4">
      <t>しえん</t>
    </rPh>
    <rPh sb="4" eb="7">
      <t>じぎょうしょ</t>
    </rPh>
    <rPh sb="14" eb="20">
      <t>かわぐちとつかあんぎょう</t>
    </rPh>
    <phoneticPr fontId="2" type="Hiragana"/>
  </si>
  <si>
    <t>安行藤八３１５</t>
    <rPh sb="0" eb="2">
      <t>あんぎょう</t>
    </rPh>
    <rPh sb="2" eb="4">
      <t>とうはち</t>
    </rPh>
    <phoneticPr fontId="9" type="Hiragana"/>
  </si>
  <si>
    <t>334-0051</t>
  </si>
  <si>
    <t>048-446-9423</t>
  </si>
  <si>
    <t>048-446-9425</t>
  </si>
  <si>
    <t>埼玉高速鉄道　戸塚安行駅から徒歩９分</t>
    <rPh sb="0" eb="2">
      <t>さいたま</t>
    </rPh>
    <rPh sb="2" eb="4">
      <t>こうそく</t>
    </rPh>
    <rPh sb="4" eb="6">
      <t>てつどう</t>
    </rPh>
    <rPh sb="7" eb="9">
      <t>とつか</t>
    </rPh>
    <rPh sb="9" eb="11">
      <t>あんぎょう</t>
    </rPh>
    <rPh sb="11" eb="12">
      <t>えき</t>
    </rPh>
    <rPh sb="14" eb="16">
      <t>とほ</t>
    </rPh>
    <rPh sb="17" eb="18">
      <t>ふん</t>
    </rPh>
    <phoneticPr fontId="9" type="Hiragana"/>
  </si>
  <si>
    <t>多</t>
    <rPh sb="0" eb="1">
      <t>た</t>
    </rPh>
    <phoneticPr fontId="9" type="Hiragana"/>
  </si>
  <si>
    <t>（福）あみくるＤａｙｓ</t>
    <rPh sb="1" eb="2">
      <t>ふく</t>
    </rPh>
    <phoneticPr fontId="9" type="Hiragana"/>
  </si>
  <si>
    <t>あみくる</t>
  </si>
  <si>
    <t>本町４丁目１４番９号</t>
    <rPh sb="0" eb="2">
      <t>ほんちょう</t>
    </rPh>
    <rPh sb="3" eb="5">
      <t>ちょうめ</t>
    </rPh>
    <rPh sb="7" eb="8">
      <t>ばん</t>
    </rPh>
    <rPh sb="9" eb="10">
      <t>ごう</t>
    </rPh>
    <phoneticPr fontId="9" type="Hiragana"/>
  </si>
  <si>
    <t>332-0012</t>
  </si>
  <si>
    <t>048-446-7650</t>
  </si>
  <si>
    <t>048-446-7651</t>
  </si>
  <si>
    <t>JR川口駅東口から徒歩５分</t>
    <rPh sb="2" eb="4">
      <t>かわぐち</t>
    </rPh>
    <rPh sb="4" eb="5">
      <t>えき</t>
    </rPh>
    <rPh sb="5" eb="7">
      <t>ひがしぐち</t>
    </rPh>
    <rPh sb="9" eb="11">
      <t>とほ</t>
    </rPh>
    <rPh sb="12" eb="13">
      <t>ふん</t>
    </rPh>
    <phoneticPr fontId="9" type="Hiragana"/>
  </si>
  <si>
    <t>福</t>
    <rPh sb="0" eb="1">
      <t>ふく</t>
    </rPh>
    <phoneticPr fontId="9" type="Hiragana"/>
  </si>
  <si>
    <t>あみくるおべんと屋さん</t>
    <rPh sb="8" eb="9">
      <t>や</t>
    </rPh>
    <phoneticPr fontId="9" type="Hiragana"/>
  </si>
  <si>
    <t>金山町３番１８号</t>
    <rPh sb="0" eb="3">
      <t>かなやまちょう</t>
    </rPh>
    <rPh sb="4" eb="5">
      <t>ばん</t>
    </rPh>
    <rPh sb="7" eb="8">
      <t>ごう</t>
    </rPh>
    <phoneticPr fontId="9" type="Hiragana"/>
  </si>
  <si>
    <t>332-0014</t>
  </si>
  <si>
    <t>JR川口駅東口から徒歩５分</t>
  </si>
  <si>
    <t>ＴＥＴＥＴＡＲＩＴＯ（株）</t>
  </si>
  <si>
    <t>花ててたりと</t>
    <rPh sb="0" eb="1">
      <t>はな</t>
    </rPh>
    <phoneticPr fontId="9" type="Hiragana"/>
  </si>
  <si>
    <t>新井町１３－２興邦ビル２</t>
    <rPh sb="0" eb="3">
      <t>あらいちょう</t>
    </rPh>
    <rPh sb="7" eb="8">
      <t>こう</t>
    </rPh>
    <rPh sb="8" eb="9">
      <t>くに</t>
    </rPh>
    <phoneticPr fontId="9" type="Hiragana"/>
  </si>
  <si>
    <t>332-0005</t>
  </si>
  <si>
    <t>048-423-3878</t>
  </si>
  <si>
    <t>（バス）十二月田中学より徒歩１２分</t>
    <rPh sb="4" eb="6">
      <t>じゅうに</t>
    </rPh>
    <rPh sb="6" eb="7">
      <t>つき</t>
    </rPh>
    <rPh sb="7" eb="8">
      <t>た</t>
    </rPh>
    <rPh sb="8" eb="10">
      <t>ちゅうがく</t>
    </rPh>
    <rPh sb="12" eb="14">
      <t>とほ</t>
    </rPh>
    <rPh sb="16" eb="17">
      <t>ふん</t>
    </rPh>
    <phoneticPr fontId="9" type="Hiragana"/>
  </si>
  <si>
    <t>(一社)優・ハーモニー</t>
  </si>
  <si>
    <t>就労継続支援Ｂ型事業所　奏</t>
    <rPh sb="0" eb="6">
      <t>しゅうろうけいぞくしえん</t>
    </rPh>
    <rPh sb="7" eb="8">
      <t>がた</t>
    </rPh>
    <rPh sb="8" eb="11">
      <t>じぎょうしょ</t>
    </rPh>
    <rPh sb="12" eb="13">
      <t>かなで</t>
    </rPh>
    <phoneticPr fontId="2" type="Hiragana"/>
  </si>
  <si>
    <t>安行領根岸1839-11</t>
    <rPh sb="0" eb="5">
      <t>あんぎょうりょうねぎし</t>
    </rPh>
    <phoneticPr fontId="2" type="Hiragana"/>
  </si>
  <si>
    <t>333-0834</t>
  </si>
  <si>
    <t>048-201-2967</t>
  </si>
  <si>
    <t xml:space="preserve"> （バス）新井宿駅から川口駅東口行き「根岸小学校」下車、徒歩７分</t>
    <rPh sb="5" eb="9">
      <t>あらいじゅくえき</t>
    </rPh>
    <rPh sb="11" eb="14">
      <t>かわぐちえき</t>
    </rPh>
    <rPh sb="14" eb="16">
      <t>ひがしぐち</t>
    </rPh>
    <rPh sb="16" eb="17">
      <t>い</t>
    </rPh>
    <rPh sb="19" eb="21">
      <t>ねぎし</t>
    </rPh>
    <rPh sb="21" eb="24">
      <t>しょうがっこう</t>
    </rPh>
    <rPh sb="25" eb="27">
      <t>げしゃ</t>
    </rPh>
    <rPh sb="28" eb="30">
      <t>とほ</t>
    </rPh>
    <rPh sb="31" eb="32">
      <t>ふん</t>
    </rPh>
    <phoneticPr fontId="2" type="Hiragana"/>
  </si>
  <si>
    <t>(株)Ｍｅｌｔｈ</t>
  </si>
  <si>
    <t>Melth東川口</t>
    <rPh sb="5" eb="8">
      <t>ひがしかわぐち</t>
    </rPh>
    <phoneticPr fontId="2" type="Hiragana"/>
  </si>
  <si>
    <t>戸塚2-21-6　102</t>
    <rPh sb="0" eb="2">
      <t>とつか</t>
    </rPh>
    <phoneticPr fontId="2" type="Hiragana"/>
  </si>
  <si>
    <t>048-229-6380</t>
  </si>
  <si>
    <t>048-229-6382</t>
  </si>
  <si>
    <t>（電車）東川口駅から徒歩３分</t>
    <rPh sb="1" eb="3">
      <t>でんしゃ</t>
    </rPh>
    <rPh sb="4" eb="7">
      <t>ひがしかわぐち</t>
    </rPh>
    <rPh sb="7" eb="8">
      <t>えき</t>
    </rPh>
    <rPh sb="10" eb="12">
      <t>とほ</t>
    </rPh>
    <rPh sb="13" eb="14">
      <t>ふん</t>
    </rPh>
    <phoneticPr fontId="2" type="Hiragana"/>
  </si>
  <si>
    <t>(株)エスリード</t>
  </si>
  <si>
    <t>就労継続支援Ｂ型　みらい</t>
    <rPh sb="0" eb="6">
      <t>しゅうろうけいぞくしえん</t>
    </rPh>
    <rPh sb="7" eb="8">
      <t>がた</t>
    </rPh>
    <phoneticPr fontId="2" type="Hiragana"/>
  </si>
  <si>
    <t>東内野372-1</t>
    <rPh sb="0" eb="3">
      <t>ひがしうちの</t>
    </rPh>
    <phoneticPr fontId="2" type="Hiragana"/>
  </si>
  <si>
    <t>333-0821</t>
  </si>
  <si>
    <t>048-298-5555</t>
  </si>
  <si>
    <t>（バス）川口駅東口から東川口駅南口行き「木曽呂」下車、徒歩８分</t>
    <rPh sb="4" eb="7">
      <t>かわぐちえき</t>
    </rPh>
    <rPh sb="7" eb="9">
      <t>ひがしぐち</t>
    </rPh>
    <rPh sb="11" eb="12">
      <t>ひがし</t>
    </rPh>
    <rPh sb="12" eb="14">
      <t>かわぐち</t>
    </rPh>
    <rPh sb="14" eb="15">
      <t>えき</t>
    </rPh>
    <rPh sb="15" eb="17">
      <t>みなみぐち</t>
    </rPh>
    <rPh sb="17" eb="18">
      <t>い</t>
    </rPh>
    <rPh sb="20" eb="23">
      <t>きぞろ</t>
    </rPh>
    <rPh sb="24" eb="26">
      <t>げしゃ</t>
    </rPh>
    <rPh sb="27" eb="29">
      <t>とほ</t>
    </rPh>
    <rPh sb="30" eb="31">
      <t>ふん</t>
    </rPh>
    <phoneticPr fontId="2" type="Hiragana"/>
  </si>
  <si>
    <t>リズム安行出羽</t>
    <rPh sb="3" eb="7">
      <t>あんぎょうでわ</t>
    </rPh>
    <phoneticPr fontId="2" type="Hiragana"/>
  </si>
  <si>
    <t>安行出羽1-1-8</t>
    <rPh sb="0" eb="4">
      <t>あんぎょうでわ</t>
    </rPh>
    <phoneticPr fontId="2" type="Hiragana"/>
  </si>
  <si>
    <t>334-0052</t>
  </si>
  <si>
    <t>048-446-6401</t>
  </si>
  <si>
    <t>048-446-6403</t>
  </si>
  <si>
    <t>（バス）東川口駅南口から西川口駅東口行き「安行」徒歩５分</t>
    <rPh sb="4" eb="5">
      <t>ひがし</t>
    </rPh>
    <rPh sb="5" eb="7">
      <t>かわぐち</t>
    </rPh>
    <rPh sb="7" eb="8">
      <t>えき</t>
    </rPh>
    <rPh sb="8" eb="10">
      <t>みなみぐち</t>
    </rPh>
    <rPh sb="12" eb="16">
      <t>にしかわぐちえき</t>
    </rPh>
    <rPh sb="16" eb="17">
      <t>ひがし</t>
    </rPh>
    <rPh sb="17" eb="18">
      <t>くち</t>
    </rPh>
    <rPh sb="18" eb="19">
      <t>い</t>
    </rPh>
    <rPh sb="21" eb="23">
      <t>あんぎょう</t>
    </rPh>
    <rPh sb="24" eb="26">
      <t>とほ</t>
    </rPh>
    <rPh sb="27" eb="28">
      <t>ふん</t>
    </rPh>
    <phoneticPr fontId="2" type="Hiragana"/>
  </si>
  <si>
    <t>移</t>
    <rPh sb="0" eb="1">
      <t>い</t>
    </rPh>
    <phoneticPr fontId="2" type="Hiragana"/>
  </si>
  <si>
    <t>(株)エンクルー</t>
  </si>
  <si>
    <t>にじげん川口</t>
    <rPh sb="4" eb="6">
      <t>かわぐち</t>
    </rPh>
    <phoneticPr fontId="2" type="Hiragana"/>
  </si>
  <si>
    <t>西川口1-22-19小林ビル2階</t>
    <rPh sb="0" eb="3">
      <t>にしかわぐち</t>
    </rPh>
    <rPh sb="10" eb="12">
      <t>こばやし</t>
    </rPh>
    <rPh sb="15" eb="16">
      <t>かい</t>
    </rPh>
    <phoneticPr fontId="2" type="Hiragana"/>
  </si>
  <si>
    <t>048-291-8477</t>
  </si>
  <si>
    <t>048-844-5426</t>
  </si>
  <si>
    <t>（電車）西川口駅から徒歩２分</t>
    <rPh sb="1" eb="3">
      <t>でんしゃ</t>
    </rPh>
    <rPh sb="4" eb="8">
      <t>にしかわぐちえき</t>
    </rPh>
    <rPh sb="10" eb="12">
      <t>とほ</t>
    </rPh>
    <rPh sb="13" eb="14">
      <t>ふん</t>
    </rPh>
    <phoneticPr fontId="2" type="Hiragana"/>
  </si>
  <si>
    <t>(一社)就労支援ＧＯＮ</t>
  </si>
  <si>
    <t>タカマーミ川口</t>
    <rPh sb="5" eb="7">
      <t>かわぐち</t>
    </rPh>
    <phoneticPr fontId="10" type="Hiragana"/>
  </si>
  <si>
    <t>江戸3-5-13山田貸事業所1階</t>
    <rPh sb="0" eb="2">
      <t>えど</t>
    </rPh>
    <rPh sb="8" eb="10">
      <t>やまだ</t>
    </rPh>
    <rPh sb="10" eb="11">
      <t>かし</t>
    </rPh>
    <rPh sb="11" eb="13">
      <t>じぎょう</t>
    </rPh>
    <rPh sb="13" eb="14">
      <t>しょ</t>
    </rPh>
    <rPh sb="15" eb="16">
      <t>かい</t>
    </rPh>
    <phoneticPr fontId="10" type="Hiragana"/>
  </si>
  <si>
    <t>334-0074</t>
  </si>
  <si>
    <t>048-229-8547</t>
  </si>
  <si>
    <t>（バス）南鳩ヶ谷駅入口からサンテピア行き「江戸二丁目」から徒歩６分</t>
    <rPh sb="4" eb="5">
      <t>みなみ</t>
    </rPh>
    <rPh sb="5" eb="8">
      <t>はとがや</t>
    </rPh>
    <rPh sb="8" eb="9">
      <t>えき</t>
    </rPh>
    <rPh sb="9" eb="11">
      <t>いりぐち</t>
    </rPh>
    <rPh sb="18" eb="19">
      <t>いき</t>
    </rPh>
    <rPh sb="21" eb="23">
      <t>えど</t>
    </rPh>
    <rPh sb="23" eb="24">
      <t>に</t>
    </rPh>
    <rPh sb="24" eb="26">
      <t>ちょうめ</t>
    </rPh>
    <rPh sb="29" eb="31">
      <t>とほ</t>
    </rPh>
    <rPh sb="32" eb="33">
      <t>ふん</t>
    </rPh>
    <phoneticPr fontId="10" type="Hiragana"/>
  </si>
  <si>
    <t>(株)東都広告</t>
    <rPh sb="3" eb="5">
      <t>とうと</t>
    </rPh>
    <rPh sb="5" eb="7">
      <t>こうこく</t>
    </rPh>
    <phoneticPr fontId="10" type="Hiragana"/>
  </si>
  <si>
    <t>ジョブポイントらいく・ゆー川口</t>
    <rPh sb="13" eb="15">
      <t>かわぐち</t>
    </rPh>
    <phoneticPr fontId="10" type="Hiragana"/>
  </si>
  <si>
    <t>栄町2-7-18シルバーグレース藤川1階</t>
    <rPh sb="0" eb="1">
      <t>さかえ</t>
    </rPh>
    <rPh sb="1" eb="2">
      <t>ちょう</t>
    </rPh>
    <rPh sb="16" eb="18">
      <t>ふじかわ</t>
    </rPh>
    <rPh sb="19" eb="20">
      <t>かい</t>
    </rPh>
    <phoneticPr fontId="10" type="Hiragana"/>
  </si>
  <si>
    <t>332-0017</t>
  </si>
  <si>
    <t>048-229-4007</t>
  </si>
  <si>
    <t>048-229-4008</t>
  </si>
  <si>
    <t>（電車）川口駅東口から徒歩６分</t>
    <rPh sb="1" eb="3">
      <t>でんしゃ</t>
    </rPh>
    <rPh sb="4" eb="7">
      <t>かわぐちえき</t>
    </rPh>
    <rPh sb="7" eb="9">
      <t>ひがしぐち</t>
    </rPh>
    <rPh sb="11" eb="13">
      <t>とほ</t>
    </rPh>
    <rPh sb="14" eb="15">
      <t>ふん</t>
    </rPh>
    <phoneticPr fontId="10" type="Hiragana"/>
  </si>
  <si>
    <t>(一社)ｂｏｎｄｓ</t>
  </si>
  <si>
    <t>ＫＡＩＺＯ　ＢＡＳＥ</t>
  </si>
  <si>
    <t>峯932-1</t>
    <rPh sb="0" eb="1">
      <t>みね</t>
    </rPh>
    <phoneticPr fontId="10" type="Hiragana"/>
  </si>
  <si>
    <t>334-0056</t>
  </si>
  <si>
    <t>048-229-4328</t>
  </si>
  <si>
    <t>048-229-4329</t>
  </si>
  <si>
    <t>（バス）川口駅東口から草加駅西口行き「貝塚」から徒歩２分</t>
    <rPh sb="4" eb="7">
      <t>かわぐちえき</t>
    </rPh>
    <rPh sb="7" eb="9">
      <t>ひがしぐち</t>
    </rPh>
    <rPh sb="11" eb="14">
      <t>そうかえき</t>
    </rPh>
    <rPh sb="14" eb="16">
      <t>にしぐち</t>
    </rPh>
    <rPh sb="16" eb="17">
      <t>い</t>
    </rPh>
    <rPh sb="19" eb="21">
      <t>かいつか</t>
    </rPh>
    <rPh sb="24" eb="26">
      <t>とほ</t>
    </rPh>
    <rPh sb="27" eb="28">
      <t>ふん</t>
    </rPh>
    <phoneticPr fontId="10" type="Hiragana"/>
  </si>
  <si>
    <t>社</t>
    <rPh sb="0" eb="1">
      <t>しゃ</t>
    </rPh>
    <phoneticPr fontId="10" type="Hiragana"/>
  </si>
  <si>
    <t>(株)リハスホープ</t>
  </si>
  <si>
    <t>リハスワーク蕨</t>
    <rPh sb="6" eb="7">
      <t>わらび</t>
    </rPh>
    <phoneticPr fontId="10" type="Hiragana"/>
  </si>
  <si>
    <t>芝新町7-22森ビル１階</t>
    <rPh sb="0" eb="3">
      <t>しばしんまち</t>
    </rPh>
    <rPh sb="7" eb="8">
      <t>もり</t>
    </rPh>
    <rPh sb="11" eb="12">
      <t>かい</t>
    </rPh>
    <phoneticPr fontId="10" type="Hiragana"/>
  </si>
  <si>
    <t>333-0851</t>
  </si>
  <si>
    <t>048-424-4431</t>
  </si>
  <si>
    <t>048-424-4432</t>
  </si>
  <si>
    <t>（電車）蕨駅から徒歩５分</t>
    <rPh sb="1" eb="3">
      <t>でんしゃ</t>
    </rPh>
    <rPh sb="4" eb="5">
      <t>わらび</t>
    </rPh>
    <rPh sb="5" eb="6">
      <t>えき</t>
    </rPh>
    <rPh sb="8" eb="10">
      <t>とほ</t>
    </rPh>
    <rPh sb="11" eb="12">
      <t>ふん</t>
    </rPh>
    <phoneticPr fontId="10" type="Hiragana"/>
  </si>
  <si>
    <t>コーセー(株)</t>
  </si>
  <si>
    <t>PEACE</t>
  </si>
  <si>
    <t>戸塚東3-12-13</t>
    <rPh sb="0" eb="2">
      <t>とつか</t>
    </rPh>
    <rPh sb="1" eb="2">
      <t>かわと</t>
    </rPh>
    <rPh sb="2" eb="3">
      <t>ひがし</t>
    </rPh>
    <phoneticPr fontId="10" type="Hiragana"/>
  </si>
  <si>
    <t>333-0802</t>
  </si>
  <si>
    <t>048-280-6117</t>
  </si>
  <si>
    <t>048-280-6157</t>
  </si>
  <si>
    <t>（バス）東川口駅南口から川口環境センター行き「戸塚グランド」下車、徒歩２分</t>
    <rPh sb="4" eb="5">
      <t>ひがし</t>
    </rPh>
    <rPh sb="5" eb="8">
      <t>かわぐちえき</t>
    </rPh>
    <rPh sb="8" eb="10">
      <t>みなみぐち</t>
    </rPh>
    <rPh sb="12" eb="14">
      <t>かわぐち</t>
    </rPh>
    <rPh sb="14" eb="16">
      <t>かんきょう</t>
    </rPh>
    <rPh sb="20" eb="21">
      <t>い</t>
    </rPh>
    <rPh sb="23" eb="25">
      <t>とつか</t>
    </rPh>
    <rPh sb="30" eb="32">
      <t>げしゃ</t>
    </rPh>
    <rPh sb="33" eb="35">
      <t>とほ</t>
    </rPh>
    <rPh sb="36" eb="37">
      <t>ふん</t>
    </rPh>
    <phoneticPr fontId="10" type="Hiragana"/>
  </si>
  <si>
    <t>多</t>
    <rPh sb="0" eb="1">
      <t>た</t>
    </rPh>
    <phoneticPr fontId="10" type="Hiragana"/>
  </si>
  <si>
    <t>(株)モードファイブ</t>
  </si>
  <si>
    <t>aloha東川口</t>
    <rPh sb="5" eb="6">
      <t>ひがし</t>
    </rPh>
    <rPh sb="6" eb="8">
      <t>かわぐち</t>
    </rPh>
    <phoneticPr fontId="10" type="Hiragana"/>
  </si>
  <si>
    <t>戸塚東1-27-14　リエス東川口１F</t>
    <rPh sb="0" eb="2">
      <t>とつか</t>
    </rPh>
    <rPh sb="2" eb="3">
      <t>ひがし</t>
    </rPh>
    <rPh sb="14" eb="17">
      <t>ひがしかわぐち</t>
    </rPh>
    <phoneticPr fontId="10" type="Hiragana"/>
  </si>
  <si>
    <t>048-452-4158</t>
  </si>
  <si>
    <t>048-452-4159</t>
  </si>
  <si>
    <t>（バス）東川口駅南口から川口環境センター行き「戸塚杉本」下車、徒歩1分</t>
    <rPh sb="4" eb="5">
      <t>ひがし</t>
    </rPh>
    <rPh sb="5" eb="8">
      <t>かわぐちえき</t>
    </rPh>
    <rPh sb="8" eb="10">
      <t>みなみぐち</t>
    </rPh>
    <rPh sb="12" eb="14">
      <t>かわぐち</t>
    </rPh>
    <rPh sb="14" eb="16">
      <t>かんきょう</t>
    </rPh>
    <rPh sb="20" eb="21">
      <t>い</t>
    </rPh>
    <rPh sb="23" eb="25">
      <t>とつか</t>
    </rPh>
    <rPh sb="25" eb="27">
      <t>すぎもと</t>
    </rPh>
    <rPh sb="28" eb="30">
      <t>げしゃ</t>
    </rPh>
    <rPh sb="31" eb="33">
      <t>とほ</t>
    </rPh>
    <rPh sb="34" eb="35">
      <t>ふん</t>
    </rPh>
    <phoneticPr fontId="10" type="Hiragana"/>
  </si>
  <si>
    <t>(株)Wings</t>
  </si>
  <si>
    <t>Wingsサポート</t>
  </si>
  <si>
    <t>新井宿833-1</t>
    <rPh sb="0" eb="2">
      <t>あらい</t>
    </rPh>
    <rPh sb="2" eb="3">
      <t>じゅく</t>
    </rPh>
    <phoneticPr fontId="10" type="Hiragana"/>
  </si>
  <si>
    <t>333-0826</t>
  </si>
  <si>
    <t>048-299-4995</t>
  </si>
  <si>
    <t>048-299-4996</t>
  </si>
  <si>
    <t>（電車）埼玉高速鉄道新井宿駅から徒歩９分</t>
    <rPh sb="1" eb="3">
      <t>でんしゃ</t>
    </rPh>
    <rPh sb="4" eb="10">
      <t>さいたまこうそくてつどう</t>
    </rPh>
    <rPh sb="10" eb="12">
      <t>あらい</t>
    </rPh>
    <rPh sb="12" eb="13">
      <t>じゅく</t>
    </rPh>
    <rPh sb="13" eb="14">
      <t>えき</t>
    </rPh>
    <rPh sb="16" eb="18">
      <t>とほ</t>
    </rPh>
    <rPh sb="19" eb="20">
      <t>ふん</t>
    </rPh>
    <phoneticPr fontId="10" type="Hiragana"/>
  </si>
  <si>
    <t>ＩＴグループ(株)</t>
  </si>
  <si>
    <t>リバイブ川口</t>
    <rPh sb="4" eb="6">
      <t>かわぐち</t>
    </rPh>
    <phoneticPr fontId="2" type="Hiragana"/>
  </si>
  <si>
    <t>栄町3-4-1大島ビル301</t>
    <rPh sb="0" eb="2">
      <t>えいまち</t>
    </rPh>
    <rPh sb="7" eb="9">
      <t>おおしま</t>
    </rPh>
    <phoneticPr fontId="10" type="Hiragana"/>
  </si>
  <si>
    <t>048-299-9604</t>
  </si>
  <si>
    <t>（電車）川口駅から徒歩３分</t>
    <rPh sb="1" eb="3">
      <t>でんしゃ</t>
    </rPh>
    <rPh sb="4" eb="6">
      <t>かわぐち</t>
    </rPh>
    <rPh sb="6" eb="7">
      <t>えき</t>
    </rPh>
    <rPh sb="9" eb="11">
      <t>とほ</t>
    </rPh>
    <rPh sb="12" eb="13">
      <t>ふん</t>
    </rPh>
    <phoneticPr fontId="10" type="Hiragana"/>
  </si>
  <si>
    <t>(同)ヨルベアル</t>
  </si>
  <si>
    <t>ヨルベアル東川口</t>
    <rPh sb="5" eb="8">
      <t>ひがしかわぐち</t>
    </rPh>
    <phoneticPr fontId="2" type="Hiragana"/>
  </si>
  <si>
    <t>東川口1-15-5</t>
    <rPh sb="0" eb="1">
      <t>ひがし</t>
    </rPh>
    <rPh sb="1" eb="3">
      <t>かわぐち</t>
    </rPh>
    <phoneticPr fontId="2" type="Hiragana"/>
  </si>
  <si>
    <t>050-3117-4277</t>
  </si>
  <si>
    <t>050-3117-4276</t>
  </si>
  <si>
    <t>（電車）東川口駅から徒歩３分</t>
    <rPh sb="1" eb="3">
      <t>でんしゃ</t>
    </rPh>
    <rPh sb="4" eb="5">
      <t>ひがし</t>
    </rPh>
    <rPh sb="5" eb="7">
      <t>かわぐち</t>
    </rPh>
    <rPh sb="7" eb="8">
      <t>えき</t>
    </rPh>
    <rPh sb="10" eb="12">
      <t>とほ</t>
    </rPh>
    <rPh sb="13" eb="14">
      <t>ふん</t>
    </rPh>
    <phoneticPr fontId="2" type="Hiragana"/>
  </si>
  <si>
    <t>(株)コロネット</t>
  </si>
  <si>
    <t>北原台1-15-8</t>
    <rPh sb="0" eb="2">
      <t>きたはら</t>
    </rPh>
    <rPh sb="2" eb="3">
      <t>だい</t>
    </rPh>
    <phoneticPr fontId="2" type="Hiragana"/>
  </si>
  <si>
    <t>333-0815</t>
  </si>
  <si>
    <t>048-446-6097</t>
  </si>
  <si>
    <t>048-446-6296</t>
  </si>
  <si>
    <t>（バス）東川口駅南口から川口駅東口行き「北原台」徒歩２分</t>
    <rPh sb="4" eb="5">
      <t>ひがし</t>
    </rPh>
    <rPh sb="5" eb="7">
      <t>かわぐち</t>
    </rPh>
    <rPh sb="7" eb="8">
      <t>えき</t>
    </rPh>
    <rPh sb="8" eb="10">
      <t>みなみぐち</t>
    </rPh>
    <rPh sb="12" eb="15">
      <t>かわぐちえき</t>
    </rPh>
    <rPh sb="15" eb="17">
      <t>ひがしぐち</t>
    </rPh>
    <rPh sb="17" eb="18">
      <t>い</t>
    </rPh>
    <rPh sb="20" eb="22">
      <t>きたはら</t>
    </rPh>
    <rPh sb="22" eb="23">
      <t>だい</t>
    </rPh>
    <rPh sb="24" eb="26">
      <t>とほ</t>
    </rPh>
    <rPh sb="27" eb="28">
      <t>ふん</t>
    </rPh>
    <phoneticPr fontId="2" type="Hiragana"/>
  </si>
  <si>
    <t>サンフォレスト(株)</t>
  </si>
  <si>
    <t>サンフォレスト川口</t>
    <rPh sb="7" eb="9">
      <t>かわぐち</t>
    </rPh>
    <phoneticPr fontId="10" type="Hiragana"/>
  </si>
  <si>
    <t>上青木西2-6-15　1階</t>
    <rPh sb="0" eb="3">
      <t>かみあおき</t>
    </rPh>
    <rPh sb="3" eb="4">
      <t>にし</t>
    </rPh>
    <rPh sb="12" eb="13">
      <t>かい</t>
    </rPh>
    <phoneticPr fontId="10" type="Hiragana"/>
  </si>
  <si>
    <t>048-446-9723</t>
  </si>
  <si>
    <t>048-446-9722</t>
  </si>
  <si>
    <t>（バス）川口駅東口から川口市立高校経由鳩ヶ谷公団住宅行き「川口市立高校」から徒歩４分</t>
    <rPh sb="4" eb="7">
      <t>かわぐちえき</t>
    </rPh>
    <rPh sb="7" eb="9">
      <t>ひがしぐち</t>
    </rPh>
    <rPh sb="11" eb="13">
      <t>かわぐち</t>
    </rPh>
    <rPh sb="13" eb="15">
      <t>しりつ</t>
    </rPh>
    <rPh sb="15" eb="17">
      <t>こうこう</t>
    </rPh>
    <rPh sb="17" eb="19">
      <t>けいゆ</t>
    </rPh>
    <rPh sb="19" eb="22">
      <t>はとがや</t>
    </rPh>
    <rPh sb="22" eb="24">
      <t>こうだん</t>
    </rPh>
    <rPh sb="24" eb="26">
      <t>じゅうたく</t>
    </rPh>
    <rPh sb="26" eb="27">
      <t>い</t>
    </rPh>
    <rPh sb="29" eb="35">
      <t>かわぐちしりつこうこう</t>
    </rPh>
    <rPh sb="38" eb="40">
      <t>とほ</t>
    </rPh>
    <rPh sb="41" eb="42">
      <t>ふん</t>
    </rPh>
    <phoneticPr fontId="10" type="Hiragana"/>
  </si>
  <si>
    <t>(株)ファン・アシスト・ライフ</t>
  </si>
  <si>
    <t>西川口カルディア</t>
    <rPh sb="0" eb="3">
      <t>にしかわぐち</t>
    </rPh>
    <phoneticPr fontId="2" type="Hiragana"/>
  </si>
  <si>
    <t>西川口1-6-17
扶桑ビル7階</t>
    <rPh sb="0" eb="3">
      <t>にしかわぐち</t>
    </rPh>
    <rPh sb="10" eb="12">
      <t>ふそう</t>
    </rPh>
    <rPh sb="15" eb="16">
      <t>かい</t>
    </rPh>
    <phoneticPr fontId="2" type="Hiragana"/>
  </si>
  <si>
    <t>048-287-8030</t>
  </si>
  <si>
    <t>048-251-3002</t>
  </si>
  <si>
    <t>（電車）西川口駅西口から徒歩１分</t>
    <rPh sb="1" eb="3">
      <t>でんしゃ</t>
    </rPh>
    <rPh sb="4" eb="8">
      <t>にしかわぐちえき</t>
    </rPh>
    <rPh sb="8" eb="10">
      <t>にしぐち</t>
    </rPh>
    <rPh sb="12" eb="14">
      <t>とほ</t>
    </rPh>
    <rPh sb="15" eb="16">
      <t>ふん</t>
    </rPh>
    <phoneticPr fontId="2" type="Hiragana"/>
  </si>
  <si>
    <t>(株)SMILE</t>
  </si>
  <si>
    <t>就労継続支援Ｂ型　ハートライン</t>
    <rPh sb="0" eb="6">
      <t>しゅうろうけいぞくしえん</t>
    </rPh>
    <rPh sb="7" eb="8">
      <t>がた</t>
    </rPh>
    <phoneticPr fontId="10" type="Hiragana"/>
  </si>
  <si>
    <t>並木1-27-6</t>
    <rPh sb="0" eb="2">
      <t>なみき</t>
    </rPh>
    <phoneticPr fontId="10" type="Hiragana"/>
  </si>
  <si>
    <t>048-233-0020</t>
  </si>
  <si>
    <t xml:space="preserve"> （電車）西川口駅から徒歩１４分</t>
  </si>
  <si>
    <t>（福）けやきの郷</t>
    <rPh sb="1" eb="2">
      <t>フク</t>
    </rPh>
    <rPh sb="3" eb="4">
      <t>シャフク</t>
    </rPh>
    <rPh sb="7" eb="8">
      <t>サト</t>
    </rPh>
    <phoneticPr fontId="2"/>
  </si>
  <si>
    <t>ワークセンターけやき</t>
  </si>
  <si>
    <t>平塚新田２１５－７</t>
    <rPh sb="0" eb="2">
      <t>ヒラツカ</t>
    </rPh>
    <rPh sb="2" eb="4">
      <t>シンデン</t>
    </rPh>
    <phoneticPr fontId="2"/>
  </si>
  <si>
    <t>049-239-3389</t>
  </si>
  <si>
    <t>049-239-3390</t>
  </si>
  <si>
    <t>川越駅から八幡団地行きのバスで１８分、落合橋南詰バス停から徒歩２０分
（従たる事業所）川越市駅から徒歩１７分</t>
    <rPh sb="0" eb="2">
      <t>カワゴエ</t>
    </rPh>
    <rPh sb="2" eb="3">
      <t>エキ</t>
    </rPh>
    <rPh sb="5" eb="7">
      <t>ハチマン</t>
    </rPh>
    <rPh sb="7" eb="9">
      <t>ダンチ</t>
    </rPh>
    <rPh sb="9" eb="10">
      <t>イ</t>
    </rPh>
    <rPh sb="17" eb="18">
      <t>フン</t>
    </rPh>
    <rPh sb="19" eb="21">
      <t>オチアイ</t>
    </rPh>
    <rPh sb="21" eb="22">
      <t>ハシ</t>
    </rPh>
    <rPh sb="22" eb="23">
      <t>ミナミ</t>
    </rPh>
    <rPh sb="23" eb="24">
      <t>ツメ</t>
    </rPh>
    <rPh sb="26" eb="27">
      <t>テイ</t>
    </rPh>
    <rPh sb="29" eb="31">
      <t>トホ</t>
    </rPh>
    <rPh sb="33" eb="34">
      <t>フン</t>
    </rPh>
    <rPh sb="36" eb="37">
      <t>ジュウ</t>
    </rPh>
    <rPh sb="39" eb="41">
      <t>ジギョウ</t>
    </rPh>
    <rPh sb="41" eb="42">
      <t>ショ</t>
    </rPh>
    <rPh sb="43" eb="46">
      <t>カワゴエシ</t>
    </rPh>
    <rPh sb="46" eb="47">
      <t>エキ</t>
    </rPh>
    <rPh sb="49" eb="51">
      <t>トホ</t>
    </rPh>
    <rPh sb="53" eb="54">
      <t>フン</t>
    </rPh>
    <phoneticPr fontId="2"/>
  </si>
  <si>
    <t>(福)皆の郷</t>
    <rPh sb="3" eb="4">
      <t>ミナ</t>
    </rPh>
    <rPh sb="5" eb="6">
      <t>ゴウ</t>
    </rPh>
    <phoneticPr fontId="2"/>
  </si>
  <si>
    <t>みなのさと</t>
  </si>
  <si>
    <t>笠幡1410</t>
    <rPh sb="0" eb="2">
      <t>カサハタ</t>
    </rPh>
    <phoneticPr fontId="2"/>
  </si>
  <si>
    <t>049-233-2940</t>
  </si>
  <si>
    <t>049-234-2940</t>
  </si>
  <si>
    <t>○
児</t>
    <rPh sb="2" eb="3">
      <t>ジ</t>
    </rPh>
    <phoneticPr fontId="2"/>
  </si>
  <si>
    <t>川越線笠幡駅下車徒歩15分</t>
    <rPh sb="0" eb="2">
      <t>カワゴエ</t>
    </rPh>
    <rPh sb="2" eb="3">
      <t>セン</t>
    </rPh>
    <rPh sb="3" eb="5">
      <t>カサハタ</t>
    </rPh>
    <rPh sb="5" eb="6">
      <t>エキ</t>
    </rPh>
    <rPh sb="6" eb="8">
      <t>ゲシャ</t>
    </rPh>
    <rPh sb="8" eb="10">
      <t>トホ</t>
    </rPh>
    <rPh sb="12" eb="13">
      <t>フン</t>
    </rPh>
    <phoneticPr fontId="2"/>
  </si>
  <si>
    <t>空・併</t>
    <rPh sb="0" eb="1">
      <t>クウ</t>
    </rPh>
    <rPh sb="2" eb="3">
      <t>ヘイ</t>
    </rPh>
    <phoneticPr fontId="2"/>
  </si>
  <si>
    <t>(福)皆の郷</t>
    <rPh sb="3" eb="4">
      <t>ミナ</t>
    </rPh>
    <rPh sb="5" eb="6">
      <t>サト</t>
    </rPh>
    <phoneticPr fontId="2"/>
  </si>
  <si>
    <t>第２川越いもの子作業所</t>
    <rPh sb="0" eb="1">
      <t>ダイ</t>
    </rPh>
    <rPh sb="2" eb="4">
      <t>カワゴエ</t>
    </rPh>
    <rPh sb="7" eb="8">
      <t>コ</t>
    </rPh>
    <rPh sb="8" eb="11">
      <t>サギョウショ</t>
    </rPh>
    <phoneticPr fontId="2"/>
  </si>
  <si>
    <t>今成3-13-3</t>
    <rPh sb="0" eb="2">
      <t>イマナリ</t>
    </rPh>
    <phoneticPr fontId="2"/>
  </si>
  <si>
    <t>049-224-5045</t>
  </si>
  <si>
    <t>049-224-5037</t>
  </si>
  <si>
    <t>川越線西川越駅下車徒歩15分</t>
    <rPh sb="0" eb="2">
      <t>カワゴエ</t>
    </rPh>
    <rPh sb="2" eb="3">
      <t>セン</t>
    </rPh>
    <rPh sb="3" eb="6">
      <t>ニシカワゴエ</t>
    </rPh>
    <rPh sb="6" eb="7">
      <t>エキ</t>
    </rPh>
    <rPh sb="7" eb="9">
      <t>ゲシャ</t>
    </rPh>
    <rPh sb="9" eb="11">
      <t>トホ</t>
    </rPh>
    <rPh sb="13" eb="14">
      <t>フン</t>
    </rPh>
    <phoneticPr fontId="2"/>
  </si>
  <si>
    <t>d2-jimu@d2imonoko.jp</t>
  </si>
  <si>
    <t>ﾀﾞｲ2ｶﾜｺﾞｴｲﾓﾉｺｻｷﾞｮｳｼｮ</t>
  </si>
  <si>
    <t>川越市職業センター</t>
    <rPh sb="0" eb="3">
      <t>カワゴエシ</t>
    </rPh>
    <rPh sb="3" eb="5">
      <t>ショクギョウ</t>
    </rPh>
    <phoneticPr fontId="2"/>
  </si>
  <si>
    <t>笠幡4033-2</t>
    <rPh sb="0" eb="2">
      <t>カサハタ</t>
    </rPh>
    <phoneticPr fontId="2"/>
  </si>
  <si>
    <t>350-1175</t>
  </si>
  <si>
    <t>049-232-9911</t>
  </si>
  <si>
    <t>049-232-9912</t>
  </si>
  <si>
    <t>笠幡駅下車徒歩7分</t>
    <rPh sb="0" eb="2">
      <t>カサハタ</t>
    </rPh>
    <rPh sb="2" eb="3">
      <t>エキ</t>
    </rPh>
    <rPh sb="3" eb="5">
      <t>ゲシャ</t>
    </rPh>
    <rPh sb="5" eb="7">
      <t>トホ</t>
    </rPh>
    <rPh sb="8" eb="9">
      <t>フン</t>
    </rPh>
    <phoneticPr fontId="2"/>
  </si>
  <si>
    <t>shokugyo@city.kawagoe.saitama.jp</t>
  </si>
  <si>
    <t>ｶﾜｺﾞｴｼｼｮｸｷﾞｮｳｾﾝﾀｰ</t>
  </si>
  <si>
    <t>川越市みよしの支援センター</t>
    <rPh sb="0" eb="3">
      <t>カワゴエシ</t>
    </rPh>
    <rPh sb="7" eb="9">
      <t>シエン</t>
    </rPh>
    <phoneticPr fontId="2"/>
  </si>
  <si>
    <t>宮下町1-19-13</t>
    <rPh sb="0" eb="3">
      <t>ミヤシタマチ</t>
    </rPh>
    <phoneticPr fontId="2"/>
  </si>
  <si>
    <t>350-0052</t>
  </si>
  <si>
    <t>049-225-2519</t>
  </si>
  <si>
    <t>049-229-2811</t>
  </si>
  <si>
    <t>川越駅から埼玉医大・上尾駅行きバス「宮下町」下車徒歩3分</t>
    <rPh sb="0" eb="2">
      <t>カワゴエ</t>
    </rPh>
    <rPh sb="2" eb="3">
      <t>エキ</t>
    </rPh>
    <rPh sb="5" eb="7">
      <t>サイタマ</t>
    </rPh>
    <rPh sb="7" eb="9">
      <t>イダイ</t>
    </rPh>
    <rPh sb="10" eb="12">
      <t>アゲオ</t>
    </rPh>
    <rPh sb="12" eb="13">
      <t>エキ</t>
    </rPh>
    <rPh sb="13" eb="14">
      <t>イ</t>
    </rPh>
    <rPh sb="18" eb="21">
      <t>ミヤシタマチ</t>
    </rPh>
    <rPh sb="22" eb="24">
      <t>ゲシャ</t>
    </rPh>
    <rPh sb="24" eb="26">
      <t>トホ</t>
    </rPh>
    <rPh sb="27" eb="28">
      <t>フン</t>
    </rPh>
    <phoneticPr fontId="2"/>
  </si>
  <si>
    <t>miyoshino@city.kawagoe.saitama.jp</t>
  </si>
  <si>
    <t>ｶﾜｺﾞｴﾐﾖｼﾉｼｴﾝｾﾝﾀｰ</t>
  </si>
  <si>
    <t>(福)親愛会</t>
  </si>
  <si>
    <t>ワークスしんあい</t>
  </si>
  <si>
    <t>中台南1-4-7</t>
    <rPh sb="0" eb="2">
      <t>ナカダイ</t>
    </rPh>
    <rPh sb="2" eb="3">
      <t>ミナミ</t>
    </rPh>
    <phoneticPr fontId="2"/>
  </si>
  <si>
    <t>350-1150</t>
  </si>
  <si>
    <t>049-246-3345</t>
  </si>
  <si>
    <t>049-256-7151</t>
  </si>
  <si>
    <t>川越駅から今福中台行西武バス終点下車徒歩2分</t>
    <rPh sb="0" eb="2">
      <t>カワゴエ</t>
    </rPh>
    <rPh sb="2" eb="3">
      <t>エキ</t>
    </rPh>
    <rPh sb="5" eb="7">
      <t>イマフク</t>
    </rPh>
    <rPh sb="7" eb="9">
      <t>ナカダイ</t>
    </rPh>
    <rPh sb="9" eb="10">
      <t>イ</t>
    </rPh>
    <rPh sb="10" eb="12">
      <t>セイブ</t>
    </rPh>
    <rPh sb="14" eb="16">
      <t>シュウテン</t>
    </rPh>
    <rPh sb="16" eb="18">
      <t>ゲシャ</t>
    </rPh>
    <rPh sb="18" eb="20">
      <t>トホ</t>
    </rPh>
    <rPh sb="21" eb="22">
      <t>フン</t>
    </rPh>
    <phoneticPr fontId="2"/>
  </si>
  <si>
    <t>sinai@work.email.ne.jp</t>
  </si>
  <si>
    <t>ﾜｰｸｽｼﾝｱｲ</t>
  </si>
  <si>
    <t>cf</t>
  </si>
  <si>
    <t>(特非)サポートあおい</t>
  </si>
  <si>
    <t>ワークセンターせんば</t>
  </si>
  <si>
    <t>仙波町2-16-31</t>
  </si>
  <si>
    <t>350-0034</t>
  </si>
  <si>
    <t>049-225-6360</t>
  </si>
  <si>
    <t>川越駅下車徒歩10分
※就Bの事業所番号は1110402219</t>
    <rPh sb="0" eb="2">
      <t>カワゴエ</t>
    </rPh>
    <rPh sb="2" eb="3">
      <t>エキ</t>
    </rPh>
    <rPh sb="3" eb="5">
      <t>ゲシャ</t>
    </rPh>
    <rPh sb="5" eb="7">
      <t>トホ</t>
    </rPh>
    <rPh sb="9" eb="10">
      <t>フン</t>
    </rPh>
    <rPh sb="12" eb="13">
      <t>シュウ</t>
    </rPh>
    <rPh sb="15" eb="18">
      <t>ジギョウショ</t>
    </rPh>
    <rPh sb="18" eb="20">
      <t>バンゴウ</t>
    </rPh>
    <phoneticPr fontId="2"/>
  </si>
  <si>
    <t>ﾜｰｸｾﾝﾀｰｾﾝﾊﾞ</t>
  </si>
  <si>
    <t>第３川越いもの子作業所</t>
    <rPh sb="0" eb="1">
      <t>ダイ</t>
    </rPh>
    <rPh sb="2" eb="4">
      <t>カワゴエ</t>
    </rPh>
    <rPh sb="7" eb="8">
      <t>コ</t>
    </rPh>
    <rPh sb="8" eb="11">
      <t>サギョウショ</t>
    </rPh>
    <phoneticPr fontId="2"/>
  </si>
  <si>
    <t>東田町1-5</t>
    <rPh sb="0" eb="2">
      <t>ヒガシダ</t>
    </rPh>
    <rPh sb="2" eb="3">
      <t>マチ</t>
    </rPh>
    <phoneticPr fontId="2"/>
  </si>
  <si>
    <t>049-241-1144</t>
  </si>
  <si>
    <t>049-241-7555</t>
  </si>
  <si>
    <t>川越駅下車徒歩5分</t>
    <rPh sb="0" eb="2">
      <t>カワゴエ</t>
    </rPh>
    <rPh sb="2" eb="3">
      <t>エキ</t>
    </rPh>
    <rPh sb="3" eb="5">
      <t>ゲシャ</t>
    </rPh>
    <rPh sb="5" eb="7">
      <t>トホ</t>
    </rPh>
    <rPh sb="8" eb="9">
      <t>フン</t>
    </rPh>
    <phoneticPr fontId="2"/>
  </si>
  <si>
    <t>imonoko-3@mqb.biglobe.ne.jp</t>
  </si>
  <si>
    <t>ﾃﾞｲｹｱｲﾓﾉｺ</t>
  </si>
  <si>
    <t>(特非)エヌピーオー事業協議会</t>
    <rPh sb="10" eb="12">
      <t>ジギョウ</t>
    </rPh>
    <rPh sb="12" eb="15">
      <t>キョウギカイ</t>
    </rPh>
    <phoneticPr fontId="2"/>
  </si>
  <si>
    <t>就労支援Ｊａｓｔ</t>
    <rPh sb="0" eb="2">
      <t>シュウロウ</t>
    </rPh>
    <rPh sb="2" eb="4">
      <t>シエン</t>
    </rPh>
    <phoneticPr fontId="2"/>
  </si>
  <si>
    <t>山田1431-1</t>
    <rPh sb="0" eb="2">
      <t>ヤマダ</t>
    </rPh>
    <phoneticPr fontId="2"/>
  </si>
  <si>
    <t>049-298-3303</t>
  </si>
  <si>
    <t>049-298-3305</t>
  </si>
  <si>
    <t>川越駅から東松山駅行東武バス「浄国寺」下車徒歩1分</t>
    <rPh sb="0" eb="2">
      <t>カワゴエ</t>
    </rPh>
    <rPh sb="2" eb="3">
      <t>エキ</t>
    </rPh>
    <rPh sb="5" eb="8">
      <t>ヒガシマツヤマ</t>
    </rPh>
    <rPh sb="8" eb="9">
      <t>エキ</t>
    </rPh>
    <rPh sb="9" eb="10">
      <t>イ</t>
    </rPh>
    <rPh sb="10" eb="12">
      <t>トウブ</t>
    </rPh>
    <rPh sb="15" eb="16">
      <t>ジョウ</t>
    </rPh>
    <rPh sb="16" eb="17">
      <t>コク</t>
    </rPh>
    <rPh sb="17" eb="18">
      <t>ジ</t>
    </rPh>
    <rPh sb="19" eb="21">
      <t>ゲシャ</t>
    </rPh>
    <rPh sb="21" eb="23">
      <t>トホ</t>
    </rPh>
    <rPh sb="24" eb="25">
      <t>プン</t>
    </rPh>
    <phoneticPr fontId="2"/>
  </si>
  <si>
    <t>(特非)プラウド</t>
    <rPh sb="0" eb="4">
      <t>トクヒ</t>
    </rPh>
    <phoneticPr fontId="2"/>
  </si>
  <si>
    <t>砂久保ファクトリー</t>
    <rPh sb="0" eb="3">
      <t>スナクボ</t>
    </rPh>
    <phoneticPr fontId="2"/>
  </si>
  <si>
    <t>砂久保127-2</t>
    <rPh sb="0" eb="3">
      <t>スナクボ</t>
    </rPh>
    <phoneticPr fontId="2"/>
  </si>
  <si>
    <t>049-293-4577</t>
  </si>
  <si>
    <t>049-293-4588</t>
  </si>
  <si>
    <t>川越駅から新所沢駅行バス「今福」下車徒歩10分</t>
    <rPh sb="0" eb="2">
      <t>カワゴエ</t>
    </rPh>
    <rPh sb="2" eb="3">
      <t>エキ</t>
    </rPh>
    <rPh sb="5" eb="8">
      <t>シントコロザワ</t>
    </rPh>
    <rPh sb="8" eb="9">
      <t>エキ</t>
    </rPh>
    <rPh sb="9" eb="10">
      <t>イ</t>
    </rPh>
    <rPh sb="13" eb="15">
      <t>イマフク</t>
    </rPh>
    <rPh sb="16" eb="18">
      <t>ゲシャ</t>
    </rPh>
    <rPh sb="18" eb="20">
      <t>トホ</t>
    </rPh>
    <rPh sb="22" eb="23">
      <t>プン</t>
    </rPh>
    <phoneticPr fontId="2"/>
  </si>
  <si>
    <t>proud-sunakubo310@star.ocn.ne.jp</t>
  </si>
  <si>
    <t>ｽﾅｸﾎﾞﾌｧｸﾄﾘｰ</t>
  </si>
  <si>
    <t>(特非)ほうき星</t>
    <rPh sb="0" eb="4">
      <t>トクヒ</t>
    </rPh>
    <rPh sb="7" eb="8">
      <t>ホシ</t>
    </rPh>
    <phoneticPr fontId="2"/>
  </si>
  <si>
    <t>川越ワークいちばん星</t>
    <rPh sb="0" eb="2">
      <t>カワゴエ</t>
    </rPh>
    <rPh sb="9" eb="10">
      <t>ホシ</t>
    </rPh>
    <phoneticPr fontId="2"/>
  </si>
  <si>
    <t>伊佐沼6-1</t>
    <rPh sb="0" eb="3">
      <t>イサヌマ</t>
    </rPh>
    <phoneticPr fontId="2"/>
  </si>
  <si>
    <t>049-223-6070</t>
  </si>
  <si>
    <t>西武新宿線本川越駅から埼玉医療センター・上尾駅行きバス「伊佐沼入口」下車徒歩5分 ※就Bは伊佐沼１３５－１</t>
    <rPh sb="0" eb="2">
      <t>セイブ</t>
    </rPh>
    <rPh sb="2" eb="4">
      <t>シンジュク</t>
    </rPh>
    <rPh sb="4" eb="5">
      <t>セン</t>
    </rPh>
    <rPh sb="5" eb="8">
      <t>ホンカワゴエ</t>
    </rPh>
    <rPh sb="8" eb="9">
      <t>エキ</t>
    </rPh>
    <rPh sb="11" eb="13">
      <t>サイタマ</t>
    </rPh>
    <rPh sb="13" eb="15">
      <t>イリョウ</t>
    </rPh>
    <rPh sb="20" eb="22">
      <t>アゲオ</t>
    </rPh>
    <rPh sb="22" eb="23">
      <t>エキ</t>
    </rPh>
    <rPh sb="23" eb="24">
      <t>ユ</t>
    </rPh>
    <rPh sb="28" eb="31">
      <t>イサヌマ</t>
    </rPh>
    <rPh sb="31" eb="33">
      <t>イリグチ</t>
    </rPh>
    <rPh sb="34" eb="36">
      <t>ゲシャ</t>
    </rPh>
    <rPh sb="36" eb="38">
      <t>トホ</t>
    </rPh>
    <rPh sb="39" eb="40">
      <t>フン</t>
    </rPh>
    <rPh sb="42" eb="43">
      <t>シュウ</t>
    </rPh>
    <phoneticPr fontId="2"/>
  </si>
  <si>
    <t>(一社)ウォームサポートシオン</t>
    <rPh sb="1" eb="2">
      <t>イチ</t>
    </rPh>
    <rPh sb="2" eb="3">
      <t>シャ</t>
    </rPh>
    <phoneticPr fontId="2"/>
  </si>
  <si>
    <t>ウォームサポートシオン</t>
  </si>
  <si>
    <t>大字下赤坂683-3</t>
    <rPh sb="0" eb="2">
      <t>オオアザ</t>
    </rPh>
    <rPh sb="2" eb="3">
      <t>シモ</t>
    </rPh>
    <rPh sb="3" eb="5">
      <t>アカサカ</t>
    </rPh>
    <phoneticPr fontId="2"/>
  </si>
  <si>
    <t>350-1155</t>
  </si>
  <si>
    <t>049-265-6266</t>
  </si>
  <si>
    <t>049-265-6299</t>
  </si>
  <si>
    <t>東武東上線上福岡駅から上赤坂行きバス「富家病院」下車徒歩５分</t>
    <rPh sb="0" eb="2">
      <t>トウブ</t>
    </rPh>
    <rPh sb="2" eb="5">
      <t>トウジョウセン</t>
    </rPh>
    <rPh sb="5" eb="8">
      <t>カミフクオカ</t>
    </rPh>
    <rPh sb="8" eb="9">
      <t>エキ</t>
    </rPh>
    <rPh sb="11" eb="14">
      <t>カミアカサカ</t>
    </rPh>
    <rPh sb="14" eb="15">
      <t>イキ</t>
    </rPh>
    <rPh sb="19" eb="20">
      <t>トミ</t>
    </rPh>
    <rPh sb="20" eb="21">
      <t>イエ</t>
    </rPh>
    <rPh sb="21" eb="23">
      <t>ビョウイン</t>
    </rPh>
    <rPh sb="24" eb="26">
      <t>ゲシャ</t>
    </rPh>
    <rPh sb="26" eb="28">
      <t>トホ</t>
    </rPh>
    <rPh sb="29" eb="30">
      <t>フン</t>
    </rPh>
    <phoneticPr fontId="2"/>
  </si>
  <si>
    <t>ｳｫｰﾑｻﾎﾟｰﾄｼｵﾝ</t>
  </si>
  <si>
    <t>多</t>
    <rPh sb="0" eb="1">
      <t>タ</t>
    </rPh>
    <phoneticPr fontId="14"/>
  </si>
  <si>
    <t>(福)新</t>
  </si>
  <si>
    <t>セラヴィ今福</t>
  </si>
  <si>
    <t>大字今福326-2</t>
  </si>
  <si>
    <t>350-1151</t>
  </si>
  <si>
    <t>049-246-3347</t>
  </si>
  <si>
    <t>049-246-3375</t>
  </si>
  <si>
    <t>R5.7.1　生活介護　定員20名から25名へ変更</t>
    <rPh sb="7" eb="9">
      <t>セイカツ</t>
    </rPh>
    <rPh sb="9" eb="11">
      <t>カイゴ</t>
    </rPh>
    <rPh sb="12" eb="14">
      <t>テイイン</t>
    </rPh>
    <rPh sb="16" eb="17">
      <t>メイ</t>
    </rPh>
    <rPh sb="21" eb="22">
      <t>メイ</t>
    </rPh>
    <rPh sb="23" eb="25">
      <t>ヘンコウ</t>
    </rPh>
    <phoneticPr fontId="2"/>
  </si>
  <si>
    <t>(同)ラボリ</t>
    <rPh sb="1" eb="2">
      <t>ドウ</t>
    </rPh>
    <phoneticPr fontId="2"/>
  </si>
  <si>
    <t>就労継続支援B型事業所ラボリ川越</t>
    <rPh sb="0" eb="2">
      <t>シュウロウ</t>
    </rPh>
    <rPh sb="2" eb="4">
      <t>ケイゾク</t>
    </rPh>
    <rPh sb="4" eb="6">
      <t>シエン</t>
    </rPh>
    <rPh sb="7" eb="8">
      <t>カタ</t>
    </rPh>
    <rPh sb="8" eb="11">
      <t>ジギョウショ</t>
    </rPh>
    <rPh sb="14" eb="16">
      <t>カワゴエ</t>
    </rPh>
    <phoneticPr fontId="2"/>
  </si>
  <si>
    <t>霞ケ関北3丁目2番1</t>
    <rPh sb="0" eb="3">
      <t>カスミガセキ</t>
    </rPh>
    <rPh sb="3" eb="4">
      <t>キタ</t>
    </rPh>
    <rPh sb="5" eb="7">
      <t>チョウメ</t>
    </rPh>
    <rPh sb="8" eb="9">
      <t>バン</t>
    </rPh>
    <phoneticPr fontId="20"/>
  </si>
  <si>
    <t>049-293-3494</t>
  </si>
  <si>
    <t>049-293-3495</t>
  </si>
  <si>
    <t>霞ヶ関駅から徒歩13分
従たる事業所（ラボリ川越HUB　川越市田町3番地5-201）</t>
    <rPh sb="6" eb="8">
      <t>トホ</t>
    </rPh>
    <rPh sb="10" eb="11">
      <t>フン</t>
    </rPh>
    <phoneticPr fontId="2"/>
  </si>
  <si>
    <t>ﾗﾎﾞﾘｶﾜｺﾞｴ</t>
  </si>
  <si>
    <t>(特非）くるみの木</t>
    <rPh sb="1" eb="2">
      <t>トク</t>
    </rPh>
    <rPh sb="2" eb="3">
      <t>ヒ</t>
    </rPh>
    <rPh sb="8" eb="9">
      <t>キ</t>
    </rPh>
    <phoneticPr fontId="2"/>
  </si>
  <si>
    <t>ワークステーションくるみの木</t>
    <rPh sb="13" eb="14">
      <t>キ</t>
    </rPh>
    <phoneticPr fontId="2"/>
  </si>
  <si>
    <t>石原町2-29-2</t>
    <rPh sb="0" eb="3">
      <t>イシワラチョウ</t>
    </rPh>
    <phoneticPr fontId="2"/>
  </si>
  <si>
    <t>049-298-3500</t>
  </si>
  <si>
    <t>049-298-3502</t>
  </si>
  <si>
    <t>本川越駅下車徒歩7分</t>
    <rPh sb="0" eb="1">
      <t>ホン</t>
    </rPh>
    <rPh sb="1" eb="3">
      <t>カワゴエ</t>
    </rPh>
    <rPh sb="3" eb="4">
      <t>エキ</t>
    </rPh>
    <rPh sb="4" eb="6">
      <t>ゲシャ</t>
    </rPh>
    <rPh sb="6" eb="8">
      <t>トホ</t>
    </rPh>
    <rPh sb="9" eb="10">
      <t>フン</t>
    </rPh>
    <phoneticPr fontId="2"/>
  </si>
  <si>
    <t>ﾜｰｸｽﾃｰｼｮﾝｸﾙﾐﾉｷ</t>
  </si>
  <si>
    <t>（株）日本クリード</t>
    <rPh sb="0" eb="3">
      <t>カブ</t>
    </rPh>
    <rPh sb="3" eb="5">
      <t>ニホン</t>
    </rPh>
    <phoneticPr fontId="2"/>
  </si>
  <si>
    <t>じゅぴたー</t>
  </si>
  <si>
    <t>的場422-5</t>
    <rPh sb="0" eb="2">
      <t>マトバ</t>
    </rPh>
    <phoneticPr fontId="2"/>
  </si>
  <si>
    <t>350-1101</t>
  </si>
  <si>
    <t>049-239-3930</t>
  </si>
  <si>
    <t>049-239-3931</t>
  </si>
  <si>
    <t>的場駅下車徒歩11分</t>
    <rPh sb="0" eb="2">
      <t>マトバ</t>
    </rPh>
    <rPh sb="2" eb="3">
      <t>エキ</t>
    </rPh>
    <rPh sb="3" eb="5">
      <t>ゲシャ</t>
    </rPh>
    <rPh sb="5" eb="7">
      <t>トホ</t>
    </rPh>
    <rPh sb="9" eb="10">
      <t>プン</t>
    </rPh>
    <phoneticPr fontId="2"/>
  </si>
  <si>
    <t>（特非）サポートあおい</t>
    <rPh sb="1" eb="2">
      <t>トク</t>
    </rPh>
    <rPh sb="2" eb="3">
      <t>ヒ</t>
    </rPh>
    <phoneticPr fontId="2"/>
  </si>
  <si>
    <t>就労継続支援Ｂ型ソラーレ</t>
    <rPh sb="0" eb="2">
      <t>シュウロウ</t>
    </rPh>
    <rPh sb="2" eb="4">
      <t>ケイゾク</t>
    </rPh>
    <rPh sb="4" eb="6">
      <t>シエン</t>
    </rPh>
    <rPh sb="7" eb="8">
      <t>ガタ</t>
    </rPh>
    <phoneticPr fontId="2"/>
  </si>
  <si>
    <t>仙波町２－１０－３５</t>
    <rPh sb="0" eb="3">
      <t>センバチョウ</t>
    </rPh>
    <phoneticPr fontId="2"/>
  </si>
  <si>
    <t>049-222-8098</t>
  </si>
  <si>
    <t>川越駅東口より徒歩１５分</t>
    <rPh sb="0" eb="2">
      <t>カワゴエ</t>
    </rPh>
    <rPh sb="2" eb="3">
      <t>エキ</t>
    </rPh>
    <rPh sb="3" eb="5">
      <t>ヒガシグチ</t>
    </rPh>
    <rPh sb="7" eb="9">
      <t>トホ</t>
    </rPh>
    <rPh sb="11" eb="12">
      <t>フン</t>
    </rPh>
    <phoneticPr fontId="2"/>
  </si>
  <si>
    <t>(特非)　山正</t>
  </si>
  <si>
    <t>リンクス川越事業所</t>
  </si>
  <si>
    <t>砂949-8　井上ビル2階</t>
  </si>
  <si>
    <t>350-1133</t>
  </si>
  <si>
    <t>049-293-7482</t>
  </si>
  <si>
    <t>049-293-7483</t>
  </si>
  <si>
    <t>東武東上線新河岸駅から徒歩２２分</t>
    <rPh sb="0" eb="5">
      <t>トウブトウジョウセン</t>
    </rPh>
    <rPh sb="5" eb="8">
      <t>シンガシ</t>
    </rPh>
    <rPh sb="8" eb="9">
      <t>エキ</t>
    </rPh>
    <rPh sb="11" eb="13">
      <t>トホ</t>
    </rPh>
    <rPh sb="15" eb="16">
      <t>フン</t>
    </rPh>
    <phoneticPr fontId="2"/>
  </si>
  <si>
    <t>（特非）上福岡障害者支援センター２１</t>
    <rPh sb="1" eb="2">
      <t>トク</t>
    </rPh>
    <rPh sb="2" eb="3">
      <t>ヒ</t>
    </rPh>
    <rPh sb="4" eb="7">
      <t>カミフクオカ</t>
    </rPh>
    <rPh sb="7" eb="10">
      <t>ショウガイシャ</t>
    </rPh>
    <rPh sb="10" eb="12">
      <t>シエン</t>
    </rPh>
    <phoneticPr fontId="2"/>
  </si>
  <si>
    <t>くまのベイカーズ</t>
  </si>
  <si>
    <t>諏訪町２２－１５</t>
    <rPh sb="0" eb="3">
      <t>スワマチ</t>
    </rPh>
    <phoneticPr fontId="2"/>
  </si>
  <si>
    <t>350-1147</t>
  </si>
  <si>
    <t>049-248-4780</t>
  </si>
  <si>
    <t>上福岡駅西口より徒歩１８分
従たる事業所　川越市諏訪町21-2グレイスメイビル101号室</t>
    <rPh sb="0" eb="3">
      <t>カミフクオカ</t>
    </rPh>
    <rPh sb="3" eb="4">
      <t>エキ</t>
    </rPh>
    <rPh sb="4" eb="6">
      <t>ニシグチ</t>
    </rPh>
    <rPh sb="8" eb="10">
      <t>トホ</t>
    </rPh>
    <rPh sb="12" eb="13">
      <t>フン</t>
    </rPh>
    <rPh sb="14" eb="15">
      <t>ジュウ</t>
    </rPh>
    <rPh sb="17" eb="20">
      <t>ジギョウショ</t>
    </rPh>
    <rPh sb="21" eb="24">
      <t>カワゴエシ</t>
    </rPh>
    <phoneticPr fontId="2"/>
  </si>
  <si>
    <t>ｸﾏﾉﾍﾞｰｶｰｽﾞ</t>
  </si>
  <si>
    <t>(特非)ほっとサポートてんとうむし</t>
  </si>
  <si>
    <t>てんとうむしカンパニー小仙波</t>
    <rPh sb="11" eb="14">
      <t>コセンバ</t>
    </rPh>
    <phoneticPr fontId="20"/>
  </si>
  <si>
    <t>小仙波911-1</t>
  </si>
  <si>
    <t>350-0031</t>
  </si>
  <si>
    <t>049-230-6016</t>
  </si>
  <si>
    <t>鶴ヶ島駅から徒歩19分</t>
    <rPh sb="0" eb="3">
      <t>ツルガシマ</t>
    </rPh>
    <rPh sb="3" eb="4">
      <t>エキ</t>
    </rPh>
    <rPh sb="6" eb="8">
      <t>トホ</t>
    </rPh>
    <rPh sb="10" eb="11">
      <t>フン</t>
    </rPh>
    <phoneticPr fontId="2"/>
  </si>
  <si>
    <t>（福）　永寿荘</t>
    <rPh sb="1" eb="2">
      <t>フク</t>
    </rPh>
    <rPh sb="4" eb="6">
      <t>エイジュ</t>
    </rPh>
    <rPh sb="6" eb="7">
      <t>ソウ</t>
    </rPh>
    <phoneticPr fontId="2"/>
  </si>
  <si>
    <t>QUONチョコレート小江戸川越店</t>
    <rPh sb="10" eb="13">
      <t>コエド</t>
    </rPh>
    <rPh sb="13" eb="15">
      <t>カワゴエ</t>
    </rPh>
    <rPh sb="15" eb="16">
      <t>テン</t>
    </rPh>
    <phoneticPr fontId="2"/>
  </si>
  <si>
    <t>連雀町9-1</t>
    <rPh sb="0" eb="3">
      <t>レンジャクチョウ</t>
    </rPh>
    <phoneticPr fontId="2"/>
  </si>
  <si>
    <t>350-0066</t>
  </si>
  <si>
    <t>049-272-7875</t>
  </si>
  <si>
    <t>049-272-7865</t>
  </si>
  <si>
    <t>本川越駅下車徒歩8分</t>
    <rPh sb="0" eb="1">
      <t>ホン</t>
    </rPh>
    <rPh sb="1" eb="3">
      <t>カワゴエ</t>
    </rPh>
    <rPh sb="3" eb="4">
      <t>エキ</t>
    </rPh>
    <rPh sb="4" eb="6">
      <t>ゲシャ</t>
    </rPh>
    <rPh sb="6" eb="8">
      <t>トホ</t>
    </rPh>
    <rPh sb="9" eb="10">
      <t>フン</t>
    </rPh>
    <phoneticPr fontId="2"/>
  </si>
  <si>
    <t>川越いもの子作業所</t>
    <rPh sb="0" eb="2">
      <t>カワゴエ</t>
    </rPh>
    <rPh sb="5" eb="6">
      <t>コ</t>
    </rPh>
    <rPh sb="6" eb="9">
      <t>サギョウジョ</t>
    </rPh>
    <phoneticPr fontId="2"/>
  </si>
  <si>
    <t>笠幡4063-1</t>
    <rPh sb="0" eb="2">
      <t>カサハタ</t>
    </rPh>
    <phoneticPr fontId="2"/>
  </si>
  <si>
    <t>笠幡駅から徒歩15分</t>
    <rPh sb="0" eb="2">
      <t>カサハタ</t>
    </rPh>
    <rPh sb="2" eb="3">
      <t>エキ</t>
    </rPh>
    <rPh sb="5" eb="7">
      <t>トホ</t>
    </rPh>
    <rPh sb="9" eb="10">
      <t>フン</t>
    </rPh>
    <phoneticPr fontId="2"/>
  </si>
  <si>
    <t>(福)　ハッピーネット</t>
  </si>
  <si>
    <t>ゆめの園アクト初雁多機能型事業所</t>
  </si>
  <si>
    <t>松郷705-1</t>
  </si>
  <si>
    <t>350-0857</t>
  </si>
  <si>
    <t>049-298-7170</t>
  </si>
  <si>
    <t>049-298-7180</t>
  </si>
  <si>
    <t>R5.7.1　生活介護　定員40名から20名へ変更</t>
    <rPh sb="7" eb="9">
      <t>セイカツ</t>
    </rPh>
    <rPh sb="9" eb="11">
      <t>カイゴ</t>
    </rPh>
    <rPh sb="12" eb="14">
      <t>テイイン</t>
    </rPh>
    <rPh sb="16" eb="17">
      <t>メイ</t>
    </rPh>
    <rPh sb="21" eb="22">
      <t>メイ</t>
    </rPh>
    <rPh sb="23" eb="25">
      <t>ヘンコウ</t>
    </rPh>
    <phoneticPr fontId="2"/>
  </si>
  <si>
    <t>(福)皆の郷</t>
    <rPh sb="3" eb="4">
      <t>ミナ</t>
    </rPh>
    <rPh sb="5" eb="6">
      <t>ゴウ</t>
    </rPh>
    <phoneticPr fontId="15"/>
  </si>
  <si>
    <t>第４川越いもの子作業所</t>
    <rPh sb="0" eb="1">
      <t>ダイ</t>
    </rPh>
    <rPh sb="2" eb="4">
      <t>カワゴエ</t>
    </rPh>
    <rPh sb="7" eb="8">
      <t>コ</t>
    </rPh>
    <rPh sb="8" eb="11">
      <t>サギョウジョ</t>
    </rPh>
    <phoneticPr fontId="15"/>
  </si>
  <si>
    <t>石田156番1</t>
    <rPh sb="0" eb="2">
      <t>イシダ</t>
    </rPh>
    <rPh sb="5" eb="6">
      <t>バン</t>
    </rPh>
    <phoneticPr fontId="15"/>
  </si>
  <si>
    <t>350-0837</t>
  </si>
  <si>
    <t>049-224-0808</t>
  </si>
  <si>
    <t>049-298-5067</t>
  </si>
  <si>
    <t>東武東上線川越市駅から徒歩46分</t>
    <rPh sb="0" eb="2">
      <t>トウブ</t>
    </rPh>
    <rPh sb="2" eb="4">
      <t>トウジョウ</t>
    </rPh>
    <rPh sb="4" eb="5">
      <t>セン</t>
    </rPh>
    <rPh sb="5" eb="8">
      <t>カワゴエシ</t>
    </rPh>
    <rPh sb="8" eb="9">
      <t>エキ</t>
    </rPh>
    <rPh sb="11" eb="13">
      <t>トホ</t>
    </rPh>
    <rPh sb="15" eb="16">
      <t>フン</t>
    </rPh>
    <phoneticPr fontId="15"/>
  </si>
  <si>
    <t>福</t>
    <rPh sb="0" eb="1">
      <t>フク</t>
    </rPh>
    <phoneticPr fontId="15"/>
  </si>
  <si>
    <t>（株）典雅</t>
    <rPh sb="0" eb="3">
      <t>カブ</t>
    </rPh>
    <rPh sb="3" eb="5">
      <t>テンガ</t>
    </rPh>
    <phoneticPr fontId="14"/>
  </si>
  <si>
    <t>able FACTORY</t>
  </si>
  <si>
    <t>かし野台2-14-1</t>
    <rPh sb="2" eb="4">
      <t>ノダイ</t>
    </rPh>
    <phoneticPr fontId="14"/>
  </si>
  <si>
    <t>350-1179</t>
  </si>
  <si>
    <t>049-293-7497</t>
  </si>
  <si>
    <t>049-293-7498</t>
  </si>
  <si>
    <t>西武池袋線南大塚駅から徒歩15分</t>
    <rPh sb="0" eb="2">
      <t>セイブ</t>
    </rPh>
    <rPh sb="2" eb="4">
      <t>イケブクロ</t>
    </rPh>
    <rPh sb="4" eb="5">
      <t>セン</t>
    </rPh>
    <rPh sb="5" eb="6">
      <t>ミナミ</t>
    </rPh>
    <rPh sb="6" eb="8">
      <t>オオツカ</t>
    </rPh>
    <rPh sb="8" eb="9">
      <t>エキ</t>
    </rPh>
    <rPh sb="11" eb="13">
      <t>トホ</t>
    </rPh>
    <rPh sb="15" eb="16">
      <t>フン</t>
    </rPh>
    <phoneticPr fontId="14"/>
  </si>
  <si>
    <t>（株）モードファイブ</t>
    <rPh sb="0" eb="3">
      <t>カブ</t>
    </rPh>
    <phoneticPr fontId="14"/>
  </si>
  <si>
    <t>aloha川越</t>
    <rPh sb="5" eb="7">
      <t>カワゴエ</t>
    </rPh>
    <phoneticPr fontId="14"/>
  </si>
  <si>
    <t>野田町1-6-31 矢島第2ビル1F</t>
    <rPh sb="0" eb="3">
      <t>ノダマチ</t>
    </rPh>
    <rPh sb="10" eb="12">
      <t>ヤジマ</t>
    </rPh>
    <rPh sb="12" eb="13">
      <t>ダイ</t>
    </rPh>
    <phoneticPr fontId="14"/>
  </si>
  <si>
    <t>049-238-4315</t>
  </si>
  <si>
    <t>049-238-4316</t>
  </si>
  <si>
    <t>川越駅より徒歩11分</t>
    <rPh sb="0" eb="2">
      <t>カワゴエ</t>
    </rPh>
    <rPh sb="2" eb="3">
      <t>エキ</t>
    </rPh>
    <rPh sb="5" eb="7">
      <t>トホ</t>
    </rPh>
    <rPh sb="9" eb="10">
      <t>フン</t>
    </rPh>
    <phoneticPr fontId="14"/>
  </si>
  <si>
    <t>aloha南大塚</t>
    <rPh sb="5" eb="8">
      <t>ミナミオオツカ</t>
    </rPh>
    <phoneticPr fontId="14"/>
  </si>
  <si>
    <t>南台二丁目4番地6サンパレスマンション101号室</t>
    <rPh sb="0" eb="2">
      <t>ミナミダイ</t>
    </rPh>
    <rPh sb="2" eb="5">
      <t>ニチョウメ</t>
    </rPh>
    <rPh sb="6" eb="8">
      <t>バンチ</t>
    </rPh>
    <rPh sb="22" eb="24">
      <t>ゴウシツ</t>
    </rPh>
    <phoneticPr fontId="14"/>
  </si>
  <si>
    <t>049-293-8934</t>
  </si>
  <si>
    <t>049-293-8944</t>
  </si>
  <si>
    <t>西武新宿線南大塚駅から徒歩2分</t>
    <rPh sb="0" eb="2">
      <t>セイブ</t>
    </rPh>
    <rPh sb="2" eb="4">
      <t>シンジュク</t>
    </rPh>
    <rPh sb="4" eb="5">
      <t>セン</t>
    </rPh>
    <rPh sb="5" eb="8">
      <t>ミナミオオツカ</t>
    </rPh>
    <rPh sb="8" eb="9">
      <t>エキ</t>
    </rPh>
    <rPh sb="11" eb="13">
      <t>トホ</t>
    </rPh>
    <rPh sb="14" eb="15">
      <t>フン</t>
    </rPh>
    <phoneticPr fontId="14"/>
  </si>
  <si>
    <t>（株）あしたの花</t>
    <rPh sb="0" eb="3">
      <t>カブ</t>
    </rPh>
    <rPh sb="7" eb="8">
      <t>ハナ</t>
    </rPh>
    <phoneticPr fontId="14"/>
  </si>
  <si>
    <t>あしたのタネ川越六軒町</t>
    <rPh sb="6" eb="8">
      <t>カワゴエ</t>
    </rPh>
    <rPh sb="8" eb="11">
      <t>ロッケンマチ</t>
    </rPh>
    <phoneticPr fontId="14"/>
  </si>
  <si>
    <t>六軒町2-16-5　インパクト川越5階</t>
    <rPh sb="0" eb="3">
      <t>ロッケンマチ</t>
    </rPh>
    <rPh sb="15" eb="17">
      <t>カワゴエ</t>
    </rPh>
    <rPh sb="18" eb="19">
      <t>カイ</t>
    </rPh>
    <phoneticPr fontId="14"/>
  </si>
  <si>
    <t>049-272-7617</t>
  </si>
  <si>
    <t>049-272-7618</t>
  </si>
  <si>
    <t>西武新宿線「本川越」駅西口から徒歩5分</t>
    <rPh sb="0" eb="5">
      <t>セイブシンジュクセン</t>
    </rPh>
    <rPh sb="6" eb="9">
      <t>ホンカワゴエ</t>
    </rPh>
    <rPh sb="10" eb="11">
      <t>エキ</t>
    </rPh>
    <rPh sb="11" eb="13">
      <t>ニシグチ</t>
    </rPh>
    <rPh sb="15" eb="17">
      <t>トホ</t>
    </rPh>
    <rPh sb="18" eb="19">
      <t>フン</t>
    </rPh>
    <phoneticPr fontId="14"/>
  </si>
  <si>
    <t>(株)　小春日和</t>
    <rPh sb="4" eb="6">
      <t>コハル</t>
    </rPh>
    <rPh sb="6" eb="8">
      <t>ビヨリ</t>
    </rPh>
    <phoneticPr fontId="2"/>
  </si>
  <si>
    <t>てっぺん</t>
  </si>
  <si>
    <t>岸町1-11-9　町田ビル</t>
    <rPh sb="0" eb="2">
      <t>キシマチ</t>
    </rPh>
    <rPh sb="9" eb="11">
      <t>マチダ</t>
    </rPh>
    <phoneticPr fontId="2"/>
  </si>
  <si>
    <t>350-1131</t>
  </si>
  <si>
    <t>049-299-4151</t>
  </si>
  <si>
    <t>049-299-4152</t>
  </si>
  <si>
    <t>川越駅から徒歩1.3km、17分</t>
    <rPh sb="0" eb="2">
      <t>カワゴエ</t>
    </rPh>
    <rPh sb="2" eb="3">
      <t>エキ</t>
    </rPh>
    <rPh sb="5" eb="7">
      <t>トホ</t>
    </rPh>
    <rPh sb="15" eb="16">
      <t>フン</t>
    </rPh>
    <phoneticPr fontId="2"/>
  </si>
  <si>
    <t>(株)ITF</t>
  </si>
  <si>
    <t>オープンドア川越</t>
    <rPh sb="6" eb="8">
      <t>カワゴエ</t>
    </rPh>
    <phoneticPr fontId="20"/>
  </si>
  <si>
    <t>新富町1-8-23　リエート１階</t>
    <rPh sb="0" eb="3">
      <t>シントミチョウ</t>
    </rPh>
    <rPh sb="15" eb="16">
      <t>カイ</t>
    </rPh>
    <phoneticPr fontId="20"/>
  </si>
  <si>
    <t>350-0043</t>
  </si>
  <si>
    <t>049-298-6511</t>
  </si>
  <si>
    <t>050-3588-4566</t>
  </si>
  <si>
    <t>JR・東武東上線川越駅徒歩7分</t>
    <rPh sb="3" eb="8">
      <t>トウブトウジョウセン</t>
    </rPh>
    <rPh sb="8" eb="10">
      <t>カワゴエ</t>
    </rPh>
    <rPh sb="10" eb="11">
      <t>エキ</t>
    </rPh>
    <rPh sb="11" eb="13">
      <t>トホ</t>
    </rPh>
    <rPh sb="14" eb="15">
      <t>フン</t>
    </rPh>
    <phoneticPr fontId="20"/>
  </si>
  <si>
    <t>(株)クリエイト・ケア</t>
  </si>
  <si>
    <t>ONEGAME本川越</t>
    <rPh sb="7" eb="8">
      <t>ホン</t>
    </rPh>
    <rPh sb="8" eb="10">
      <t>カワゴエ</t>
    </rPh>
    <phoneticPr fontId="20"/>
  </si>
  <si>
    <t>中原町2-24-14　本川越西口ビル　2FA号室</t>
    <rPh sb="0" eb="2">
      <t>ナカハラ</t>
    </rPh>
    <rPh sb="2" eb="3">
      <t>マチ</t>
    </rPh>
    <rPh sb="11" eb="16">
      <t>ホンカワゴエニシグチ</t>
    </rPh>
    <rPh sb="22" eb="24">
      <t>ゴウシツ</t>
    </rPh>
    <phoneticPr fontId="20"/>
  </si>
  <si>
    <t>350-0042</t>
  </si>
  <si>
    <t>049-299-4038</t>
  </si>
  <si>
    <t>049-299-4037</t>
  </si>
  <si>
    <t>西部新宿線線本川越駅徒歩2分</t>
    <rPh sb="0" eb="2">
      <t>セイブ</t>
    </rPh>
    <rPh sb="2" eb="5">
      <t>シンジュクセン</t>
    </rPh>
    <rPh sb="5" eb="6">
      <t>セン</t>
    </rPh>
    <rPh sb="6" eb="7">
      <t>ホン</t>
    </rPh>
    <rPh sb="7" eb="9">
      <t>カワゴエ</t>
    </rPh>
    <rPh sb="9" eb="10">
      <t>エキ</t>
    </rPh>
    <rPh sb="10" eb="12">
      <t>トホ</t>
    </rPh>
    <rPh sb="13" eb="14">
      <t>フン</t>
    </rPh>
    <phoneticPr fontId="20"/>
  </si>
  <si>
    <t>(株)アライズ</t>
  </si>
  <si>
    <t>コレット</t>
  </si>
  <si>
    <t>石原町１－２７－２　アルカディア岸107</t>
    <rPh sb="0" eb="3">
      <t>イシハラマチ</t>
    </rPh>
    <rPh sb="16" eb="17">
      <t>キシ</t>
    </rPh>
    <phoneticPr fontId="20"/>
  </si>
  <si>
    <t>350-0024</t>
  </si>
  <si>
    <t>東武バスウエスト　石原町西バス停下車徒歩３分</t>
    <rPh sb="9" eb="11">
      <t>イシハラ</t>
    </rPh>
    <rPh sb="11" eb="12">
      <t>マチ</t>
    </rPh>
    <rPh sb="12" eb="13">
      <t>ニシ</t>
    </rPh>
    <rPh sb="15" eb="16">
      <t>テイ</t>
    </rPh>
    <rPh sb="16" eb="18">
      <t>ゲシャ</t>
    </rPh>
    <rPh sb="18" eb="20">
      <t>トホ</t>
    </rPh>
    <rPh sb="21" eb="22">
      <t>フン</t>
    </rPh>
    <phoneticPr fontId="20"/>
  </si>
  <si>
    <t>ITグループ(株)</t>
  </si>
  <si>
    <t>リバイブ川越</t>
    <rPh sb="4" eb="6">
      <t>カワゴエ</t>
    </rPh>
    <phoneticPr fontId="20"/>
  </si>
  <si>
    <t>新富町2-7-1　新富町伊勢原第３ビル　２FA</t>
    <rPh sb="0" eb="3">
      <t>シントミチョウ</t>
    </rPh>
    <rPh sb="9" eb="12">
      <t>シントミチョウ</t>
    </rPh>
    <rPh sb="12" eb="15">
      <t>イセハラ</t>
    </rPh>
    <rPh sb="15" eb="16">
      <t>ダイ</t>
    </rPh>
    <phoneticPr fontId="20"/>
  </si>
  <si>
    <t>049-298-4810</t>
  </si>
  <si>
    <t>049-298--4810</t>
  </si>
  <si>
    <t>西武新宿線本川越駅より徒歩５分</t>
    <rPh sb="0" eb="5">
      <t>セイブシンジュクセン</t>
    </rPh>
    <rPh sb="4" eb="6">
      <t>ニシシンジュク</t>
    </rPh>
    <rPh sb="5" eb="8">
      <t>ホンカワゴエ</t>
    </rPh>
    <rPh sb="8" eb="9">
      <t>エキ</t>
    </rPh>
    <rPh sb="11" eb="13">
      <t>トホ</t>
    </rPh>
    <rPh sb="14" eb="15">
      <t>フン</t>
    </rPh>
    <phoneticPr fontId="20"/>
  </si>
  <si>
    <t>(株)XROS</t>
  </si>
  <si>
    <t>いまふくグリーンハウス</t>
  </si>
  <si>
    <t>今福1111-8</t>
    <rPh sb="0" eb="2">
      <t>イマフク</t>
    </rPh>
    <phoneticPr fontId="20"/>
  </si>
  <si>
    <t>049-236-3083</t>
  </si>
  <si>
    <t>049-236-3085</t>
  </si>
  <si>
    <t>西武バスかすみ町バス停より徒歩７分</t>
    <rPh sb="0" eb="2">
      <t>セイブ</t>
    </rPh>
    <rPh sb="7" eb="8">
      <t>チョウ</t>
    </rPh>
    <rPh sb="10" eb="11">
      <t>テイ</t>
    </rPh>
    <rPh sb="13" eb="15">
      <t>トホ</t>
    </rPh>
    <rPh sb="16" eb="17">
      <t>フン</t>
    </rPh>
    <phoneticPr fontId="20"/>
  </si>
  <si>
    <t>多</t>
    <rPh sb="0" eb="1">
      <t>タ</t>
    </rPh>
    <phoneticPr fontId="20"/>
  </si>
  <si>
    <t>(株)ワークデザインセンター</t>
  </si>
  <si>
    <t>スタジオワークデザイン</t>
  </si>
  <si>
    <t>小仙波町2-25-1</t>
    <rPh sb="0" eb="4">
      <t>コセンバマチ</t>
    </rPh>
    <phoneticPr fontId="20"/>
  </si>
  <si>
    <t>049-272-7217</t>
  </si>
  <si>
    <t>西武バス仙波下バス停より徒歩３分</t>
    <rPh sb="0" eb="2">
      <t>セイブ</t>
    </rPh>
    <rPh sb="4" eb="6">
      <t>センバ</t>
    </rPh>
    <rPh sb="6" eb="7">
      <t>シタ</t>
    </rPh>
    <rPh sb="9" eb="10">
      <t>テイ</t>
    </rPh>
    <rPh sb="12" eb="14">
      <t>トホ</t>
    </rPh>
    <rPh sb="15" eb="16">
      <t>フン</t>
    </rPh>
    <phoneticPr fontId="20"/>
  </si>
  <si>
    <t>LIBsConnect(株)</t>
  </si>
  <si>
    <t>でじるみ埼玉川越</t>
  </si>
  <si>
    <t>石田64-3石田ビル201号</t>
  </si>
  <si>
    <t>350-1123</t>
  </si>
  <si>
    <t>049-298-5853</t>
  </si>
  <si>
    <t>049-298-5854</t>
  </si>
  <si>
    <t>東武バス康正会病院前バス停より徒歩9分</t>
    <rPh sb="0" eb="2">
      <t>トウブ</t>
    </rPh>
    <rPh sb="4" eb="6">
      <t>ヤスマサ</t>
    </rPh>
    <rPh sb="6" eb="7">
      <t>カイ</t>
    </rPh>
    <rPh sb="7" eb="9">
      <t>ビョウイン</t>
    </rPh>
    <rPh sb="9" eb="10">
      <t>マエ</t>
    </rPh>
    <rPh sb="12" eb="13">
      <t>テイ</t>
    </rPh>
    <rPh sb="15" eb="17">
      <t>トホ</t>
    </rPh>
    <rPh sb="18" eb="19">
      <t>フン</t>
    </rPh>
    <phoneticPr fontId="20"/>
  </si>
  <si>
    <t>(一社)ティーエルラボ</t>
  </si>
  <si>
    <t>お仕事サプリKOHAKU</t>
  </si>
  <si>
    <t>並木241-1　1階店舗B</t>
  </si>
  <si>
    <t>350-0023</t>
  </si>
  <si>
    <t>090-1045-5239</t>
  </si>
  <si>
    <t>JR線南古谷駅徒歩1分</t>
    <rPh sb="2" eb="3">
      <t>セン</t>
    </rPh>
    <rPh sb="3" eb="6">
      <t>ミナミフルヤ</t>
    </rPh>
    <rPh sb="6" eb="7">
      <t>エキ</t>
    </rPh>
    <rPh sb="7" eb="9">
      <t>トホ</t>
    </rPh>
    <rPh sb="10" eb="11">
      <t>フン</t>
    </rPh>
    <phoneticPr fontId="20"/>
  </si>
  <si>
    <t>(株)visum</t>
  </si>
  <si>
    <t>就労支援のウェリット　川越</t>
    <rPh sb="0" eb="2">
      <t>シュウロウ</t>
    </rPh>
    <rPh sb="2" eb="4">
      <t>シエン</t>
    </rPh>
    <rPh sb="11" eb="13">
      <t>カワゴエ</t>
    </rPh>
    <phoneticPr fontId="20"/>
  </si>
  <si>
    <t>東田町11-21　3Ｆ</t>
    <rPh sb="0" eb="3">
      <t>ヒガシダマチ</t>
    </rPh>
    <phoneticPr fontId="20"/>
  </si>
  <si>
    <t>350-1114</t>
  </si>
  <si>
    <t>090-8174-6486</t>
  </si>
  <si>
    <t>048-783-4302</t>
  </si>
  <si>
    <t>ＪＲ・東武東上線川越駅徒歩10分</t>
  </si>
  <si>
    <t>(福)翅会</t>
    <rPh sb="4" eb="5">
      <t>カイ</t>
    </rPh>
    <phoneticPr fontId="2"/>
  </si>
  <si>
    <t>アルト・ボラルあおぞら</t>
  </si>
  <si>
    <t>菖蒲町菖蒲21</t>
    <rPh sb="0" eb="3">
      <t>ショウブマチ</t>
    </rPh>
    <rPh sb="3" eb="5">
      <t>ショウブ</t>
    </rPh>
    <phoneticPr fontId="2"/>
  </si>
  <si>
    <t>0480-85-0681</t>
  </si>
  <si>
    <t>高崎線桶川駅から菖蒲車庫行朝日バス「菖蒲仲橋」下車徒歩12分</t>
    <rPh sb="0" eb="2">
      <t>タカサキ</t>
    </rPh>
    <rPh sb="2" eb="3">
      <t>セン</t>
    </rPh>
    <rPh sb="3" eb="5">
      <t>オケガワ</t>
    </rPh>
    <rPh sb="5" eb="6">
      <t>エキ</t>
    </rPh>
    <rPh sb="8" eb="10">
      <t>ショウブ</t>
    </rPh>
    <rPh sb="10" eb="12">
      <t>シャコ</t>
    </rPh>
    <rPh sb="12" eb="13">
      <t>イ</t>
    </rPh>
    <rPh sb="13" eb="15">
      <t>アサヒ</t>
    </rPh>
    <rPh sb="18" eb="20">
      <t>ショウブ</t>
    </rPh>
    <rPh sb="20" eb="22">
      <t>ナカハシ</t>
    </rPh>
    <rPh sb="23" eb="25">
      <t>ゲシャ</t>
    </rPh>
    <rPh sb="25" eb="27">
      <t>トホ</t>
    </rPh>
    <rPh sb="29" eb="30">
      <t>フン</t>
    </rPh>
    <phoneticPr fontId="2"/>
  </si>
  <si>
    <t>tubasakai@citrus.ocn.ne.jp</t>
  </si>
  <si>
    <t>ｱﾙﾄ･ﾎﾞﾗﾙｱｵｿﾞﾗ</t>
  </si>
  <si>
    <t>白岡市・(福)白岡市社会福祉協議会</t>
    <rPh sb="0" eb="2">
      <t>シラオカ</t>
    </rPh>
    <rPh sb="2" eb="3">
      <t>シ</t>
    </rPh>
    <rPh sb="4" eb="7">
      <t>フク</t>
    </rPh>
    <rPh sb="7" eb="9">
      <t>シラオカ</t>
    </rPh>
    <rPh sb="9" eb="10">
      <t>シ</t>
    </rPh>
    <rPh sb="10" eb="14">
      <t>シャカイフクシ</t>
    </rPh>
    <rPh sb="14" eb="17">
      <t>キョウギカイ</t>
    </rPh>
    <phoneticPr fontId="2"/>
  </si>
  <si>
    <t>白岡市立ありの実館</t>
    <rPh sb="0" eb="2">
      <t>シラオカ</t>
    </rPh>
    <rPh sb="2" eb="3">
      <t>シ</t>
    </rPh>
    <rPh sb="3" eb="4">
      <t>リツ</t>
    </rPh>
    <rPh sb="7" eb="8">
      <t>ミ</t>
    </rPh>
    <rPh sb="8" eb="9">
      <t>カン</t>
    </rPh>
    <phoneticPr fontId="2"/>
  </si>
  <si>
    <t>白岡市</t>
    <rPh sb="0" eb="2">
      <t>シラオカ</t>
    </rPh>
    <rPh sb="2" eb="3">
      <t>シ</t>
    </rPh>
    <phoneticPr fontId="2"/>
  </si>
  <si>
    <t>白岡805-2</t>
  </si>
  <si>
    <t>349-0218</t>
  </si>
  <si>
    <t>0480-92-4968</t>
  </si>
  <si>
    <t>宇都宮線白岡駅下車徒歩20分</t>
    <rPh sb="0" eb="3">
      <t>ウツノミヤ</t>
    </rPh>
    <rPh sb="3" eb="4">
      <t>セン</t>
    </rPh>
    <rPh sb="4" eb="6">
      <t>シラオカ</t>
    </rPh>
    <rPh sb="6" eb="7">
      <t>エキ</t>
    </rPh>
    <rPh sb="7" eb="9">
      <t>ゲシャ</t>
    </rPh>
    <rPh sb="9" eb="11">
      <t>トホ</t>
    </rPh>
    <rPh sb="13" eb="14">
      <t>フン</t>
    </rPh>
    <phoneticPr fontId="2"/>
  </si>
  <si>
    <t>w-arinomikan496@tbb.t-com.ne.jp</t>
  </si>
  <si>
    <t>ｼﾗｵｶﾁｮｳﾘﾂｱﾘﾉﾐｶﾝ</t>
  </si>
  <si>
    <t>白岡市立東ありの実館</t>
    <rPh sb="0" eb="2">
      <t>シラオカ</t>
    </rPh>
    <rPh sb="2" eb="3">
      <t>シ</t>
    </rPh>
    <rPh sb="3" eb="4">
      <t>リツ</t>
    </rPh>
    <rPh sb="4" eb="5">
      <t>ヒガシ</t>
    </rPh>
    <rPh sb="8" eb="9">
      <t>ミ</t>
    </rPh>
    <rPh sb="9" eb="10">
      <t>カン</t>
    </rPh>
    <phoneticPr fontId="2"/>
  </si>
  <si>
    <t>爪田ヶ谷52-3</t>
  </si>
  <si>
    <t>349-0222</t>
  </si>
  <si>
    <t>0480-92-7940</t>
  </si>
  <si>
    <t>宇都宮線白岡駅下車徒歩30分</t>
    <rPh sb="0" eb="3">
      <t>ウツノミヤ</t>
    </rPh>
    <rPh sb="3" eb="4">
      <t>セン</t>
    </rPh>
    <rPh sb="4" eb="6">
      <t>シラオカ</t>
    </rPh>
    <rPh sb="6" eb="7">
      <t>エキ</t>
    </rPh>
    <rPh sb="7" eb="9">
      <t>ゲシャ</t>
    </rPh>
    <rPh sb="9" eb="11">
      <t>トホ</t>
    </rPh>
    <rPh sb="13" eb="14">
      <t>フン</t>
    </rPh>
    <phoneticPr fontId="2"/>
  </si>
  <si>
    <t>e-arinomikan@tuba.ocn.ne.jp</t>
  </si>
  <si>
    <t>ｼﾗｵｶﾁｮｳﾘﾂﾋｶﾞｼｱﾘﾉﾐｶﾝ</t>
  </si>
  <si>
    <t>あかりワークス姫宮</t>
    <rPh sb="7" eb="9">
      <t>ヒメミヤ</t>
    </rPh>
    <phoneticPr fontId="2"/>
  </si>
  <si>
    <t>川端620-4</t>
    <rPh sb="0" eb="2">
      <t>カワバタ</t>
    </rPh>
    <phoneticPr fontId="2"/>
  </si>
  <si>
    <t>0480-48-6257</t>
  </si>
  <si>
    <t>姫宮駅東口下車徒歩6分</t>
    <rPh sb="0" eb="2">
      <t>ヒメミヤ</t>
    </rPh>
    <rPh sb="2" eb="3">
      <t>エキ</t>
    </rPh>
    <rPh sb="3" eb="5">
      <t>ヒガシグチ</t>
    </rPh>
    <rPh sb="5" eb="7">
      <t>ゲシャ</t>
    </rPh>
    <rPh sb="7" eb="9">
      <t>トホ</t>
    </rPh>
    <rPh sb="10" eb="11">
      <t>フン</t>
    </rPh>
    <phoneticPr fontId="2"/>
  </si>
  <si>
    <t>works.himemiya@akari2006.or.jp</t>
  </si>
  <si>
    <t>ｱｶﾘﾜｰｸｽ ﾋﾒﾐﾔ</t>
  </si>
  <si>
    <t>(特非)めぐみの里</t>
    <rPh sb="0" eb="4">
      <t>トクヒ</t>
    </rPh>
    <rPh sb="8" eb="9">
      <t>サト</t>
    </rPh>
    <phoneticPr fontId="2"/>
  </si>
  <si>
    <t>めぐみの里</t>
    <rPh sb="4" eb="5">
      <t>サト</t>
    </rPh>
    <phoneticPr fontId="2"/>
  </si>
  <si>
    <t>下大崎1274-1</t>
    <rPh sb="0" eb="1">
      <t>シタ</t>
    </rPh>
    <rPh sb="1" eb="3">
      <t>オオサキ</t>
    </rPh>
    <phoneticPr fontId="2"/>
  </si>
  <si>
    <t>349-0203</t>
  </si>
  <si>
    <t>0480-53-6933</t>
  </si>
  <si>
    <t>0480-53-6944</t>
  </si>
  <si>
    <t>宇都宮線白岡駅下車タクシー15分</t>
    <rPh sb="0" eb="3">
      <t>ウツノミヤ</t>
    </rPh>
    <rPh sb="3" eb="4">
      <t>セン</t>
    </rPh>
    <rPh sb="4" eb="6">
      <t>シラオカ</t>
    </rPh>
    <rPh sb="6" eb="7">
      <t>エキ</t>
    </rPh>
    <rPh sb="7" eb="9">
      <t>ゲシャ</t>
    </rPh>
    <phoneticPr fontId="2"/>
  </si>
  <si>
    <t>info@meguminosato.org</t>
  </si>
  <si>
    <t>ﾒｸﾞﾐﾉｻﾄ</t>
  </si>
  <si>
    <t>(福）宮代町社会福祉協議会</t>
    <rPh sb="1" eb="2">
      <t>フク</t>
    </rPh>
    <rPh sb="3" eb="5">
      <t>ミヤシロ</t>
    </rPh>
    <rPh sb="5" eb="6">
      <t>マチ</t>
    </rPh>
    <rPh sb="6" eb="8">
      <t>シャカイ</t>
    </rPh>
    <rPh sb="8" eb="10">
      <t>フクシ</t>
    </rPh>
    <rPh sb="10" eb="13">
      <t>キョウギカイ</t>
    </rPh>
    <phoneticPr fontId="2"/>
  </si>
  <si>
    <t>宮代ひまわりの家</t>
    <rPh sb="0" eb="2">
      <t>ミヤシロ</t>
    </rPh>
    <rPh sb="7" eb="8">
      <t>イエ</t>
    </rPh>
    <phoneticPr fontId="2"/>
  </si>
  <si>
    <t>字西原278</t>
    <rPh sb="0" eb="1">
      <t>アザ</t>
    </rPh>
    <rPh sb="1" eb="3">
      <t>ニシハラ</t>
    </rPh>
    <phoneticPr fontId="2"/>
  </si>
  <si>
    <t>0480-32-5589</t>
  </si>
  <si>
    <t>0480-32-8299</t>
  </si>
  <si>
    <t>東武動物公園駅西口下車徒歩15分</t>
    <rPh sb="0" eb="7">
      <t>トウブドウブツコウエンエキ</t>
    </rPh>
    <rPh sb="7" eb="9">
      <t>ニシグチ</t>
    </rPh>
    <rPh sb="9" eb="11">
      <t>ゲシャ</t>
    </rPh>
    <rPh sb="11" eb="13">
      <t>トホ</t>
    </rPh>
    <rPh sb="15" eb="16">
      <t>フン</t>
    </rPh>
    <phoneticPr fontId="2"/>
  </si>
  <si>
    <t>新井</t>
    <rPh sb="0" eb="2">
      <t>アライ</t>
    </rPh>
    <phoneticPr fontId="2"/>
  </si>
  <si>
    <t>himawari@syakyou.org</t>
  </si>
  <si>
    <t>ﾐﾔｼﾛﾋﾏﾜﾘﾉｲｴ</t>
  </si>
  <si>
    <t>(福)じりつ</t>
    <rPh sb="1" eb="2">
      <t>フク</t>
    </rPh>
    <phoneticPr fontId="2"/>
  </si>
  <si>
    <t>ＭＩＮＴ</t>
  </si>
  <si>
    <t>中央2-207</t>
    <rPh sb="0" eb="2">
      <t>チュウオウ</t>
    </rPh>
    <phoneticPr fontId="2"/>
  </si>
  <si>
    <t>345-0821</t>
  </si>
  <si>
    <t>0480-31-8668</t>
  </si>
  <si>
    <t>東武伊勢崎線東武動物公園駅西口徒歩2分</t>
    <rPh sb="0" eb="2">
      <t>トウブ</t>
    </rPh>
    <rPh sb="2" eb="5">
      <t>イセサキ</t>
    </rPh>
    <rPh sb="5" eb="6">
      <t>セン</t>
    </rPh>
    <rPh sb="6" eb="8">
      <t>トウブ</t>
    </rPh>
    <rPh sb="8" eb="10">
      <t>ドウブツ</t>
    </rPh>
    <rPh sb="10" eb="12">
      <t>コウエン</t>
    </rPh>
    <rPh sb="12" eb="13">
      <t>エキ</t>
    </rPh>
    <rPh sb="13" eb="15">
      <t>ニシグチ</t>
    </rPh>
    <rPh sb="15" eb="17">
      <t>トホ</t>
    </rPh>
    <rPh sb="18" eb="19">
      <t>フン</t>
    </rPh>
    <phoneticPr fontId="2"/>
  </si>
  <si>
    <t>mint@viva-jiritsu.org</t>
  </si>
  <si>
    <t>ﾐﾝﾄ</t>
  </si>
  <si>
    <t>春日部市・(福)春日部市社会福祉協議会</t>
    <rPh sb="0" eb="4">
      <t>カスカベシ</t>
    </rPh>
    <rPh sb="5" eb="8">
      <t>フク</t>
    </rPh>
    <rPh sb="8" eb="12">
      <t>カスカベシ</t>
    </rPh>
    <rPh sb="12" eb="16">
      <t>シャカイフクシ</t>
    </rPh>
    <rPh sb="16" eb="19">
      <t>キョウギカイ</t>
    </rPh>
    <phoneticPr fontId="2"/>
  </si>
  <si>
    <t>ひまわり園</t>
    <rPh sb="4" eb="5">
      <t>エン</t>
    </rPh>
    <phoneticPr fontId="2"/>
  </si>
  <si>
    <t>大衾496-455</t>
    <rPh sb="0" eb="1">
      <t>オオ</t>
    </rPh>
    <phoneticPr fontId="2"/>
  </si>
  <si>
    <t>048-718-2011</t>
  </si>
  <si>
    <t>048-718-2012</t>
  </si>
  <si>
    <t>東武野田線南桜井駅下車徒歩6分</t>
    <rPh sb="0" eb="2">
      <t>トウブ</t>
    </rPh>
    <rPh sb="2" eb="4">
      <t>ノダ</t>
    </rPh>
    <rPh sb="4" eb="5">
      <t>セン</t>
    </rPh>
    <rPh sb="5" eb="8">
      <t>ミナミサクライ</t>
    </rPh>
    <rPh sb="8" eb="9">
      <t>エキ</t>
    </rPh>
    <rPh sb="9" eb="11">
      <t>ゲシャ</t>
    </rPh>
    <rPh sb="11" eb="13">
      <t>トホ</t>
    </rPh>
    <rPh sb="14" eb="15">
      <t>フン</t>
    </rPh>
    <phoneticPr fontId="2"/>
  </si>
  <si>
    <t>ashisuto@kasukabeshishakyo.or.jp</t>
  </si>
  <si>
    <t>ﾋﾏﾜﾘｴﾝ</t>
  </si>
  <si>
    <t>地活</t>
    <rPh sb="0" eb="1">
      <t>チ</t>
    </rPh>
    <rPh sb="1" eb="2">
      <t>カツ</t>
    </rPh>
    <phoneticPr fontId="2"/>
  </si>
  <si>
    <t>春日部市・(福)春日部市社会福祉協議会</t>
    <rPh sb="0" eb="4">
      <t>カスカベシ</t>
    </rPh>
    <rPh sb="6" eb="7">
      <t>フク</t>
    </rPh>
    <rPh sb="8" eb="12">
      <t>カスカベシ</t>
    </rPh>
    <rPh sb="12" eb="14">
      <t>シャカイ</t>
    </rPh>
    <rPh sb="14" eb="16">
      <t>フクシ</t>
    </rPh>
    <rPh sb="16" eb="19">
      <t>キョウギカイ</t>
    </rPh>
    <phoneticPr fontId="2"/>
  </si>
  <si>
    <t>リサイクルショップ</t>
  </si>
  <si>
    <t>樋堀369-1</t>
    <rPh sb="0" eb="1">
      <t>ヒ</t>
    </rPh>
    <rPh sb="1" eb="2">
      <t>ホリ</t>
    </rPh>
    <phoneticPr fontId="2"/>
  </si>
  <si>
    <t>048-752-7467</t>
  </si>
  <si>
    <t>春日部駅下車徒歩17分</t>
    <rPh sb="0" eb="3">
      <t>カスカベ</t>
    </rPh>
    <rPh sb="3" eb="4">
      <t>エキ</t>
    </rPh>
    <rPh sb="4" eb="6">
      <t>ゲシャ</t>
    </rPh>
    <rPh sb="6" eb="8">
      <t>トホ</t>
    </rPh>
    <rPh sb="10" eb="11">
      <t>フン</t>
    </rPh>
    <phoneticPr fontId="2"/>
  </si>
  <si>
    <t>ﾘｻｲｸﾙｼｮｯﾌﾟ</t>
  </si>
  <si>
    <t>春日部市・（福）春日部市社会福祉協議会</t>
    <rPh sb="0" eb="4">
      <t>カスカベシ</t>
    </rPh>
    <rPh sb="6" eb="7">
      <t>フク</t>
    </rPh>
    <rPh sb="8" eb="12">
      <t>カスカベシ</t>
    </rPh>
    <rPh sb="12" eb="14">
      <t>シャカイ</t>
    </rPh>
    <rPh sb="14" eb="16">
      <t>フクシ</t>
    </rPh>
    <rPh sb="16" eb="19">
      <t>キョウギカイ</t>
    </rPh>
    <phoneticPr fontId="2"/>
  </si>
  <si>
    <t>ふじ支援センター</t>
    <rPh sb="2" eb="4">
      <t>シエン</t>
    </rPh>
    <phoneticPr fontId="2"/>
  </si>
  <si>
    <t>牛島1289</t>
    <rPh sb="0" eb="2">
      <t>ウシジマ</t>
    </rPh>
    <phoneticPr fontId="2"/>
  </si>
  <si>
    <t>048-761-8776</t>
  </si>
  <si>
    <t>東武野田線牛島駅下車徒歩10分</t>
    <rPh sb="0" eb="2">
      <t>トウブ</t>
    </rPh>
    <rPh sb="2" eb="4">
      <t>ノダ</t>
    </rPh>
    <rPh sb="4" eb="5">
      <t>セン</t>
    </rPh>
    <rPh sb="5" eb="7">
      <t>ウシジマ</t>
    </rPh>
    <rPh sb="7" eb="8">
      <t>エキ</t>
    </rPh>
    <rPh sb="8" eb="10">
      <t>ゲシャ</t>
    </rPh>
    <rPh sb="10" eb="12">
      <t>トホ</t>
    </rPh>
    <rPh sb="14" eb="15">
      <t>フン</t>
    </rPh>
    <phoneticPr fontId="2"/>
  </si>
  <si>
    <t>ﾌｼﾞｼｴﾝｾﾝﾀｰ</t>
  </si>
  <si>
    <t>ゆりのき支援センター</t>
    <rPh sb="4" eb="6">
      <t>シエン</t>
    </rPh>
    <phoneticPr fontId="2"/>
  </si>
  <si>
    <t>谷原新田2229-1</t>
    <rPh sb="0" eb="2">
      <t>タニハラ</t>
    </rPh>
    <rPh sb="2" eb="4">
      <t>シンデン</t>
    </rPh>
    <phoneticPr fontId="2"/>
  </si>
  <si>
    <t>048-738-1171</t>
  </si>
  <si>
    <t>春日部駅西口から春日部温泉行バス「地方庁舎前」下車徒歩7分</t>
    <rPh sb="0" eb="3">
      <t>カスカベ</t>
    </rPh>
    <rPh sb="3" eb="4">
      <t>エキ</t>
    </rPh>
    <rPh sb="4" eb="6">
      <t>ニシグチ</t>
    </rPh>
    <rPh sb="8" eb="11">
      <t>カスカベ</t>
    </rPh>
    <rPh sb="11" eb="13">
      <t>オンセン</t>
    </rPh>
    <rPh sb="13" eb="14">
      <t>イ</t>
    </rPh>
    <rPh sb="17" eb="19">
      <t>チホウ</t>
    </rPh>
    <rPh sb="19" eb="21">
      <t>チョウシャ</t>
    </rPh>
    <rPh sb="21" eb="22">
      <t>マエ</t>
    </rPh>
    <rPh sb="23" eb="25">
      <t>ゲシャ</t>
    </rPh>
    <rPh sb="25" eb="27">
      <t>トホ</t>
    </rPh>
    <rPh sb="28" eb="29">
      <t>フン</t>
    </rPh>
    <phoneticPr fontId="2"/>
  </si>
  <si>
    <t>ﾕﾘﾉｷｼｴﾝｾﾝﾀｰ</t>
  </si>
  <si>
    <t>(特非)藤の森福祉会</t>
    <rPh sb="1" eb="2">
      <t>トク</t>
    </rPh>
    <rPh sb="2" eb="3">
      <t>ヒ</t>
    </rPh>
    <rPh sb="4" eb="5">
      <t>フジ</t>
    </rPh>
    <rPh sb="6" eb="7">
      <t>モリ</t>
    </rPh>
    <rPh sb="7" eb="10">
      <t>フクシカイ</t>
    </rPh>
    <phoneticPr fontId="2"/>
  </si>
  <si>
    <t>ふぉるて</t>
  </si>
  <si>
    <t>八木崎町1-5</t>
    <rPh sb="0" eb="2">
      <t>ヤギ</t>
    </rPh>
    <rPh sb="2" eb="3">
      <t>ザキ</t>
    </rPh>
    <rPh sb="3" eb="4">
      <t>チョウ</t>
    </rPh>
    <phoneticPr fontId="2"/>
  </si>
  <si>
    <t>344-0055</t>
  </si>
  <si>
    <t>048-884-9543</t>
  </si>
  <si>
    <t>東武野田線八木崎駅下車徒歩5分</t>
    <rPh sb="0" eb="2">
      <t>トウブ</t>
    </rPh>
    <rPh sb="2" eb="4">
      <t>ノダ</t>
    </rPh>
    <rPh sb="4" eb="5">
      <t>セン</t>
    </rPh>
    <rPh sb="5" eb="6">
      <t>ヤ</t>
    </rPh>
    <rPh sb="6" eb="8">
      <t>キザキ</t>
    </rPh>
    <rPh sb="8" eb="9">
      <t>エキ</t>
    </rPh>
    <rPh sb="9" eb="11">
      <t>ゲシャ</t>
    </rPh>
    <rPh sb="11" eb="13">
      <t>トホ</t>
    </rPh>
    <rPh sb="14" eb="15">
      <t>フン</t>
    </rPh>
    <phoneticPr fontId="2"/>
  </si>
  <si>
    <t xml:space="preserve">fuzinomori2019@outlook.com
</t>
  </si>
  <si>
    <t>ﾌｫﾙﾃ</t>
  </si>
  <si>
    <t>（福）めだかの学校</t>
    <rPh sb="1" eb="2">
      <t>フク</t>
    </rPh>
    <rPh sb="7" eb="9">
      <t>ガッコウ</t>
    </rPh>
    <phoneticPr fontId="2"/>
  </si>
  <si>
    <t>めだかの学校</t>
    <rPh sb="4" eb="6">
      <t>ガッコウ</t>
    </rPh>
    <phoneticPr fontId="2"/>
  </si>
  <si>
    <t>金崎526-1</t>
    <rPh sb="0" eb="2">
      <t>カナザキ</t>
    </rPh>
    <phoneticPr fontId="2"/>
  </si>
  <si>
    <t>344-0117</t>
  </si>
  <si>
    <t>048-718-0003</t>
  </si>
  <si>
    <t>東武野田線南桜井駅下車徒歩25分</t>
    <rPh sb="0" eb="2">
      <t>トウブ</t>
    </rPh>
    <rPh sb="2" eb="5">
      <t>ノダセン</t>
    </rPh>
    <rPh sb="5" eb="6">
      <t>ミナミ</t>
    </rPh>
    <rPh sb="6" eb="9">
      <t>サクライエキ</t>
    </rPh>
    <rPh sb="9" eb="11">
      <t>ゲシャ</t>
    </rPh>
    <rPh sb="11" eb="13">
      <t>トホ</t>
    </rPh>
    <rPh sb="15" eb="16">
      <t>フン</t>
    </rPh>
    <phoneticPr fontId="2"/>
  </si>
  <si>
    <t>medaka-school@live.jp</t>
  </si>
  <si>
    <t>ﾒﾀﾞｶﾉｶﾞｯｺｳ</t>
  </si>
  <si>
    <t>WOOOLY（株）</t>
    <rPh sb="7" eb="8">
      <t>カブ</t>
    </rPh>
    <phoneticPr fontId="2"/>
  </si>
  <si>
    <t>ウーリー</t>
  </si>
  <si>
    <t>粕壁2-4-17
石津ビル3F</t>
    <rPh sb="0" eb="1">
      <t>カス</t>
    </rPh>
    <rPh sb="1" eb="2">
      <t>カベ</t>
    </rPh>
    <rPh sb="9" eb="11">
      <t>イシヅ</t>
    </rPh>
    <phoneticPr fontId="2"/>
  </si>
  <si>
    <t>048-715-0377</t>
  </si>
  <si>
    <t>東部伊勢崎線春日部駅西口から徒歩3分</t>
    <rPh sb="0" eb="2">
      <t>トウブ</t>
    </rPh>
    <rPh sb="2" eb="5">
      <t>イセサキ</t>
    </rPh>
    <rPh sb="5" eb="6">
      <t>セン</t>
    </rPh>
    <rPh sb="6" eb="9">
      <t>カスカベ</t>
    </rPh>
    <rPh sb="9" eb="10">
      <t>エキ</t>
    </rPh>
    <rPh sb="10" eb="12">
      <t>ニシグチ</t>
    </rPh>
    <rPh sb="14" eb="16">
      <t>トホ</t>
    </rPh>
    <rPh sb="17" eb="18">
      <t>フン</t>
    </rPh>
    <phoneticPr fontId="2"/>
  </si>
  <si>
    <t>kasukabe@woooly.jp</t>
  </si>
  <si>
    <t>ｳｰﾘｰ</t>
  </si>
  <si>
    <t>（特非）めぐみの</t>
    <rPh sb="1" eb="2">
      <t>トク</t>
    </rPh>
    <rPh sb="2" eb="3">
      <t>ヒ</t>
    </rPh>
    <phoneticPr fontId="2"/>
  </si>
  <si>
    <t>就労支援施設すずかぜ・春日部</t>
    <rPh sb="0" eb="2">
      <t>シュウロウ</t>
    </rPh>
    <rPh sb="2" eb="4">
      <t>シエン</t>
    </rPh>
    <rPh sb="4" eb="6">
      <t>シセツ</t>
    </rPh>
    <rPh sb="11" eb="14">
      <t>カスカベ</t>
    </rPh>
    <phoneticPr fontId="2"/>
  </si>
  <si>
    <t>粕壁東2-3-30
川島ビル１Ｆ</t>
    <rPh sb="0" eb="3">
      <t>カスカベヒガシ</t>
    </rPh>
    <rPh sb="10" eb="12">
      <t>カワジマ</t>
    </rPh>
    <phoneticPr fontId="2"/>
  </si>
  <si>
    <t>048-797-6637</t>
  </si>
  <si>
    <t>048-797-7715</t>
  </si>
  <si>
    <t>東武スカイツリーライン春日部駅から徒歩8分</t>
    <rPh sb="0" eb="2">
      <t>トウブ</t>
    </rPh>
    <rPh sb="11" eb="15">
      <t>カスカベエキ</t>
    </rPh>
    <rPh sb="17" eb="19">
      <t>トホ</t>
    </rPh>
    <rPh sb="20" eb="21">
      <t>フン</t>
    </rPh>
    <phoneticPr fontId="2"/>
  </si>
  <si>
    <t>npo_megumino@yahoo.co.jp</t>
  </si>
  <si>
    <t>ｼｭｳﾛｳｼｴﾝｼｾﾂｽｽﾞｶｾ・ﾞｶｽｶﾍﾞ</t>
  </si>
  <si>
    <t>（特非）精神保健福祉を考える市民の会・彩空楽</t>
    <rPh sb="1" eb="2">
      <t>トク</t>
    </rPh>
    <rPh sb="2" eb="3">
      <t>ヒ</t>
    </rPh>
    <rPh sb="4" eb="6">
      <t>セイシン</t>
    </rPh>
    <rPh sb="6" eb="8">
      <t>ホケン</t>
    </rPh>
    <rPh sb="8" eb="10">
      <t>フクシ</t>
    </rPh>
    <rPh sb="11" eb="12">
      <t>カンガ</t>
    </rPh>
    <rPh sb="14" eb="16">
      <t>シミン</t>
    </rPh>
    <rPh sb="17" eb="18">
      <t>カイ</t>
    </rPh>
    <rPh sb="19" eb="20">
      <t>アヤ</t>
    </rPh>
    <rPh sb="20" eb="21">
      <t>ソラ</t>
    </rPh>
    <rPh sb="21" eb="22">
      <t>ラク</t>
    </rPh>
    <phoneticPr fontId="2"/>
  </si>
  <si>
    <t>悠々クラブ</t>
    <rPh sb="0" eb="2">
      <t>ユウユウ</t>
    </rPh>
    <phoneticPr fontId="2"/>
  </si>
  <si>
    <t>中央1-12-4
阿部ビル２・３Ｆ</t>
    <rPh sb="0" eb="2">
      <t>チュウオウ</t>
    </rPh>
    <rPh sb="9" eb="11">
      <t>アベ</t>
    </rPh>
    <phoneticPr fontId="2"/>
  </si>
  <si>
    <t>048-752-3551</t>
  </si>
  <si>
    <t>東武スカイツリーライン春日部駅から徒歩5分</t>
    <rPh sb="0" eb="2">
      <t>トウブ</t>
    </rPh>
    <rPh sb="11" eb="15">
      <t>カスカベエキ</t>
    </rPh>
    <rPh sb="17" eb="19">
      <t>トホ</t>
    </rPh>
    <rPh sb="20" eb="21">
      <t>フン</t>
    </rPh>
    <phoneticPr fontId="2"/>
  </si>
  <si>
    <t>kodama-yuuyuu@tbz.t-com.ne.jp</t>
  </si>
  <si>
    <t>ﾕｳﾕｳｸﾗﾌﾞ</t>
  </si>
  <si>
    <t>(一社)市一舎</t>
    <rPh sb="1" eb="3">
      <t>イッシャ</t>
    </rPh>
    <rPh sb="4" eb="5">
      <t>イチ</t>
    </rPh>
    <rPh sb="5" eb="6">
      <t>イチ</t>
    </rPh>
    <rPh sb="6" eb="7">
      <t>シャ</t>
    </rPh>
    <phoneticPr fontId="2"/>
  </si>
  <si>
    <t>多機能型事業所　空-Coo-</t>
    <rPh sb="0" eb="4">
      <t>タキノウガタ</t>
    </rPh>
    <rPh sb="4" eb="6">
      <t>ジギョウ</t>
    </rPh>
    <rPh sb="6" eb="7">
      <t>ショ</t>
    </rPh>
    <rPh sb="8" eb="9">
      <t>クウ</t>
    </rPh>
    <phoneticPr fontId="2"/>
  </si>
  <si>
    <t>栄町3-80</t>
    <rPh sb="0" eb="1">
      <t>サカエ</t>
    </rPh>
    <rPh sb="1" eb="2">
      <t>チョウ</t>
    </rPh>
    <phoneticPr fontId="2"/>
  </si>
  <si>
    <t>344-0058</t>
  </si>
  <si>
    <t>048-884-8552</t>
  </si>
  <si>
    <t>東武スカイツリーライン北春日部駅から徒歩10分</t>
    <rPh sb="0" eb="2">
      <t>トウブ</t>
    </rPh>
    <rPh sb="11" eb="16">
      <t>キタカスカベエキ</t>
    </rPh>
    <rPh sb="18" eb="20">
      <t>トホ</t>
    </rPh>
    <rPh sb="22" eb="23">
      <t>フン</t>
    </rPh>
    <phoneticPr fontId="2"/>
  </si>
  <si>
    <t>info@julay-coo.com</t>
  </si>
  <si>
    <t>ﾀｷﾉｳｶﾞﾀｼﾞｷﾞｮｳｼｮｸｳ</t>
  </si>
  <si>
    <t>（株）りぼーん</t>
    <rPh sb="0" eb="3">
      <t>カブ</t>
    </rPh>
    <phoneticPr fontId="2"/>
  </si>
  <si>
    <t>シュクル</t>
  </si>
  <si>
    <t>春日部市</t>
    <rPh sb="0" eb="3">
      <t>カスカベ</t>
    </rPh>
    <rPh sb="3" eb="4">
      <t>シ</t>
    </rPh>
    <phoneticPr fontId="2"/>
  </si>
  <si>
    <t>増富672－41</t>
    <rPh sb="0" eb="2">
      <t>マストミ</t>
    </rPh>
    <phoneticPr fontId="2"/>
  </si>
  <si>
    <t>048-795-4434</t>
  </si>
  <si>
    <t>048-795-4453</t>
  </si>
  <si>
    <t>東武アーバンパークライン豊春駅より徒歩13分</t>
    <rPh sb="0" eb="2">
      <t>トウブ</t>
    </rPh>
    <rPh sb="12" eb="15">
      <t>トヨハルエキ</t>
    </rPh>
    <rPh sb="17" eb="19">
      <t>トホ</t>
    </rPh>
    <rPh sb="21" eb="22">
      <t>フン</t>
    </rPh>
    <phoneticPr fontId="2"/>
  </si>
  <si>
    <t>reborn.kasukabe@gmail.com</t>
  </si>
  <si>
    <t>ｼｭｸﾙ</t>
  </si>
  <si>
    <t>(株)Melth</t>
    <rPh sb="0" eb="3">
      <t>カブ</t>
    </rPh>
    <phoneticPr fontId="2"/>
  </si>
  <si>
    <t>Ｍｅｌｔｈ春日部</t>
    <rPh sb="5" eb="8">
      <t>カスカベ</t>
    </rPh>
    <phoneticPr fontId="2"/>
  </si>
  <si>
    <t>大畑304－2
武里文化会館ビル4階</t>
    <rPh sb="0" eb="2">
      <t>オオハタ</t>
    </rPh>
    <rPh sb="8" eb="14">
      <t>タケサトブンカカイカン</t>
    </rPh>
    <rPh sb="17" eb="18">
      <t>カイ</t>
    </rPh>
    <phoneticPr fontId="2"/>
  </si>
  <si>
    <t>344-0022</t>
  </si>
  <si>
    <t>048-795-6441</t>
  </si>
  <si>
    <t>048-795-6442</t>
  </si>
  <si>
    <t>東武スカイツリーライン武里駅から徒歩２分</t>
    <rPh sb="0" eb="2">
      <t>トウブ</t>
    </rPh>
    <rPh sb="11" eb="13">
      <t>タケサト</t>
    </rPh>
    <rPh sb="13" eb="14">
      <t>エキ</t>
    </rPh>
    <rPh sb="16" eb="18">
      <t>トホ</t>
    </rPh>
    <rPh sb="19" eb="20">
      <t>フン</t>
    </rPh>
    <phoneticPr fontId="2"/>
  </si>
  <si>
    <t>melthkasukabe@gmail.com</t>
  </si>
  <si>
    <t>info@melth.ne.jp</t>
  </si>
  <si>
    <t>ﾒﾙｽｶｽｶﾍﾞ</t>
  </si>
  <si>
    <t>c</t>
  </si>
  <si>
    <t>(一社）未来エイト</t>
    <rPh sb="1" eb="3">
      <t>イッシャ</t>
    </rPh>
    <rPh sb="4" eb="6">
      <t>ミライ</t>
    </rPh>
    <phoneticPr fontId="2"/>
  </si>
  <si>
    <t>就労継続支援Ｂ型事業所ジョイフルハウス</t>
    <rPh sb="0" eb="2">
      <t>シュウロウ</t>
    </rPh>
    <rPh sb="2" eb="4">
      <t>ケイゾク</t>
    </rPh>
    <rPh sb="4" eb="6">
      <t>シエン</t>
    </rPh>
    <rPh sb="7" eb="8">
      <t>ガタ</t>
    </rPh>
    <rPh sb="8" eb="11">
      <t>ジギョウショ</t>
    </rPh>
    <phoneticPr fontId="2"/>
  </si>
  <si>
    <t>中央６丁目１－２０　エースビル３Ｆ</t>
    <rPh sb="0" eb="2">
      <t>チュウオウ</t>
    </rPh>
    <rPh sb="3" eb="5">
      <t>チョウメ</t>
    </rPh>
    <phoneticPr fontId="2"/>
  </si>
  <si>
    <t>090-6483-2983</t>
  </si>
  <si>
    <t>東部スカイツリーライン春日部駅西口徒歩６分</t>
    <rPh sb="0" eb="2">
      <t>トウブ</t>
    </rPh>
    <rPh sb="11" eb="15">
      <t>カスカベエキ</t>
    </rPh>
    <rPh sb="15" eb="17">
      <t>ニシグチ</t>
    </rPh>
    <rPh sb="17" eb="19">
      <t>トホ</t>
    </rPh>
    <rPh sb="20" eb="21">
      <t>プン</t>
    </rPh>
    <phoneticPr fontId="2"/>
  </si>
  <si>
    <t>miraicreate8@gmail.com</t>
  </si>
  <si>
    <t>ｼｭｳﾛｳｹｲｿﾞｸｼｴﾝﾋﾞｰｶﾞﾀｼﾞｷﾞｮｳｼｮｼﾞｮｲﾌﾙﾊｳｽ</t>
  </si>
  <si>
    <t>（株）フロー</t>
    <rPh sb="1" eb="2">
      <t>カブ</t>
    </rPh>
    <phoneticPr fontId="2"/>
  </si>
  <si>
    <t>ＯＫ自立支援事業所　春日部</t>
    <rPh sb="2" eb="9">
      <t>ジリツシエンジギョウショ</t>
    </rPh>
    <rPh sb="10" eb="13">
      <t>カスカベ</t>
    </rPh>
    <phoneticPr fontId="2"/>
  </si>
  <si>
    <t>中央１丁目９－１３　春日部Ｍ２ビル３階</t>
    <rPh sb="0" eb="2">
      <t>チュウオウ</t>
    </rPh>
    <rPh sb="3" eb="5">
      <t>チョウメ</t>
    </rPh>
    <rPh sb="10" eb="13">
      <t>カスカベ</t>
    </rPh>
    <rPh sb="18" eb="19">
      <t>カイ</t>
    </rPh>
    <phoneticPr fontId="2"/>
  </si>
  <si>
    <t>048-633-4694</t>
  </si>
  <si>
    <t>050-4560-2267</t>
  </si>
  <si>
    <t>東武スカイツリーライン春日部駅西口から徒歩2分</t>
    <rPh sb="0" eb="2">
      <t>トウブ</t>
    </rPh>
    <rPh sb="11" eb="14">
      <t>カスカベ</t>
    </rPh>
    <rPh sb="14" eb="15">
      <t>エキ</t>
    </rPh>
    <rPh sb="15" eb="16">
      <t>ニシ</t>
    </rPh>
    <rPh sb="19" eb="21">
      <t>トホ</t>
    </rPh>
    <rPh sb="22" eb="23">
      <t>フン</t>
    </rPh>
    <phoneticPr fontId="2"/>
  </si>
  <si>
    <t>ok.j@flow8.co.jp</t>
  </si>
  <si>
    <t>ｵｰｹｰｼﾞﾘﾂｼｴﾝｼﾞｷﾞｮｳｼｮ ｶｽｶﾍﾞ</t>
  </si>
  <si>
    <t>(一社）武州山谷会</t>
    <rPh sb="1" eb="3">
      <t>イッシャ</t>
    </rPh>
    <rPh sb="4" eb="9">
      <t>ブシュウヤマタニカイ</t>
    </rPh>
    <phoneticPr fontId="2"/>
  </si>
  <si>
    <t>Mountain &amp; Valley春日部店</t>
    <rPh sb="17" eb="21">
      <t>カスカベテン</t>
    </rPh>
    <phoneticPr fontId="2"/>
  </si>
  <si>
    <t>一ノ割1069-1</t>
    <rPh sb="0" eb="1">
      <t>イチ</t>
    </rPh>
    <rPh sb="2" eb="3">
      <t>ワリ</t>
    </rPh>
    <phoneticPr fontId="2"/>
  </si>
  <si>
    <t>344-0031</t>
  </si>
  <si>
    <t>048-876-9212</t>
  </si>
  <si>
    <t>050-1490-0561</t>
  </si>
  <si>
    <t>東武スカイツリーライン一ノ割駅徒歩18分</t>
    <rPh sb="0" eb="2">
      <t>トウブ</t>
    </rPh>
    <rPh sb="11" eb="12">
      <t>イチ</t>
    </rPh>
    <rPh sb="13" eb="15">
      <t>ワリエキ</t>
    </rPh>
    <rPh sb="15" eb="17">
      <t>トホ</t>
    </rPh>
    <rPh sb="19" eb="20">
      <t>プン</t>
    </rPh>
    <phoneticPr fontId="2"/>
  </si>
  <si>
    <t>mvki10691@gmail.com</t>
  </si>
  <si>
    <t>ﾏｳﾝﾃﾝｱﾝﾄﾞﾊﾞﾚｰｶｽｶﾍﾞﾃﾝ</t>
  </si>
  <si>
    <t>（株）ツナガリ</t>
    <rPh sb="0" eb="3">
      <t>カブ</t>
    </rPh>
    <phoneticPr fontId="2"/>
  </si>
  <si>
    <t>かすかべさくらカルディア</t>
  </si>
  <si>
    <t>中央1-10-3　春日部三樹ビル２階</t>
    <rPh sb="0" eb="2">
      <t>チュウオウ</t>
    </rPh>
    <rPh sb="9" eb="12">
      <t>カスカベ</t>
    </rPh>
    <rPh sb="12" eb="14">
      <t>ミキ</t>
    </rPh>
    <rPh sb="17" eb="18">
      <t>カイ</t>
    </rPh>
    <phoneticPr fontId="2"/>
  </si>
  <si>
    <t>048-795-9001</t>
  </si>
  <si>
    <t>048-795-9007</t>
  </si>
  <si>
    <t>東武スカイツリーライン春日部駅西口徒歩1分</t>
    <rPh sb="0" eb="2">
      <t>トウブ</t>
    </rPh>
    <rPh sb="11" eb="14">
      <t>カスカベ</t>
    </rPh>
    <rPh sb="14" eb="15">
      <t>エキ</t>
    </rPh>
    <rPh sb="15" eb="17">
      <t>ニシグチ</t>
    </rPh>
    <rPh sb="17" eb="19">
      <t>トホ</t>
    </rPh>
    <rPh sb="20" eb="21">
      <t>プン</t>
    </rPh>
    <phoneticPr fontId="2"/>
  </si>
  <si>
    <t>sakura.kardia@gmail.com</t>
  </si>
  <si>
    <t>baba7makkori@i.softbank.jp</t>
  </si>
  <si>
    <t>ｶｽｶﾍﾞｻｸﾗｶﾙﾃﾞｨｱ</t>
  </si>
  <si>
    <t>(合）達磨</t>
    <rPh sb="1" eb="2">
      <t>ゴウ</t>
    </rPh>
    <rPh sb="3" eb="5">
      <t>ダルマ</t>
    </rPh>
    <phoneticPr fontId="2"/>
  </si>
  <si>
    <t>西八木崎story</t>
    <rPh sb="0" eb="1">
      <t>ニシ</t>
    </rPh>
    <rPh sb="1" eb="3">
      <t>ヤギ</t>
    </rPh>
    <rPh sb="3" eb="4">
      <t>サキ</t>
    </rPh>
    <phoneticPr fontId="5"/>
  </si>
  <si>
    <t>西八木崎1-1-3</t>
  </si>
  <si>
    <t>048-613-4348</t>
  </si>
  <si>
    <t>東武野田線八木崎駅徒歩７分</t>
    <rPh sb="0" eb="2">
      <t>トウブ</t>
    </rPh>
    <rPh sb="2" eb="4">
      <t>ノダ</t>
    </rPh>
    <rPh sb="5" eb="8">
      <t>ヤギサキ</t>
    </rPh>
    <rPh sb="8" eb="9">
      <t>エキ</t>
    </rPh>
    <rPh sb="9" eb="11">
      <t>トホ</t>
    </rPh>
    <rPh sb="12" eb="13">
      <t>フン</t>
    </rPh>
    <phoneticPr fontId="5"/>
  </si>
  <si>
    <t>makoto.kobayashi.daruma@gmail.com</t>
  </si>
  <si>
    <t>ﾆｼﾔｷﾞｻｷｽﾄｰﾘｰ</t>
  </si>
  <si>
    <t>ＬＬＣ（株）</t>
    <rPh sb="3" eb="6">
      <t>カブ</t>
    </rPh>
    <phoneticPr fontId="2"/>
  </si>
  <si>
    <t>ジョブタス春日部事業所</t>
  </si>
  <si>
    <t>一ノ割四丁目９番６５号</t>
    <rPh sb="0" eb="1">
      <t>イチ</t>
    </rPh>
    <rPh sb="2" eb="3">
      <t>ワリ</t>
    </rPh>
    <rPh sb="3" eb="4">
      <t>ヨン</t>
    </rPh>
    <rPh sb="4" eb="6">
      <t>チョウメ</t>
    </rPh>
    <rPh sb="7" eb="8">
      <t>バン</t>
    </rPh>
    <rPh sb="10" eb="11">
      <t>ゴウ</t>
    </rPh>
    <phoneticPr fontId="2"/>
  </si>
  <si>
    <t>048-872-6473</t>
  </si>
  <si>
    <t>048-872-6476</t>
  </si>
  <si>
    <t>東武スカイツリーライン一ノ割駅徒歩10分</t>
    <rPh sb="0" eb="2">
      <t>トウブ</t>
    </rPh>
    <rPh sb="11" eb="12">
      <t>イチ</t>
    </rPh>
    <rPh sb="13" eb="14">
      <t>ワリ</t>
    </rPh>
    <rPh sb="14" eb="15">
      <t>エキ</t>
    </rPh>
    <rPh sb="15" eb="17">
      <t>トホ</t>
    </rPh>
    <rPh sb="19" eb="20">
      <t>プン</t>
    </rPh>
    <phoneticPr fontId="2"/>
  </si>
  <si>
    <t>LLCr663@outlook.com</t>
  </si>
  <si>
    <t>ｼﾞｮﾌﾞﾀｽｶｽｶﾍﾞｼﾞｷﾞｮｳｼｮ</t>
  </si>
  <si>
    <t>(福)晴典会</t>
    <rPh sb="1" eb="2">
      <t>フク</t>
    </rPh>
    <rPh sb="3" eb="4">
      <t>セイ</t>
    </rPh>
    <rPh sb="4" eb="5">
      <t>テン</t>
    </rPh>
    <rPh sb="5" eb="6">
      <t>カイ</t>
    </rPh>
    <phoneticPr fontId="2"/>
  </si>
  <si>
    <t>多機能型事業所わっくす</t>
    <rPh sb="0" eb="7">
      <t>タキノウガタジギョウショ</t>
    </rPh>
    <phoneticPr fontId="2"/>
  </si>
  <si>
    <t>大場1564-1</t>
    <rPh sb="0" eb="2">
      <t>オオバ</t>
    </rPh>
    <phoneticPr fontId="2"/>
  </si>
  <si>
    <t>048-733-6871</t>
  </si>
  <si>
    <t>048-733-6873</t>
  </si>
  <si>
    <t>東武伊勢崎線武里駅下車徒歩15分</t>
    <rPh sb="0" eb="2">
      <t>トウブ</t>
    </rPh>
    <rPh sb="2" eb="5">
      <t>イセサキ</t>
    </rPh>
    <rPh sb="5" eb="6">
      <t>セン</t>
    </rPh>
    <rPh sb="6" eb="8">
      <t>タケサト</t>
    </rPh>
    <rPh sb="8" eb="9">
      <t>エキ</t>
    </rPh>
    <rPh sb="9" eb="11">
      <t>ゲシャ</t>
    </rPh>
    <rPh sb="11" eb="13">
      <t>トホ</t>
    </rPh>
    <rPh sb="15" eb="16">
      <t>フン</t>
    </rPh>
    <phoneticPr fontId="2"/>
  </si>
  <si>
    <t>kasukabeshasan2003@ia3.itkeeper.ne.jp</t>
  </si>
  <si>
    <t>ﾜｯｸｽ</t>
  </si>
  <si>
    <t>(合)１５１Ａ</t>
    <rPh sb="1" eb="2">
      <t>ゴウ</t>
    </rPh>
    <phoneticPr fontId="2"/>
  </si>
  <si>
    <t>就労継続支援Ｂ型事業所ミライエ</t>
    <rPh sb="0" eb="2">
      <t>シュウロウ</t>
    </rPh>
    <rPh sb="2" eb="4">
      <t>ケイゾク</t>
    </rPh>
    <rPh sb="4" eb="6">
      <t>シエン</t>
    </rPh>
    <rPh sb="7" eb="8">
      <t>ガタ</t>
    </rPh>
    <rPh sb="8" eb="11">
      <t>ジギョウショ</t>
    </rPh>
    <phoneticPr fontId="2"/>
  </si>
  <si>
    <t>中央６－１－７</t>
    <rPh sb="0" eb="2">
      <t>チュウオウ</t>
    </rPh>
    <phoneticPr fontId="2"/>
  </si>
  <si>
    <t>080-4448-1711</t>
  </si>
  <si>
    <t>東武スカイツリーライン春日部駅徒歩7分</t>
    <rPh sb="0" eb="2">
      <t>トウブ</t>
    </rPh>
    <rPh sb="11" eb="15">
      <t>カスカベエキ</t>
    </rPh>
    <rPh sb="15" eb="17">
      <t>トホ</t>
    </rPh>
    <rPh sb="18" eb="19">
      <t>フン</t>
    </rPh>
    <phoneticPr fontId="2"/>
  </si>
  <si>
    <t>suppy0118@gmail.com</t>
  </si>
  <si>
    <t>ｼｭｳﾛｳｹｲｿﾞｸｼｴﾝﾋﾞｰｶﾞﾀｼﾞｷﾞｮｳｼｮﾐﾗｲｴ</t>
  </si>
  <si>
    <t>(株)Ｈｕ．ｄｏｔ</t>
    <rPh sb="1" eb="2">
      <t>カブ</t>
    </rPh>
    <phoneticPr fontId="2"/>
  </si>
  <si>
    <t>カレーパン＆ＩＴワークス　春日部ベース</t>
    <rPh sb="13" eb="16">
      <t>カスカベ</t>
    </rPh>
    <phoneticPr fontId="2"/>
  </si>
  <si>
    <t>粕壁一丁目4-1　市川ビル２Ｆ</t>
    <rPh sb="0" eb="2">
      <t>カスカベ</t>
    </rPh>
    <rPh sb="2" eb="5">
      <t>イッチョウメ</t>
    </rPh>
    <rPh sb="9" eb="11">
      <t>イチカワ</t>
    </rPh>
    <phoneticPr fontId="2"/>
  </si>
  <si>
    <t>344-0061</t>
  </si>
  <si>
    <t>048-796-5897</t>
  </si>
  <si>
    <t>048-796-5898</t>
  </si>
  <si>
    <t>東武伊勢崎線春日部駅東口徒歩３分</t>
    <rPh sb="0" eb="2">
      <t>トウブ</t>
    </rPh>
    <rPh sb="2" eb="6">
      <t>イセサキセン</t>
    </rPh>
    <rPh sb="6" eb="9">
      <t>カスカベ</t>
    </rPh>
    <rPh sb="9" eb="10">
      <t>エキ</t>
    </rPh>
    <rPh sb="10" eb="12">
      <t>ヒガシグチ</t>
    </rPh>
    <rPh sb="12" eb="14">
      <t>トホ</t>
    </rPh>
    <rPh sb="15" eb="16">
      <t>フン</t>
    </rPh>
    <phoneticPr fontId="2"/>
  </si>
  <si>
    <t>info@hudot.jp</t>
  </si>
  <si>
    <t>ｶﾚｰﾊﾟﾝｱﾝﾄﾞｱｲﾃｨｰﾜｰｸｽｶｽｶﾍﾞﾍﾞｰｽ</t>
  </si>
  <si>
    <t>(合)ＨＹ</t>
    <rPh sb="1" eb="2">
      <t>ゴウ</t>
    </rPh>
    <phoneticPr fontId="2"/>
  </si>
  <si>
    <t>ステップリンク</t>
  </si>
  <si>
    <t>牛島１５９６－１
シーズ貸事務所１階・２階</t>
    <rPh sb="0" eb="2">
      <t>ウシジマ</t>
    </rPh>
    <rPh sb="12" eb="16">
      <t>カシジムショ</t>
    </rPh>
    <rPh sb="17" eb="18">
      <t>カイ</t>
    </rPh>
    <rPh sb="20" eb="21">
      <t>カイ</t>
    </rPh>
    <phoneticPr fontId="2"/>
  </si>
  <si>
    <t>344-0004</t>
  </si>
  <si>
    <t>048-793-4823</t>
  </si>
  <si>
    <t>048-793-4824</t>
  </si>
  <si>
    <t>東武野田線藤の牛島駅徒歩３分</t>
    <rPh sb="0" eb="2">
      <t>トウブ</t>
    </rPh>
    <rPh sb="2" eb="5">
      <t>ノダセン</t>
    </rPh>
    <rPh sb="5" eb="6">
      <t>フジ</t>
    </rPh>
    <rPh sb="7" eb="9">
      <t>ウシジマ</t>
    </rPh>
    <rPh sb="9" eb="10">
      <t>エキ</t>
    </rPh>
    <rPh sb="10" eb="12">
      <t>トホ</t>
    </rPh>
    <rPh sb="13" eb="14">
      <t>フン</t>
    </rPh>
    <phoneticPr fontId="2"/>
  </si>
  <si>
    <t>step.link@outlook.com</t>
  </si>
  <si>
    <t>ｽﾃｯﾌﾟﾘﾝｸ</t>
  </si>
  <si>
    <t>Mountain &amp; Valley　一ノ割駅前店</t>
    <rPh sb="18" eb="19">
      <t>イチ</t>
    </rPh>
    <rPh sb="20" eb="21">
      <t>ワリ</t>
    </rPh>
    <rPh sb="21" eb="23">
      <t>エキマエ</t>
    </rPh>
    <rPh sb="23" eb="24">
      <t>テン</t>
    </rPh>
    <phoneticPr fontId="2"/>
  </si>
  <si>
    <t>一ノ割１丁目１１番１号　２階３階</t>
    <rPh sb="0" eb="1">
      <t>イチ</t>
    </rPh>
    <rPh sb="2" eb="3">
      <t>ワリ</t>
    </rPh>
    <rPh sb="3" eb="6">
      <t>イッチョウメ</t>
    </rPh>
    <rPh sb="8" eb="9">
      <t>バン</t>
    </rPh>
    <rPh sb="10" eb="11">
      <t>ゴウ</t>
    </rPh>
    <rPh sb="13" eb="14">
      <t>カイ</t>
    </rPh>
    <rPh sb="15" eb="16">
      <t>カイ</t>
    </rPh>
    <phoneticPr fontId="2"/>
  </si>
  <si>
    <t>048-738-0502</t>
  </si>
  <si>
    <t>048-738-0503</t>
  </si>
  <si>
    <t>東武スカイツリーライン一ノ割駅徒歩1分</t>
    <rPh sb="0" eb="2">
      <t>トウブ</t>
    </rPh>
    <rPh sb="11" eb="12">
      <t>イチ</t>
    </rPh>
    <rPh sb="13" eb="15">
      <t>ワリエキ</t>
    </rPh>
    <rPh sb="15" eb="17">
      <t>トホ</t>
    </rPh>
    <rPh sb="18" eb="19">
      <t>プン</t>
    </rPh>
    <phoneticPr fontId="2"/>
  </si>
  <si>
    <t>mvkie.1111@gmail.com</t>
  </si>
  <si>
    <t>ﾏｳﾝﾃﾝｱﾝﾄﾞﾊﾞﾚｰｲﾁﾉﾜﾘｴｷﾏｴﾃﾝ</t>
  </si>
  <si>
    <t>(株)アルファライズ</t>
  </si>
  <si>
    <t>就労継続支援Ｂ型事業所　Ａｉ　ＬｉＫＥ　春日部</t>
    <rPh sb="0" eb="2">
      <t>シュウロウ</t>
    </rPh>
    <rPh sb="2" eb="4">
      <t>ケイゾク</t>
    </rPh>
    <rPh sb="4" eb="6">
      <t>シエン</t>
    </rPh>
    <rPh sb="7" eb="8">
      <t>ガタ</t>
    </rPh>
    <rPh sb="8" eb="11">
      <t>ジギョウショ</t>
    </rPh>
    <rPh sb="20" eb="23">
      <t>カスカベ</t>
    </rPh>
    <phoneticPr fontId="2"/>
  </si>
  <si>
    <t>中央１丁目１１－１　４階</t>
    <rPh sb="0" eb="2">
      <t>チュウオウ</t>
    </rPh>
    <rPh sb="3" eb="5">
      <t>チョウメ</t>
    </rPh>
    <rPh sb="11" eb="12">
      <t>カイ</t>
    </rPh>
    <phoneticPr fontId="2"/>
  </si>
  <si>
    <t>048-606-4948</t>
  </si>
  <si>
    <t>03-6673-9380</t>
  </si>
  <si>
    <t>東武伊勢崎線、東部野田線春日部駅西口徒歩３分</t>
    <rPh sb="0" eb="2">
      <t>トウブ</t>
    </rPh>
    <rPh sb="2" eb="5">
      <t>イセサキ</t>
    </rPh>
    <rPh sb="5" eb="6">
      <t>セン</t>
    </rPh>
    <rPh sb="7" eb="9">
      <t>トウブ</t>
    </rPh>
    <rPh sb="9" eb="12">
      <t>ノダセン</t>
    </rPh>
    <rPh sb="12" eb="15">
      <t>カスカベ</t>
    </rPh>
    <rPh sb="15" eb="16">
      <t>エキ</t>
    </rPh>
    <rPh sb="16" eb="18">
      <t>ニシグチ</t>
    </rPh>
    <rPh sb="18" eb="20">
      <t>トホ</t>
    </rPh>
    <rPh sb="21" eb="22">
      <t>プン</t>
    </rPh>
    <phoneticPr fontId="2"/>
  </si>
  <si>
    <t>ai-like-kasukabe@ai-like.jp</t>
  </si>
  <si>
    <t>ｼｭｳﾛｳｹｲｿﾞｸｼｴﾝﾋﾞｰｶﾞﾀｼﾞｷﾞｮｳｼｮｱｲﾗｲｸｶｽｶﾍﾞ</t>
  </si>
  <si>
    <t>(株)グッドライフ</t>
  </si>
  <si>
    <t>Ａｉｍ　Ｕｐ！　ｂｙグッドライフ</t>
  </si>
  <si>
    <t>中央六丁目１番地１４寿ビル２階</t>
    <rPh sb="0" eb="2">
      <t>チュウオウ</t>
    </rPh>
    <rPh sb="2" eb="5">
      <t>ロクチョウメ</t>
    </rPh>
    <rPh sb="6" eb="8">
      <t>バンチ</t>
    </rPh>
    <rPh sb="10" eb="11">
      <t>コトブキ</t>
    </rPh>
    <rPh sb="14" eb="15">
      <t>カイ</t>
    </rPh>
    <phoneticPr fontId="2"/>
  </si>
  <si>
    <t>048-954-9480</t>
  </si>
  <si>
    <t>東武伊勢崎線、東部野田線春日部駅西口徒歩８分
バス「春日部駅西口」から「市立医療センター入口」下車徒歩１分</t>
    <rPh sb="0" eb="2">
      <t>トウブ</t>
    </rPh>
    <rPh sb="2" eb="5">
      <t>イセサキ</t>
    </rPh>
    <rPh sb="5" eb="6">
      <t>セン</t>
    </rPh>
    <rPh sb="7" eb="9">
      <t>トウブ</t>
    </rPh>
    <rPh sb="9" eb="12">
      <t>ノダセン</t>
    </rPh>
    <rPh sb="12" eb="15">
      <t>カスカベ</t>
    </rPh>
    <rPh sb="15" eb="16">
      <t>エキ</t>
    </rPh>
    <rPh sb="16" eb="18">
      <t>ニシグチ</t>
    </rPh>
    <rPh sb="18" eb="20">
      <t>トホ</t>
    </rPh>
    <rPh sb="21" eb="22">
      <t>プン</t>
    </rPh>
    <rPh sb="26" eb="30">
      <t>カスカベエキ</t>
    </rPh>
    <rPh sb="30" eb="32">
      <t>ニシグチ</t>
    </rPh>
    <rPh sb="36" eb="40">
      <t>シリツイリョウ</t>
    </rPh>
    <rPh sb="44" eb="46">
      <t>イリグチ</t>
    </rPh>
    <rPh sb="47" eb="49">
      <t>ゲシャ</t>
    </rPh>
    <rPh sb="49" eb="51">
      <t>トホ</t>
    </rPh>
    <rPh sb="52" eb="53">
      <t>プン</t>
    </rPh>
    <phoneticPr fontId="2"/>
  </si>
  <si>
    <t>info@goodlife3310.co.jp</t>
  </si>
  <si>
    <t>ｴｲﾑｱｯﾌﾟﾊﾞｲｸﾞｯﾄﾞﾗｲﾌ</t>
  </si>
  <si>
    <t>越谷市・（福）越谷市社会福祉協議会</t>
    <rPh sb="0" eb="3">
      <t>コシガヤシ</t>
    </rPh>
    <rPh sb="5" eb="6">
      <t>フク</t>
    </rPh>
    <rPh sb="7" eb="10">
      <t>コシガヤシ</t>
    </rPh>
    <rPh sb="10" eb="12">
      <t>シャカイ</t>
    </rPh>
    <rPh sb="12" eb="14">
      <t>フクシ</t>
    </rPh>
    <rPh sb="14" eb="17">
      <t>キョウギカイ</t>
    </rPh>
    <phoneticPr fontId="2"/>
  </si>
  <si>
    <t>越谷市指定障害福祉サービス事業所「しらこばと」</t>
    <rPh sb="0" eb="3">
      <t>コシガヤシ</t>
    </rPh>
    <rPh sb="3" eb="5">
      <t>シテイ</t>
    </rPh>
    <rPh sb="5" eb="7">
      <t>ショウガイ</t>
    </rPh>
    <rPh sb="7" eb="9">
      <t>フクシ</t>
    </rPh>
    <rPh sb="13" eb="16">
      <t>ジギョウショ</t>
    </rPh>
    <phoneticPr fontId="2"/>
  </si>
  <si>
    <t>越谷市</t>
  </si>
  <si>
    <t>増林5830-4</t>
    <rPh sb="0" eb="2">
      <t>マシバヤシ</t>
    </rPh>
    <phoneticPr fontId="2"/>
  </si>
  <si>
    <t>048-965-6541</t>
  </si>
  <si>
    <t>048-960-5518</t>
  </si>
  <si>
    <t>東武伊勢崎線越谷駅から市立病院行バス「越谷市立病院前」下車徒歩5分</t>
    <rPh sb="0" eb="2">
      <t>トウブ</t>
    </rPh>
    <rPh sb="2" eb="5">
      <t>イセサキ</t>
    </rPh>
    <rPh sb="5" eb="6">
      <t>セン</t>
    </rPh>
    <rPh sb="6" eb="8">
      <t>コシガヤ</t>
    </rPh>
    <rPh sb="8" eb="9">
      <t>エキ</t>
    </rPh>
    <rPh sb="11" eb="13">
      <t>イチリツ</t>
    </rPh>
    <rPh sb="13" eb="15">
      <t>ビョウイン</t>
    </rPh>
    <rPh sb="15" eb="16">
      <t>イ</t>
    </rPh>
    <rPh sb="19" eb="21">
      <t>コシガヤ</t>
    </rPh>
    <rPh sb="21" eb="23">
      <t>イチリツ</t>
    </rPh>
    <rPh sb="23" eb="25">
      <t>ビョウイン</t>
    </rPh>
    <rPh sb="25" eb="26">
      <t>マエ</t>
    </rPh>
    <rPh sb="27" eb="29">
      <t>ゲシャ</t>
    </rPh>
    <rPh sb="29" eb="31">
      <t>トホ</t>
    </rPh>
    <rPh sb="32" eb="33">
      <t>プン</t>
    </rPh>
    <phoneticPr fontId="2"/>
  </si>
  <si>
    <t>zigyousyo-shirakobato@koshigaya-syakyo.com</t>
  </si>
  <si>
    <t>ｺｼｶﾞﾔｼｼﾃｲｼｮｳｶﾞｲﾌｸｼｻｰﾋﾞｽｼﾞｷﾞｮｳｼｮｼﾗｺﾊﾞﾄ</t>
  </si>
  <si>
    <t>(福)育樹会</t>
    <rPh sb="3" eb="4">
      <t>イク</t>
    </rPh>
    <rPh sb="4" eb="5">
      <t>ジュ</t>
    </rPh>
    <rPh sb="5" eb="6">
      <t>カイ</t>
    </rPh>
    <phoneticPr fontId="2"/>
  </si>
  <si>
    <t>おぎしま園</t>
    <rPh sb="4" eb="5">
      <t>エン</t>
    </rPh>
    <phoneticPr fontId="2"/>
  </si>
  <si>
    <t>南荻島1494-1</t>
    <rPh sb="0" eb="1">
      <t>ミナミ</t>
    </rPh>
    <rPh sb="1" eb="3">
      <t>オギシマ</t>
    </rPh>
    <phoneticPr fontId="2"/>
  </si>
  <si>
    <t>048-976-4891</t>
  </si>
  <si>
    <t>東武伊勢崎線北越谷駅から岩槻駅行バス「荻島小学校前」下車徒歩5分</t>
    <rPh sb="0" eb="2">
      <t>トウブ</t>
    </rPh>
    <rPh sb="2" eb="5">
      <t>イセサキ</t>
    </rPh>
    <rPh sb="5" eb="6">
      <t>セン</t>
    </rPh>
    <rPh sb="6" eb="9">
      <t>キタコシガヤ</t>
    </rPh>
    <rPh sb="9" eb="10">
      <t>エキ</t>
    </rPh>
    <rPh sb="12" eb="14">
      <t>イワツキ</t>
    </rPh>
    <rPh sb="14" eb="15">
      <t>エキ</t>
    </rPh>
    <rPh sb="15" eb="16">
      <t>イ</t>
    </rPh>
    <rPh sb="19" eb="21">
      <t>オギシマ</t>
    </rPh>
    <rPh sb="21" eb="24">
      <t>ショウガッコウ</t>
    </rPh>
    <rPh sb="24" eb="25">
      <t>マエ</t>
    </rPh>
    <rPh sb="26" eb="28">
      <t>ゲシャ</t>
    </rPh>
    <rPh sb="28" eb="30">
      <t>トホ</t>
    </rPh>
    <rPh sb="31" eb="32">
      <t>プン</t>
    </rPh>
    <phoneticPr fontId="2"/>
  </si>
  <si>
    <t>ogishimaen@jupiter.ocn.ne.jp</t>
  </si>
  <si>
    <t>ｵｷﾞｼﾏｴﾝ</t>
  </si>
  <si>
    <t>東部(北)</t>
    <rPh sb="0" eb="2">
      <t>トウブ</t>
    </rPh>
    <rPh sb="3" eb="4">
      <t>キタ</t>
    </rPh>
    <phoneticPr fontId="2"/>
  </si>
  <si>
    <t>(特非)Ｔａｋｅ</t>
  </si>
  <si>
    <t>第３テイク</t>
    <rPh sb="0" eb="1">
      <t>ダイ</t>
    </rPh>
    <phoneticPr fontId="2"/>
  </si>
  <si>
    <t>南萩島２１０－１</t>
    <rPh sb="0" eb="1">
      <t>ミナミ</t>
    </rPh>
    <rPh sb="1" eb="3">
      <t>ハギシマ</t>
    </rPh>
    <phoneticPr fontId="2"/>
  </si>
  <si>
    <t>048-973-7541</t>
  </si>
  <si>
    <t>048-973-7542</t>
  </si>
  <si>
    <t>東武伊勢崎線越谷駅より岩槻駅行き堤根下車徒歩5分</t>
    <rPh sb="0" eb="2">
      <t>トウブ</t>
    </rPh>
    <rPh sb="2" eb="5">
      <t>イセサキ</t>
    </rPh>
    <rPh sb="5" eb="6">
      <t>セン</t>
    </rPh>
    <rPh sb="6" eb="8">
      <t>コシガヤ</t>
    </rPh>
    <rPh sb="8" eb="9">
      <t>エキ</t>
    </rPh>
    <rPh sb="11" eb="13">
      <t>イワツキ</t>
    </rPh>
    <rPh sb="13" eb="14">
      <t>エキ</t>
    </rPh>
    <rPh sb="14" eb="15">
      <t>イ</t>
    </rPh>
    <rPh sb="16" eb="17">
      <t>ツツミ</t>
    </rPh>
    <rPh sb="17" eb="18">
      <t>ネ</t>
    </rPh>
    <rPh sb="18" eb="20">
      <t>ゲシャ</t>
    </rPh>
    <rPh sb="20" eb="22">
      <t>トホ</t>
    </rPh>
    <rPh sb="23" eb="24">
      <t>フン</t>
    </rPh>
    <phoneticPr fontId="2"/>
  </si>
  <si>
    <t>take3@take.or.jp</t>
  </si>
  <si>
    <t>ﾀﾞｲ3ﾃｲｸ</t>
  </si>
  <si>
    <t>地域活動支援センター</t>
    <rPh sb="0" eb="2">
      <t>チイキ</t>
    </rPh>
    <rPh sb="2" eb="4">
      <t>カツドウ</t>
    </rPh>
    <rPh sb="4" eb="6">
      <t>シエン</t>
    </rPh>
    <phoneticPr fontId="2"/>
  </si>
  <si>
    <t>(特非)ぶなの里越谷</t>
    <rPh sb="1" eb="2">
      <t>トク</t>
    </rPh>
    <rPh sb="2" eb="3">
      <t>ヒ</t>
    </rPh>
    <rPh sb="7" eb="8">
      <t>サト</t>
    </rPh>
    <rPh sb="8" eb="10">
      <t>コシガヤ</t>
    </rPh>
    <phoneticPr fontId="2"/>
  </si>
  <si>
    <t>ステップ工房</t>
    <rPh sb="4" eb="6">
      <t>コウボウ</t>
    </rPh>
    <phoneticPr fontId="2"/>
  </si>
  <si>
    <t>東越谷9-144-2　ハイツクリフサイド103号</t>
    <rPh sb="0" eb="3">
      <t>ヒガシコシガヤ</t>
    </rPh>
    <rPh sb="23" eb="24">
      <t>ゴウ</t>
    </rPh>
    <phoneticPr fontId="2"/>
  </si>
  <si>
    <t>343-0023</t>
  </si>
  <si>
    <t>048-964-1935</t>
  </si>
  <si>
    <t>048-999-6204</t>
  </si>
  <si>
    <t>東武スカイツリーライン　越谷駅東口朝日バス市立病院行き市立病院下車　徒歩５分</t>
    <rPh sb="0" eb="2">
      <t>トウブ</t>
    </rPh>
    <rPh sb="12" eb="14">
      <t>コシガヤ</t>
    </rPh>
    <rPh sb="14" eb="15">
      <t>エキ</t>
    </rPh>
    <rPh sb="15" eb="17">
      <t>ヒガシグチ</t>
    </rPh>
    <rPh sb="17" eb="19">
      <t>アサヒ</t>
    </rPh>
    <rPh sb="21" eb="23">
      <t>シリツ</t>
    </rPh>
    <rPh sb="23" eb="25">
      <t>ビョウイン</t>
    </rPh>
    <rPh sb="25" eb="26">
      <t>ユ</t>
    </rPh>
    <rPh sb="27" eb="29">
      <t>シリツ</t>
    </rPh>
    <rPh sb="29" eb="31">
      <t>ビョウイン</t>
    </rPh>
    <rPh sb="31" eb="33">
      <t>ゲシャ</t>
    </rPh>
    <rPh sb="34" eb="36">
      <t>トホ</t>
    </rPh>
    <rPh sb="37" eb="38">
      <t>フン</t>
    </rPh>
    <phoneticPr fontId="2"/>
  </si>
  <si>
    <t>(株)だんだんStation</t>
    <rPh sb="0" eb="3">
      <t>カブ</t>
    </rPh>
    <phoneticPr fontId="2"/>
  </si>
  <si>
    <t>アポロ１号</t>
    <rPh sb="4" eb="5">
      <t>ゴウ</t>
    </rPh>
    <phoneticPr fontId="2"/>
  </si>
  <si>
    <t>東大沢5-6-3　リバーサイド越谷1-E</t>
    <rPh sb="0" eb="1">
      <t>ヒガシ</t>
    </rPh>
    <rPh sb="1" eb="3">
      <t>オオサワ</t>
    </rPh>
    <rPh sb="15" eb="17">
      <t>コシガヤ</t>
    </rPh>
    <phoneticPr fontId="2"/>
  </si>
  <si>
    <t>048-973-7591</t>
  </si>
  <si>
    <t>048-973-7592</t>
  </si>
  <si>
    <t>東武伊勢崎線北越谷駅下車徒歩9分</t>
    <rPh sb="6" eb="7">
      <t>キタ</t>
    </rPh>
    <phoneticPr fontId="2"/>
  </si>
  <si>
    <t>info@dandan-st.com</t>
  </si>
  <si>
    <t>ﾀｷﾉｳｶﾞﾀｼﾞｷﾞｮｳｼｮ ｱﾎﾟﾛｲﾁｺﾞｳ</t>
  </si>
  <si>
    <t>（同）ｃｒｅｅｒ</t>
    <rPh sb="1" eb="2">
      <t>ドウ</t>
    </rPh>
    <phoneticPr fontId="2"/>
  </si>
  <si>
    <t>Ｂｏｎ　Ｂｏｎ　Ｂａｋｅｒｙ</t>
  </si>
  <si>
    <t>相模町3-227-1</t>
    <rPh sb="0" eb="3">
      <t>サガミチョウ</t>
    </rPh>
    <phoneticPr fontId="2"/>
  </si>
  <si>
    <t>343-0823</t>
  </si>
  <si>
    <t>048-971-8516</t>
  </si>
  <si>
    <t>048-971-8517</t>
  </si>
  <si>
    <t>ＪＲ武蔵野線南越谷・東武伊勢崎線新越谷駅より朝日自動車花田行「大相模中学校」下車徒歩1分</t>
    <rPh sb="2" eb="6">
      <t>ムサシノセン</t>
    </rPh>
    <rPh sb="6" eb="9">
      <t>ミナミコシガヤ</t>
    </rPh>
    <rPh sb="16" eb="17">
      <t>シン</t>
    </rPh>
    <rPh sb="22" eb="24">
      <t>アサヒ</t>
    </rPh>
    <rPh sb="24" eb="27">
      <t>ジドウシャ</t>
    </rPh>
    <rPh sb="27" eb="29">
      <t>ハナダ</t>
    </rPh>
    <rPh sb="29" eb="30">
      <t>イ</t>
    </rPh>
    <rPh sb="31" eb="32">
      <t>オオ</t>
    </rPh>
    <rPh sb="32" eb="34">
      <t>サガミ</t>
    </rPh>
    <rPh sb="34" eb="37">
      <t>チュウガッコウ</t>
    </rPh>
    <rPh sb="38" eb="40">
      <t>ゲシャ</t>
    </rPh>
    <phoneticPr fontId="2"/>
  </si>
  <si>
    <t>creer-bbb@kxf.biglobe.ne.jp</t>
  </si>
  <si>
    <t>ボンボンベーカリー</t>
  </si>
  <si>
    <t>（特非）ワーカーズコープ</t>
  </si>
  <si>
    <t>ひよせ</t>
  </si>
  <si>
    <t>弥栄町1-195-172</t>
  </si>
  <si>
    <t>343-0046</t>
  </si>
  <si>
    <t>048-940-1413</t>
  </si>
  <si>
    <t>048-940-1414</t>
  </si>
  <si>
    <t>東武伊勢崎線北越谷駅より朝日自動車弥栄団地循環「弥栄１丁目」下車徒歩１分</t>
    <rPh sb="0" eb="2">
      <t>トウブ</t>
    </rPh>
    <rPh sb="6" eb="7">
      <t>キタ</t>
    </rPh>
    <rPh sb="12" eb="14">
      <t>アサヒ</t>
    </rPh>
    <rPh sb="14" eb="17">
      <t>ジドウシャ</t>
    </rPh>
    <rPh sb="17" eb="19">
      <t>イヤサカ</t>
    </rPh>
    <rPh sb="19" eb="21">
      <t>ダンチ</t>
    </rPh>
    <rPh sb="21" eb="23">
      <t>ジュンカン</t>
    </rPh>
    <rPh sb="24" eb="26">
      <t>イヤサカ</t>
    </rPh>
    <rPh sb="27" eb="29">
      <t>チョウメ</t>
    </rPh>
    <rPh sb="30" eb="32">
      <t>ゲシャ</t>
    </rPh>
    <phoneticPr fontId="2"/>
  </si>
  <si>
    <t>hiyose@roukyou.gr.jp</t>
  </si>
  <si>
    <t>ヒヨセ</t>
  </si>
  <si>
    <t>(株)カルディアコーポレーション</t>
  </si>
  <si>
    <t>カルディアこしがや</t>
  </si>
  <si>
    <t>南越谷4-13-20
JOYSUMU第二ビル4階</t>
    <rPh sb="0" eb="3">
      <t>ミナミコシガヤ</t>
    </rPh>
    <phoneticPr fontId="2"/>
  </si>
  <si>
    <t>048-999-6703</t>
  </si>
  <si>
    <t>048-999-6704</t>
  </si>
  <si>
    <t>東武スカイツリーライン新越谷駅徒歩5分</t>
    <rPh sb="0" eb="2">
      <t>トウブ</t>
    </rPh>
    <rPh sb="11" eb="14">
      <t>シンコシガヤ</t>
    </rPh>
    <rPh sb="14" eb="15">
      <t>エキ</t>
    </rPh>
    <rPh sb="15" eb="17">
      <t>トホ</t>
    </rPh>
    <rPh sb="18" eb="19">
      <t>フン</t>
    </rPh>
    <phoneticPr fontId="2"/>
  </si>
  <si>
    <t>（株）ココロスキップ</t>
    <rPh sb="1" eb="2">
      <t>カブ</t>
    </rPh>
    <phoneticPr fontId="2"/>
  </si>
  <si>
    <t>ココロスキップ</t>
  </si>
  <si>
    <t>東大沢3-10-28　ピアザクラウン102</t>
    <rPh sb="0" eb="3">
      <t>ヒガシオオサワ</t>
    </rPh>
    <phoneticPr fontId="2"/>
  </si>
  <si>
    <t>343-0025</t>
  </si>
  <si>
    <t>048-978-9198</t>
  </si>
  <si>
    <t>東武伊勢崎線北越谷駅から徒歩5分</t>
    <rPh sb="0" eb="2">
      <t>トウブ</t>
    </rPh>
    <rPh sb="6" eb="7">
      <t>キタ</t>
    </rPh>
    <phoneticPr fontId="2"/>
  </si>
  <si>
    <t>info@tenji-meishi.net</t>
  </si>
  <si>
    <t>(一社)さいたま修養会</t>
    <rPh sb="8" eb="10">
      <t>シュウヨウ</t>
    </rPh>
    <rPh sb="10" eb="11">
      <t>カイ</t>
    </rPh>
    <phoneticPr fontId="2"/>
  </si>
  <si>
    <t>るりえ</t>
  </si>
  <si>
    <t>袋山2045-1　光ビル4F</t>
    <rPh sb="0" eb="2">
      <t>フクロヤマ</t>
    </rPh>
    <rPh sb="9" eb="10">
      <t>ヒカリ</t>
    </rPh>
    <phoneticPr fontId="2"/>
  </si>
  <si>
    <t>048-940-2942</t>
  </si>
  <si>
    <t>048-940-2946</t>
  </si>
  <si>
    <t>東武伊勢崎線大袋駅から徒歩1分</t>
    <rPh sb="0" eb="2">
      <t>トウブ</t>
    </rPh>
    <rPh sb="6" eb="8">
      <t>オオブクロ</t>
    </rPh>
    <rPh sb="8" eb="9">
      <t>エキ</t>
    </rPh>
    <rPh sb="11" eb="13">
      <t>トホ</t>
    </rPh>
    <phoneticPr fontId="2"/>
  </si>
  <si>
    <t>ﾙﾘｴ</t>
  </si>
  <si>
    <t>（特非）にじさんぽ</t>
  </si>
  <si>
    <t>Caféにじさんぽ</t>
  </si>
  <si>
    <t>大沢4-2-13 2F</t>
    <rPh sb="0" eb="2">
      <t>オオサワ</t>
    </rPh>
    <phoneticPr fontId="2"/>
  </si>
  <si>
    <t>048-947-7791</t>
  </si>
  <si>
    <t>048-918-3545</t>
  </si>
  <si>
    <t>東武スカイツリーラン北越谷駅東口から徒歩11分</t>
    <rPh sb="10" eb="13">
      <t>キタコシガヤ</t>
    </rPh>
    <rPh sb="14" eb="16">
      <t>ヒガシグチ</t>
    </rPh>
    <phoneticPr fontId="2"/>
  </si>
  <si>
    <t>(特非)障害者の職場参加をすすめる会</t>
    <rPh sb="4" eb="7">
      <t>ショウガイシャ</t>
    </rPh>
    <rPh sb="8" eb="12">
      <t>ショクバサンカ</t>
    </rPh>
    <rPh sb="17" eb="18">
      <t>カイ</t>
    </rPh>
    <phoneticPr fontId="2"/>
  </si>
  <si>
    <t>せんげん台「世一緒」</t>
    <rPh sb="4" eb="5">
      <t>ダイ</t>
    </rPh>
    <rPh sb="6" eb="9">
      <t>ヨイッショ</t>
    </rPh>
    <phoneticPr fontId="2"/>
  </si>
  <si>
    <t>千間台西3-1-16</t>
    <rPh sb="0" eb="3">
      <t>センゲンダイ</t>
    </rPh>
    <rPh sb="3" eb="4">
      <t>ニシ</t>
    </rPh>
    <phoneticPr fontId="2"/>
  </si>
  <si>
    <t>343-0041</t>
  </si>
  <si>
    <t>048-971-8038</t>
  </si>
  <si>
    <t>東武スカイツリーラインせんげん台駅徒歩6分</t>
    <rPh sb="0" eb="2">
      <t>トウブ</t>
    </rPh>
    <rPh sb="15" eb="16">
      <t>ダイ</t>
    </rPh>
    <rPh sb="16" eb="17">
      <t>エキ</t>
    </rPh>
    <rPh sb="17" eb="19">
      <t>トホ</t>
    </rPh>
    <rPh sb="20" eb="21">
      <t>フン</t>
    </rPh>
    <phoneticPr fontId="2"/>
  </si>
  <si>
    <t>(同)ｃｒｅｅｒ</t>
  </si>
  <si>
    <t>Bon Bon Terrasse</t>
  </si>
  <si>
    <t>平方987-1</t>
    <rPh sb="0" eb="2">
      <t>ヒラカタ</t>
    </rPh>
    <phoneticPr fontId="2"/>
  </si>
  <si>
    <t>343-0002</t>
  </si>
  <si>
    <t>048-973-7344</t>
  </si>
  <si>
    <t>048-973-7345</t>
  </si>
  <si>
    <t>東武スカイツリーラインせんげん台駅東口徒歩30分</t>
    <rPh sb="0" eb="2">
      <t>トウブ</t>
    </rPh>
    <rPh sb="15" eb="17">
      <t>ダイエキ</t>
    </rPh>
    <rPh sb="17" eb="19">
      <t>ヒガシグチ</t>
    </rPh>
    <rPh sb="19" eb="21">
      <t>トホ</t>
    </rPh>
    <rPh sb="23" eb="24">
      <t>フン</t>
    </rPh>
    <phoneticPr fontId="2"/>
  </si>
  <si>
    <t>クオリティー(株)</t>
  </si>
  <si>
    <t>アトリエ・アンノウン</t>
  </si>
  <si>
    <t>南荻島1023-1　1階</t>
    <rPh sb="0" eb="3">
      <t>ミナミオギシマ</t>
    </rPh>
    <rPh sb="11" eb="12">
      <t>カイ</t>
    </rPh>
    <phoneticPr fontId="2"/>
  </si>
  <si>
    <t>048-940-7318</t>
  </si>
  <si>
    <t>048-940-7319</t>
  </si>
  <si>
    <t>東武スカイツリーライン北越谷駅西口徒歩20分</t>
    <rPh sb="0" eb="2">
      <t>トウブ</t>
    </rPh>
    <rPh sb="11" eb="14">
      <t>キタコシガヤ</t>
    </rPh>
    <rPh sb="14" eb="15">
      <t>エキ</t>
    </rPh>
    <rPh sb="15" eb="17">
      <t>ニシグチ</t>
    </rPh>
    <rPh sb="17" eb="19">
      <t>トホ</t>
    </rPh>
    <rPh sb="21" eb="22">
      <t>フン</t>
    </rPh>
    <phoneticPr fontId="2"/>
  </si>
  <si>
    <t>ＷＯＯＯＬＹ(株)</t>
  </si>
  <si>
    <t>ウーリー南越谷</t>
  </si>
  <si>
    <t>南越谷3-7-18</t>
  </si>
  <si>
    <t>048-918-4271</t>
  </si>
  <si>
    <t>ＪＲ武蔵野線南越谷駅北口／東武スカイツリーライン新越谷駅西口から徒歩８分</t>
    <rPh sb="2" eb="6">
      <t>ムサシノセン</t>
    </rPh>
    <rPh sb="6" eb="10">
      <t>ミナミコシガヤエキ</t>
    </rPh>
    <rPh sb="10" eb="12">
      <t>キタグチ</t>
    </rPh>
    <rPh sb="13" eb="15">
      <t>トウブ</t>
    </rPh>
    <rPh sb="24" eb="28">
      <t>シンコシガヤエキ</t>
    </rPh>
    <rPh sb="28" eb="30">
      <t>ニシグチ</t>
    </rPh>
    <rPh sb="32" eb="34">
      <t>トホ</t>
    </rPh>
    <rPh sb="35" eb="36">
      <t>フン</t>
    </rPh>
    <phoneticPr fontId="2"/>
  </si>
  <si>
    <t>あいおい保険ワールド(株)</t>
    <rPh sb="4" eb="6">
      <t>ホケン</t>
    </rPh>
    <phoneticPr fontId="2"/>
  </si>
  <si>
    <t>就労継続支援Ｂ型事業所　クローバー</t>
    <rPh sb="0" eb="6">
      <t>シュウロウケイゾクシエン</t>
    </rPh>
    <rPh sb="7" eb="8">
      <t>ガタ</t>
    </rPh>
    <rPh sb="8" eb="11">
      <t>ジギョウショ</t>
    </rPh>
    <phoneticPr fontId="2"/>
  </si>
  <si>
    <t>赤山町1-48　小澤ビル2階</t>
    <rPh sb="0" eb="3">
      <t>アカヤマチョウ</t>
    </rPh>
    <rPh sb="8" eb="10">
      <t>オザワ</t>
    </rPh>
    <rPh sb="13" eb="14">
      <t>カイ</t>
    </rPh>
    <phoneticPr fontId="2"/>
  </si>
  <si>
    <t>343-0807</t>
  </si>
  <si>
    <t>048-967-5645</t>
  </si>
  <si>
    <t>048-967-5646</t>
  </si>
  <si>
    <t>東武スカイツリーライン越谷駅徒歩3分</t>
    <rPh sb="0" eb="2">
      <t>トウブ</t>
    </rPh>
    <rPh sb="11" eb="13">
      <t>コシガヤ</t>
    </rPh>
    <rPh sb="13" eb="14">
      <t>エキ</t>
    </rPh>
    <rPh sb="14" eb="16">
      <t>トホ</t>
    </rPh>
    <rPh sb="17" eb="18">
      <t>フン</t>
    </rPh>
    <phoneticPr fontId="2"/>
  </si>
  <si>
    <t>ウーリー北越谷</t>
  </si>
  <si>
    <t>北越谷2-38-32五十嵐ビル2階</t>
  </si>
  <si>
    <t>048-947-9963</t>
  </si>
  <si>
    <t>東武スカイツリーライン北越谷駅徒歩5分</t>
    <rPh sb="0" eb="2">
      <t>トウブ</t>
    </rPh>
    <rPh sb="11" eb="12">
      <t>キタ</t>
    </rPh>
    <rPh sb="12" eb="14">
      <t>コシガヤ</t>
    </rPh>
    <rPh sb="14" eb="15">
      <t>エキ</t>
    </rPh>
    <rPh sb="15" eb="17">
      <t>トホ</t>
    </rPh>
    <rPh sb="18" eb="19">
      <t>フン</t>
    </rPh>
    <phoneticPr fontId="2"/>
  </si>
  <si>
    <t>（株）チャレンジプラットフォーム</t>
  </si>
  <si>
    <t>サニースポット新越谷</t>
    <rPh sb="7" eb="10">
      <t>シンコシガヤ</t>
    </rPh>
    <phoneticPr fontId="2"/>
  </si>
  <si>
    <t>南越谷1-6-62
コーポ南越谷Ｂ棟5.6号</t>
    <rPh sb="0" eb="3">
      <t>ミナミコシガヤ</t>
    </rPh>
    <rPh sb="13" eb="16">
      <t>ミナミコシガヤ</t>
    </rPh>
    <rPh sb="17" eb="18">
      <t>トウ</t>
    </rPh>
    <rPh sb="21" eb="22">
      <t>ゴウ</t>
    </rPh>
    <phoneticPr fontId="2"/>
  </si>
  <si>
    <t>03-3519-7787</t>
  </si>
  <si>
    <t>03-3591-7797</t>
  </si>
  <si>
    <t>東武スカイツリーライン新越谷駅徒歩8分
ＪＲ武蔵野線南越谷駅徒歩8分</t>
    <rPh sb="0" eb="2">
      <t>トウブ</t>
    </rPh>
    <rPh sb="11" eb="12">
      <t>シン</t>
    </rPh>
    <rPh sb="12" eb="14">
      <t>コシガヤ</t>
    </rPh>
    <rPh sb="14" eb="15">
      <t>エキ</t>
    </rPh>
    <rPh sb="15" eb="17">
      <t>トホ</t>
    </rPh>
    <rPh sb="18" eb="19">
      <t>フン</t>
    </rPh>
    <rPh sb="22" eb="26">
      <t>ムサシノセン</t>
    </rPh>
    <rPh sb="26" eb="30">
      <t>ミナミコシガヤエキ</t>
    </rPh>
    <rPh sb="30" eb="32">
      <t>トホ</t>
    </rPh>
    <rPh sb="33" eb="34">
      <t>フン</t>
    </rPh>
    <phoneticPr fontId="2"/>
  </si>
  <si>
    <t>（株）Ｍｅｌｔｈ</t>
  </si>
  <si>
    <t>Ｍｅｌｔｈ越谷</t>
    <rPh sb="5" eb="7">
      <t>コシガヤ</t>
    </rPh>
    <phoneticPr fontId="2"/>
  </si>
  <si>
    <t>弥生町11-5 大野ビル2F</t>
    <rPh sb="0" eb="3">
      <t>ヤヨイチョウ</t>
    </rPh>
    <rPh sb="8" eb="10">
      <t>オオノ</t>
    </rPh>
    <phoneticPr fontId="2"/>
  </si>
  <si>
    <t>343-0816</t>
  </si>
  <si>
    <t>048-940-0047</t>
  </si>
  <si>
    <t>048-970-0147</t>
  </si>
  <si>
    <t>（特非）視覚障がい者支援協会・ひかりの森</t>
    <rPh sb="1" eb="2">
      <t>トク</t>
    </rPh>
    <rPh sb="2" eb="3">
      <t>ヒ</t>
    </rPh>
    <rPh sb="4" eb="6">
      <t>シカク</t>
    </rPh>
    <rPh sb="6" eb="7">
      <t>ショウ</t>
    </rPh>
    <rPh sb="9" eb="12">
      <t>シャシエン</t>
    </rPh>
    <rPh sb="12" eb="14">
      <t>キョウカイ</t>
    </rPh>
    <rPh sb="19" eb="20">
      <t>モリ</t>
    </rPh>
    <phoneticPr fontId="2"/>
  </si>
  <si>
    <t>就労継続支援Ｂ型事業所　ひかりの森</t>
    <rPh sb="0" eb="2">
      <t>シュウロウ</t>
    </rPh>
    <rPh sb="2" eb="4">
      <t>ケイゾク</t>
    </rPh>
    <rPh sb="4" eb="6">
      <t>シエン</t>
    </rPh>
    <rPh sb="7" eb="8">
      <t>ガタ</t>
    </rPh>
    <rPh sb="8" eb="11">
      <t>ジギョウショ</t>
    </rPh>
    <rPh sb="16" eb="17">
      <t>モリ</t>
    </rPh>
    <phoneticPr fontId="2"/>
  </si>
  <si>
    <t>赤山本町12-4</t>
    <rPh sb="0" eb="4">
      <t>アカヤマホンチョウ</t>
    </rPh>
    <phoneticPr fontId="2"/>
  </si>
  <si>
    <t>048-940-0114</t>
  </si>
  <si>
    <t>東武スカイツリーライン越谷駅西口徒歩7分</t>
    <rPh sb="14" eb="16">
      <t>ニシグチ</t>
    </rPh>
    <phoneticPr fontId="2"/>
  </si>
  <si>
    <t>あいおい保険ワールド（株）</t>
    <rPh sb="4" eb="6">
      <t>ホケン</t>
    </rPh>
    <phoneticPr fontId="2"/>
  </si>
  <si>
    <t>就労継続支援Ｂ型事業所　クローバー東越谷</t>
    <rPh sb="0" eb="2">
      <t>シュウロウ</t>
    </rPh>
    <rPh sb="2" eb="4">
      <t>ケイゾク</t>
    </rPh>
    <rPh sb="4" eb="6">
      <t>シエン</t>
    </rPh>
    <rPh sb="7" eb="8">
      <t>ガタ</t>
    </rPh>
    <rPh sb="8" eb="11">
      <t>ジギョウショ</t>
    </rPh>
    <rPh sb="17" eb="20">
      <t>ヒガシコシガヤ</t>
    </rPh>
    <phoneticPr fontId="2"/>
  </si>
  <si>
    <t>東越谷1-21-12</t>
    <rPh sb="0" eb="3">
      <t>ヒガシコシガヤ</t>
    </rPh>
    <phoneticPr fontId="2"/>
  </si>
  <si>
    <t>048-971-9201</t>
  </si>
  <si>
    <t>048-971-9205</t>
  </si>
  <si>
    <t>東武スカイツリーライン越谷駅東口徒歩17分</t>
    <rPh sb="0" eb="2">
      <t>トウブ</t>
    </rPh>
    <rPh sb="11" eb="13">
      <t>コシガヤ</t>
    </rPh>
    <rPh sb="13" eb="14">
      <t>エキ</t>
    </rPh>
    <rPh sb="14" eb="16">
      <t>ヒガシグチ</t>
    </rPh>
    <rPh sb="16" eb="18">
      <t>トホ</t>
    </rPh>
    <rPh sb="20" eb="21">
      <t>フン</t>
    </rPh>
    <phoneticPr fontId="2"/>
  </si>
  <si>
    <t>（株）カルディアコーポレーション</t>
  </si>
  <si>
    <t>カルディアせんげん台</t>
  </si>
  <si>
    <t>千間台東一丁目5番地14</t>
  </si>
  <si>
    <t>048-967-5905</t>
  </si>
  <si>
    <t>048-967-5906</t>
  </si>
  <si>
    <t>東武スカイツリーラインせんげん台駅東口徒歩3分</t>
    <rPh sb="0" eb="2">
      <t>トウブ</t>
    </rPh>
    <rPh sb="15" eb="16">
      <t>ダイ</t>
    </rPh>
    <rPh sb="16" eb="17">
      <t>エキ</t>
    </rPh>
    <rPh sb="17" eb="19">
      <t>ヒガシグチ</t>
    </rPh>
    <rPh sb="19" eb="21">
      <t>トホ</t>
    </rPh>
    <rPh sb="22" eb="23">
      <t>フン</t>
    </rPh>
    <phoneticPr fontId="2"/>
  </si>
  <si>
    <t>（株）Cuddle</t>
  </si>
  <si>
    <t>就労継続支援B型事業所　Cuddle</t>
  </si>
  <si>
    <t>大沢3-10-48</t>
  </si>
  <si>
    <t>048-925-4377</t>
  </si>
  <si>
    <t>東武スカイツリーライン北越谷駅東口徒歩5分</t>
    <rPh sb="0" eb="2">
      <t>トウブ</t>
    </rPh>
    <rPh sb="11" eb="14">
      <t>キタコシガヤ</t>
    </rPh>
    <rPh sb="14" eb="15">
      <t>エキ</t>
    </rPh>
    <rPh sb="15" eb="17">
      <t>ヒガシグチ</t>
    </rPh>
    <rPh sb="17" eb="19">
      <t>トホ</t>
    </rPh>
    <rPh sb="20" eb="21">
      <t>フン</t>
    </rPh>
    <phoneticPr fontId="2"/>
  </si>
  <si>
    <t>G＆F(株)</t>
  </si>
  <si>
    <t>花キラリ</t>
    <rPh sb="0" eb="1">
      <t>ハナ</t>
    </rPh>
    <phoneticPr fontId="2"/>
  </si>
  <si>
    <t>大沢4丁目17-28　2F</t>
    <rPh sb="0" eb="2">
      <t>オオサワ</t>
    </rPh>
    <rPh sb="3" eb="5">
      <t>チョウメ</t>
    </rPh>
    <phoneticPr fontId="2"/>
  </si>
  <si>
    <t>048-930-7195</t>
  </si>
  <si>
    <t>048-930-7196</t>
  </si>
  <si>
    <t>東武スカイツリーライン 北越谷　徒歩15分</t>
    <rPh sb="0" eb="2">
      <t>トウブ</t>
    </rPh>
    <rPh sb="12" eb="15">
      <t>キタコシガヤ</t>
    </rPh>
    <rPh sb="16" eb="18">
      <t>トホ</t>
    </rPh>
    <rPh sb="20" eb="21">
      <t>フン</t>
    </rPh>
    <phoneticPr fontId="2"/>
  </si>
  <si>
    <t>就B</t>
    <rPh sb="0" eb="1">
      <t>シュウ</t>
    </rPh>
    <phoneticPr fontId="2"/>
  </si>
  <si>
    <t>(株)ドリームダブルコーポレーション</t>
  </si>
  <si>
    <t>ONEGAME越谷</t>
    <rPh sb="7" eb="9">
      <t>コシガヤ</t>
    </rPh>
    <phoneticPr fontId="2"/>
  </si>
  <si>
    <t>千間台東1-9-9　ドゥ・アドレスビル３F</t>
    <rPh sb="0" eb="4">
      <t>センゲンダイヒガシ</t>
    </rPh>
    <phoneticPr fontId="2"/>
  </si>
  <si>
    <t>070-3822-2773</t>
  </si>
  <si>
    <t>東部スカイツリーライン　せんげん台駅　徒歩2分</t>
    <rPh sb="0" eb="2">
      <t>トウブ</t>
    </rPh>
    <rPh sb="16" eb="18">
      <t>ダイエキ</t>
    </rPh>
    <rPh sb="19" eb="21">
      <t>トホ</t>
    </rPh>
    <rPh sb="22" eb="23">
      <t>フン</t>
    </rPh>
    <phoneticPr fontId="2"/>
  </si>
  <si>
    <t>(同)motsu.</t>
  </si>
  <si>
    <t>+motsu.</t>
  </si>
  <si>
    <t>蒲生寿町15-37</t>
    <rPh sb="0" eb="2">
      <t>ガモウ</t>
    </rPh>
    <rPh sb="2" eb="4">
      <t>コトブキチョウ</t>
    </rPh>
    <phoneticPr fontId="2"/>
  </si>
  <si>
    <t>343-0836</t>
  </si>
  <si>
    <t>048-967-5604</t>
  </si>
  <si>
    <t>東武スカイツリーライン蒲生駅徒歩3分</t>
    <rPh sb="0" eb="2">
      <t>トウブ</t>
    </rPh>
    <rPh sb="11" eb="13">
      <t>ガモウ</t>
    </rPh>
    <rPh sb="13" eb="14">
      <t>エキ</t>
    </rPh>
    <rPh sb="14" eb="16">
      <t>トホ</t>
    </rPh>
    <rPh sb="17" eb="18">
      <t>フン</t>
    </rPh>
    <phoneticPr fontId="2"/>
  </si>
  <si>
    <t>(株)ダイモンサービス</t>
  </si>
  <si>
    <t>おりひめ</t>
  </si>
  <si>
    <t>相模町5-228-4</t>
    <rPh sb="0" eb="3">
      <t>サガミチョウ</t>
    </rPh>
    <phoneticPr fontId="2"/>
  </si>
  <si>
    <t>048-972-5269</t>
  </si>
  <si>
    <t>048-972-5289</t>
  </si>
  <si>
    <t>JR武蔵野線越谷レイクタウン駅徒歩10分</t>
    <rPh sb="2" eb="6">
      <t>ムサシノセン</t>
    </rPh>
    <rPh sb="6" eb="8">
      <t>コシガヤ</t>
    </rPh>
    <rPh sb="14" eb="15">
      <t>エキ</t>
    </rPh>
    <rPh sb="15" eb="17">
      <t>トホ</t>
    </rPh>
    <rPh sb="19" eb="20">
      <t>プン</t>
    </rPh>
    <phoneticPr fontId="2"/>
  </si>
  <si>
    <t>チャレンジドホームズ(株)</t>
  </si>
  <si>
    <t>チャレンジドファクトリー</t>
  </si>
  <si>
    <t>東越谷1-1-23</t>
    <rPh sb="0" eb="3">
      <t>ヒガシコシガヤ</t>
    </rPh>
    <phoneticPr fontId="2"/>
  </si>
  <si>
    <t>090-1011-8710</t>
  </si>
  <si>
    <t>東武スカイツリーライン越谷駅徒歩15分</t>
    <rPh sb="0" eb="2">
      <t>トウブ</t>
    </rPh>
    <rPh sb="11" eb="13">
      <t>コシガヤ</t>
    </rPh>
    <rPh sb="13" eb="14">
      <t>エキ</t>
    </rPh>
    <rPh sb="14" eb="16">
      <t>トホ</t>
    </rPh>
    <rPh sb="18" eb="19">
      <t>フン</t>
    </rPh>
    <phoneticPr fontId="2"/>
  </si>
  <si>
    <t>(同)stara link</t>
  </si>
  <si>
    <t>stara大袋</t>
    <rPh sb="5" eb="7">
      <t>オオブクロ</t>
    </rPh>
    <phoneticPr fontId="2"/>
  </si>
  <si>
    <t>袋山1347-5 森下ビル1階</t>
    <rPh sb="0" eb="2">
      <t>フクロヤマ</t>
    </rPh>
    <rPh sb="9" eb="11">
      <t>モリシタ</t>
    </rPh>
    <rPh sb="14" eb="15">
      <t>カイ</t>
    </rPh>
    <phoneticPr fontId="2"/>
  </si>
  <si>
    <t>048-972-4670</t>
  </si>
  <si>
    <t>東武スカイツリーライン大袋駅徒歩1分</t>
    <rPh sb="0" eb="2">
      <t>トウブ</t>
    </rPh>
    <rPh sb="11" eb="13">
      <t>オオブクロ</t>
    </rPh>
    <rPh sb="13" eb="14">
      <t>エキ</t>
    </rPh>
    <rPh sb="14" eb="16">
      <t>トホ</t>
    </rPh>
    <rPh sb="17" eb="18">
      <t>フン</t>
    </rPh>
    <phoneticPr fontId="2"/>
  </si>
  <si>
    <t>DENBA DISS(株)</t>
  </si>
  <si>
    <t>mina lab.</t>
  </si>
  <si>
    <t>越ケ谷2-8-9</t>
    <rPh sb="0" eb="3">
      <t>コシガヤ</t>
    </rPh>
    <phoneticPr fontId="2"/>
  </si>
  <si>
    <t>080-4364-5451</t>
  </si>
  <si>
    <t>東部スカイツリーライン越谷駅徒歩１０分</t>
    <rPh sb="0" eb="2">
      <t>トウブ</t>
    </rPh>
    <rPh sb="11" eb="14">
      <t>コシガヤエキ</t>
    </rPh>
    <rPh sb="14" eb="16">
      <t>トホ</t>
    </rPh>
    <rPh sb="18" eb="19">
      <t>プン</t>
    </rPh>
    <phoneticPr fontId="2"/>
  </si>
  <si>
    <t>stara 蒲生</t>
    <rPh sb="6" eb="8">
      <t>ガモウ</t>
    </rPh>
    <phoneticPr fontId="2"/>
  </si>
  <si>
    <t>蒲生西町2-1-23</t>
    <rPh sb="0" eb="2">
      <t>ガモウ</t>
    </rPh>
    <phoneticPr fontId="2"/>
  </si>
  <si>
    <t>343-0835</t>
  </si>
  <si>
    <t>048-972-5804</t>
  </si>
  <si>
    <t>048-972-5834</t>
  </si>
  <si>
    <t>東武スカイツリーライン蒲生駅徒歩4分</t>
    <rPh sb="0" eb="2">
      <t>トウブ</t>
    </rPh>
    <rPh sb="11" eb="13">
      <t>ガモウ</t>
    </rPh>
    <rPh sb="13" eb="14">
      <t>エキ</t>
    </rPh>
    <rPh sb="14" eb="16">
      <t>トホ</t>
    </rPh>
    <rPh sb="17" eb="18">
      <t>フン</t>
    </rPh>
    <phoneticPr fontId="2"/>
  </si>
  <si>
    <t>就労継続支援B型事業所　クローバー南越谷</t>
    <rPh sb="0" eb="6">
      <t>シュウロウケイゾクシエン</t>
    </rPh>
    <rPh sb="7" eb="8">
      <t>カタ</t>
    </rPh>
    <rPh sb="8" eb="10">
      <t>ジギョウ</t>
    </rPh>
    <rPh sb="10" eb="11">
      <t>ショ</t>
    </rPh>
    <rPh sb="17" eb="20">
      <t>ミナミコシガヤ</t>
    </rPh>
    <phoneticPr fontId="2"/>
  </si>
  <si>
    <t>南越谷5-12-5　ウエストパレス1階</t>
    <rPh sb="0" eb="3">
      <t>ミナミコシガヤ</t>
    </rPh>
    <rPh sb="18" eb="19">
      <t>カイ</t>
    </rPh>
    <phoneticPr fontId="2"/>
  </si>
  <si>
    <t>048-940-9412</t>
  </si>
  <si>
    <t>048-940-9413</t>
  </si>
  <si>
    <t>東武スカイツリーライン蒲生駅徒歩6分</t>
    <rPh sb="0" eb="2">
      <t>トウブ</t>
    </rPh>
    <rPh sb="11" eb="14">
      <t>ガモウエキ</t>
    </rPh>
    <rPh sb="14" eb="16">
      <t>トホ</t>
    </rPh>
    <rPh sb="17" eb="18">
      <t>プン</t>
    </rPh>
    <phoneticPr fontId="2"/>
  </si>
  <si>
    <t>(株)ネクスクール</t>
  </si>
  <si>
    <t>就労継続支援B型事業所　ウィズ・ユー新越谷</t>
    <rPh sb="0" eb="6">
      <t>シュウロウケイゾクシエン</t>
    </rPh>
    <rPh sb="7" eb="8">
      <t>カタ</t>
    </rPh>
    <rPh sb="8" eb="11">
      <t>ジギョウショ</t>
    </rPh>
    <rPh sb="18" eb="21">
      <t>シンコシガヤ</t>
    </rPh>
    <phoneticPr fontId="2"/>
  </si>
  <si>
    <t>新越谷1-64-6</t>
    <rPh sb="0" eb="3">
      <t>シンコシガヤ</t>
    </rPh>
    <phoneticPr fontId="2"/>
  </si>
  <si>
    <t>343-0857</t>
  </si>
  <si>
    <t>048-940-2161</t>
  </si>
  <si>
    <t>東武スカイツリーライン新越谷駅徒歩15分</t>
    <rPh sb="0" eb="2">
      <t>トウブ</t>
    </rPh>
    <rPh sb="11" eb="14">
      <t>シンコシガヤ</t>
    </rPh>
    <rPh sb="14" eb="15">
      <t>エキ</t>
    </rPh>
    <rPh sb="15" eb="17">
      <t>トホ</t>
    </rPh>
    <rPh sb="19" eb="20">
      <t>フン</t>
    </rPh>
    <phoneticPr fontId="2"/>
  </si>
  <si>
    <t>リレーション(株)</t>
  </si>
  <si>
    <t>ルーキーきたこしがや</t>
  </si>
  <si>
    <t>大沢3-18-16　岩本ビル2階・3階</t>
    <rPh sb="0" eb="2">
      <t>オオサワ</t>
    </rPh>
    <rPh sb="10" eb="12">
      <t>イワモト</t>
    </rPh>
    <rPh sb="15" eb="16">
      <t>カイ</t>
    </rPh>
    <rPh sb="18" eb="19">
      <t>カイ</t>
    </rPh>
    <phoneticPr fontId="2"/>
  </si>
  <si>
    <t>048-973-7946</t>
  </si>
  <si>
    <t>048-973-7947</t>
  </si>
  <si>
    <t>東武スカイツリーライン北越谷駅徒歩3分</t>
    <rPh sb="0" eb="2">
      <t>トウブ</t>
    </rPh>
    <rPh sb="11" eb="15">
      <t>キタコシガヤエキ</t>
    </rPh>
    <rPh sb="15" eb="17">
      <t>トホ</t>
    </rPh>
    <rPh sb="18" eb="19">
      <t>プン</t>
    </rPh>
    <phoneticPr fontId="2"/>
  </si>
  <si>
    <t>(同)Azアットモア</t>
  </si>
  <si>
    <t>チョコミント</t>
  </si>
  <si>
    <t>大成町2-190-1</t>
    <rPh sb="0" eb="3">
      <t>タイセイチョウ</t>
    </rPh>
    <phoneticPr fontId="2"/>
  </si>
  <si>
    <t>343-0825</t>
  </si>
  <si>
    <t>048-940-7615</t>
  </si>
  <si>
    <t>048-940-7616</t>
  </si>
  <si>
    <t>JR武蔵野線越谷レイクタウン駅徒歩25分</t>
    <rPh sb="2" eb="6">
      <t>ムサシノセン</t>
    </rPh>
    <rPh sb="6" eb="8">
      <t>コシガヤ</t>
    </rPh>
    <rPh sb="14" eb="15">
      <t>エキ</t>
    </rPh>
    <rPh sb="15" eb="17">
      <t>トホ</t>
    </rPh>
    <rPh sb="19" eb="20">
      <t>プン</t>
    </rPh>
    <phoneticPr fontId="2"/>
  </si>
  <si>
    <t>共生社会を創る(株)</t>
    <rPh sb="0" eb="4">
      <t>キョウセイシャカイ</t>
    </rPh>
    <rPh sb="5" eb="6">
      <t>ツク</t>
    </rPh>
    <phoneticPr fontId="2"/>
  </si>
  <si>
    <t>CA.CA.O　WORKS</t>
  </si>
  <si>
    <t>大里26-1</t>
    <rPh sb="0" eb="2">
      <t>オオサト</t>
    </rPh>
    <phoneticPr fontId="2"/>
  </si>
  <si>
    <t>343-0031</t>
  </si>
  <si>
    <t>048-940-5681</t>
  </si>
  <si>
    <t>048-940-5682</t>
  </si>
  <si>
    <t>東武スカイツリーライン大袋駅から徒歩13分</t>
    <rPh sb="0" eb="2">
      <t>トウブ</t>
    </rPh>
    <rPh sb="11" eb="13">
      <t>オオブクロ</t>
    </rPh>
    <rPh sb="13" eb="14">
      <t>エキ</t>
    </rPh>
    <rPh sb="16" eb="18">
      <t>トホ</t>
    </rPh>
    <rPh sb="20" eb="21">
      <t>プン</t>
    </rPh>
    <phoneticPr fontId="2"/>
  </si>
  <si>
    <t>(一社)ガーネッシュ</t>
  </si>
  <si>
    <t>MUM</t>
  </si>
  <si>
    <t>相模町5-356-1</t>
    <rPh sb="0" eb="3">
      <t>サガミチョウ</t>
    </rPh>
    <phoneticPr fontId="2"/>
  </si>
  <si>
    <t>048-940-9007</t>
  </si>
  <si>
    <t>048-940-9008</t>
  </si>
  <si>
    <t>JR武蔵野線越谷レイクタウン駅から徒歩22分</t>
    <rPh sb="2" eb="6">
      <t>ムサシノセン</t>
    </rPh>
    <rPh sb="6" eb="8">
      <t>コシガヤ</t>
    </rPh>
    <rPh sb="14" eb="15">
      <t>エキ</t>
    </rPh>
    <rPh sb="17" eb="19">
      <t>トホ</t>
    </rPh>
    <rPh sb="21" eb="22">
      <t>フン</t>
    </rPh>
    <phoneticPr fontId="2"/>
  </si>
  <si>
    <t>リバイブ北越谷</t>
    <rPh sb="4" eb="7">
      <t>キタコシガヤ</t>
    </rPh>
    <phoneticPr fontId="2"/>
  </si>
  <si>
    <t>北越谷二丁目４２番１１号北越谷西口ビル１Ｆ</t>
    <rPh sb="0" eb="3">
      <t>キタコシガヤ</t>
    </rPh>
    <rPh sb="3" eb="4">
      <t>フタ</t>
    </rPh>
    <rPh sb="4" eb="6">
      <t>チョウメ</t>
    </rPh>
    <rPh sb="8" eb="9">
      <t>バン</t>
    </rPh>
    <rPh sb="11" eb="12">
      <t>ゴウ</t>
    </rPh>
    <phoneticPr fontId="2"/>
  </si>
  <si>
    <t>048-967-5738</t>
  </si>
  <si>
    <t>東武スカイツリーライン北越谷駅から徒歩１分</t>
    <rPh sb="0" eb="2">
      <t>トウブ</t>
    </rPh>
    <rPh sb="11" eb="12">
      <t>キタ</t>
    </rPh>
    <rPh sb="12" eb="15">
      <t>コシガヤエキ</t>
    </rPh>
    <rPh sb="17" eb="19">
      <t>トホ</t>
    </rPh>
    <rPh sb="20" eb="21">
      <t>プン</t>
    </rPh>
    <phoneticPr fontId="2"/>
  </si>
  <si>
    <t>WOOOLY(株)</t>
  </si>
  <si>
    <t>ウーリー大袋</t>
    <rPh sb="4" eb="6">
      <t>オオブクロ</t>
    </rPh>
    <phoneticPr fontId="2"/>
  </si>
  <si>
    <t>下間久里８８番地７石﨑ビル２階</t>
  </si>
  <si>
    <t>343-0045</t>
  </si>
  <si>
    <t>048-978-3397</t>
  </si>
  <si>
    <t>東武スカイツリーライ大袋駅から徒歩9分</t>
    <rPh sb="0" eb="2">
      <t>トウブ</t>
    </rPh>
    <rPh sb="10" eb="12">
      <t>オオブクロ</t>
    </rPh>
    <rPh sb="12" eb="13">
      <t>エキ</t>
    </rPh>
    <rPh sb="15" eb="17">
      <t>トホ</t>
    </rPh>
    <rPh sb="18" eb="19">
      <t>プン</t>
    </rPh>
    <phoneticPr fontId="2"/>
  </si>
  <si>
    <t>フレンズ(株)</t>
  </si>
  <si>
    <t>でじるみ　埼玉越谷</t>
    <rPh sb="5" eb="7">
      <t>サイタマ</t>
    </rPh>
    <rPh sb="7" eb="9">
      <t>コシガヤ</t>
    </rPh>
    <phoneticPr fontId="2"/>
  </si>
  <si>
    <t>赤山本町4-1</t>
    <rPh sb="0" eb="4">
      <t>アカヤマホンチョウ</t>
    </rPh>
    <phoneticPr fontId="2"/>
  </si>
  <si>
    <t>048-962-5250</t>
  </si>
  <si>
    <t>東部スカイツリーライン越谷駅徒歩1分</t>
  </si>
  <si>
    <t>就労継続支援B型事業所　Ai LiKE せんげん台</t>
    <rPh sb="0" eb="6">
      <t>シュウロウケイゾクシエン</t>
    </rPh>
    <rPh sb="7" eb="8">
      <t>ガタ</t>
    </rPh>
    <rPh sb="8" eb="11">
      <t>ジギョウショ</t>
    </rPh>
    <rPh sb="24" eb="25">
      <t>ダイ</t>
    </rPh>
    <phoneticPr fontId="2"/>
  </si>
  <si>
    <t>千間台西1-4-4　T・K PREVIOビル5F</t>
    <rPh sb="0" eb="4">
      <t>センゲンダイニシ</t>
    </rPh>
    <phoneticPr fontId="2"/>
  </si>
  <si>
    <t>048-919-3424</t>
  </si>
  <si>
    <t>東部スカイツリーラインせんげん台駅徒歩1分</t>
    <rPh sb="0" eb="2">
      <t>トウブ</t>
    </rPh>
    <rPh sb="15" eb="16">
      <t>ダイ</t>
    </rPh>
    <rPh sb="16" eb="17">
      <t>エキ</t>
    </rPh>
    <rPh sb="17" eb="19">
      <t>トホ</t>
    </rPh>
    <rPh sb="20" eb="21">
      <t>プン</t>
    </rPh>
    <phoneticPr fontId="2"/>
  </si>
  <si>
    <t>入</t>
  </si>
  <si>
    <t>(福)啓和会</t>
  </si>
  <si>
    <t>久喜けいわ</t>
  </si>
  <si>
    <t>久喜市</t>
  </si>
  <si>
    <t>六万部1435</t>
  </si>
  <si>
    <t>0480-22-8788</t>
  </si>
  <si>
    <t>0480-21-6604</t>
  </si>
  <si>
    <t>久喜駅西口から菖蒲仲橋行バス「高木病院」下車徒歩10分</t>
    <rPh sb="0" eb="2">
      <t>クキ</t>
    </rPh>
    <rPh sb="2" eb="3">
      <t>エキ</t>
    </rPh>
    <rPh sb="3" eb="5">
      <t>ニシグチ</t>
    </rPh>
    <rPh sb="7" eb="9">
      <t>ショウブ</t>
    </rPh>
    <rPh sb="9" eb="10">
      <t>ナカ</t>
    </rPh>
    <rPh sb="10" eb="11">
      <t>バシ</t>
    </rPh>
    <rPh sb="11" eb="12">
      <t>ギョウ</t>
    </rPh>
    <rPh sb="15" eb="17">
      <t>コウボク</t>
    </rPh>
    <rPh sb="17" eb="19">
      <t>ビョウイン</t>
    </rPh>
    <rPh sb="20" eb="22">
      <t>ゲシャ</t>
    </rPh>
    <rPh sb="22" eb="24">
      <t>トホ</t>
    </rPh>
    <rPh sb="26" eb="27">
      <t>プン</t>
    </rPh>
    <phoneticPr fontId="2"/>
  </si>
  <si>
    <t>keiwaryo@keiwa.or.jp</t>
  </si>
  <si>
    <t>ｸｷｹｲﾜ</t>
  </si>
  <si>
    <t>空・併</t>
  </si>
  <si>
    <t>久喜市・(福)啓和会</t>
  </si>
  <si>
    <t>久喜市あゆみの郷</t>
    <rPh sb="0" eb="3">
      <t>クキシ</t>
    </rPh>
    <rPh sb="7" eb="8">
      <t>サト</t>
    </rPh>
    <phoneticPr fontId="2"/>
  </si>
  <si>
    <t>東大輪2273-1</t>
    <rPh sb="0" eb="1">
      <t>ヒガシ</t>
    </rPh>
    <rPh sb="1" eb="3">
      <t>タイリン</t>
    </rPh>
    <phoneticPr fontId="2"/>
  </si>
  <si>
    <t>340-0202</t>
  </si>
  <si>
    <t>0480-58-8956</t>
  </si>
  <si>
    <t>東武伊勢崎線鷲宮駅から徒歩20分</t>
    <rPh sb="0" eb="2">
      <t>トウブ</t>
    </rPh>
    <rPh sb="2" eb="5">
      <t>イセサキ</t>
    </rPh>
    <rPh sb="5" eb="6">
      <t>セン</t>
    </rPh>
    <rPh sb="6" eb="8">
      <t>ワシノミヤ</t>
    </rPh>
    <rPh sb="8" eb="9">
      <t>エキ</t>
    </rPh>
    <rPh sb="11" eb="13">
      <t>トホ</t>
    </rPh>
    <rPh sb="15" eb="16">
      <t>フン</t>
    </rPh>
    <phoneticPr fontId="2"/>
  </si>
  <si>
    <t>ayuminosato@globe.ocn.ne.jp</t>
  </si>
  <si>
    <t>ｸｷｼﾕｳ･ｱｲ</t>
  </si>
  <si>
    <t>(特非)あどぼ</t>
    <rPh sb="1" eb="2">
      <t>トク</t>
    </rPh>
    <rPh sb="2" eb="3">
      <t>ヒ</t>
    </rPh>
    <phoneticPr fontId="2"/>
  </si>
  <si>
    <t>らいふれっさ</t>
  </si>
  <si>
    <t>太田袋字本村471-1</t>
  </si>
  <si>
    <t>346-0023</t>
  </si>
  <si>
    <t>0480-31-6687</t>
  </si>
  <si>
    <t>0480-31-8448</t>
  </si>
  <si>
    <t>宇都宮線久喜駅から市循環バス東西連絡西行「皆代」下車徒歩1分</t>
  </si>
  <si>
    <t>advocacy0705@gmail.com</t>
  </si>
  <si>
    <t>ﾗｲﾌﾚｯｻ</t>
  </si>
  <si>
    <t>（福）啓和会</t>
    <rPh sb="1" eb="2">
      <t>フク</t>
    </rPh>
    <rPh sb="3" eb="4">
      <t>ケイ</t>
    </rPh>
    <rPh sb="4" eb="5">
      <t>ワ</t>
    </rPh>
    <rPh sb="5" eb="6">
      <t>カイ</t>
    </rPh>
    <phoneticPr fontId="2"/>
  </si>
  <si>
    <t>ワークハウス　コムラード</t>
  </si>
  <si>
    <t>下早見1769-6</t>
    <rPh sb="0" eb="1">
      <t>シタ</t>
    </rPh>
    <rPh sb="1" eb="3">
      <t>ハヤミ</t>
    </rPh>
    <phoneticPr fontId="2"/>
  </si>
  <si>
    <t>346-0022</t>
  </si>
  <si>
    <t>0480-23-8000</t>
  </si>
  <si>
    <t>0480-23-8255</t>
  </si>
  <si>
    <t>久喜駅から除掘・所久喜循環バス「久喜の里」下車徒歩３分</t>
    <rPh sb="0" eb="2">
      <t>クキ</t>
    </rPh>
    <rPh sb="2" eb="3">
      <t>エキ</t>
    </rPh>
    <rPh sb="5" eb="6">
      <t>ノゾ</t>
    </rPh>
    <rPh sb="6" eb="7">
      <t>ホ</t>
    </rPh>
    <rPh sb="8" eb="9">
      <t>トコロ</t>
    </rPh>
    <rPh sb="9" eb="11">
      <t>クキ</t>
    </rPh>
    <rPh sb="11" eb="13">
      <t>ジュンカン</t>
    </rPh>
    <rPh sb="16" eb="18">
      <t>クキ</t>
    </rPh>
    <rPh sb="19" eb="20">
      <t>サト</t>
    </rPh>
    <rPh sb="21" eb="23">
      <t>ゲシャ</t>
    </rPh>
    <rPh sb="23" eb="25">
      <t>トホ</t>
    </rPh>
    <rPh sb="26" eb="27">
      <t>プン</t>
    </rPh>
    <phoneticPr fontId="2"/>
  </si>
  <si>
    <t>comrade@keiwa.or.jp</t>
  </si>
  <si>
    <t>ﾜｰｸﾊｳｽ　ｺﾑﾗｰﾄﾞ</t>
  </si>
  <si>
    <t>(株）日本クリード</t>
    <rPh sb="1" eb="2">
      <t>カブ</t>
    </rPh>
    <rPh sb="3" eb="5">
      <t>ニホン</t>
    </rPh>
    <phoneticPr fontId="2"/>
  </si>
  <si>
    <t>東大輪菱田1004-2</t>
    <rPh sb="0" eb="1">
      <t>ヒガシ</t>
    </rPh>
    <rPh sb="1" eb="2">
      <t>ダイ</t>
    </rPh>
    <rPh sb="2" eb="3">
      <t>ワ</t>
    </rPh>
    <rPh sb="3" eb="5">
      <t>ヒシダ</t>
    </rPh>
    <phoneticPr fontId="2"/>
  </si>
  <si>
    <t>0480-53-7514</t>
  </si>
  <si>
    <t>0480-53-7515</t>
  </si>
  <si>
    <t>宇都宮線東鷲宮駅から徒歩12分</t>
    <rPh sb="0" eb="3">
      <t>ウツノミヤ</t>
    </rPh>
    <rPh sb="3" eb="4">
      <t>セン</t>
    </rPh>
    <rPh sb="4" eb="5">
      <t>ヒガシ</t>
    </rPh>
    <rPh sb="5" eb="7">
      <t>ワシミヤ</t>
    </rPh>
    <rPh sb="7" eb="8">
      <t>エキ</t>
    </rPh>
    <rPh sb="10" eb="12">
      <t>トホ</t>
    </rPh>
    <rPh sb="14" eb="15">
      <t>フン</t>
    </rPh>
    <phoneticPr fontId="2"/>
  </si>
  <si>
    <t>kuki@nihoncreed.co.jp</t>
  </si>
  <si>
    <t>（同）ネクサスグリーン</t>
    <rPh sb="1" eb="2">
      <t>ドウ</t>
    </rPh>
    <phoneticPr fontId="2"/>
  </si>
  <si>
    <t>アグリ園</t>
    <rPh sb="3" eb="4">
      <t>エン</t>
    </rPh>
    <phoneticPr fontId="2"/>
  </si>
  <si>
    <t>吉羽5-12-9</t>
    <rPh sb="0" eb="2">
      <t>ヨシバ</t>
    </rPh>
    <phoneticPr fontId="2"/>
  </si>
  <si>
    <t>0480-47-0252</t>
  </si>
  <si>
    <t>0480-21-5528</t>
  </si>
  <si>
    <t>JR東北本線久喜駅から朝日バス「沼向公園入口」下車徒歩１分</t>
    <rPh sb="2" eb="4">
      <t>トウホク</t>
    </rPh>
    <rPh sb="4" eb="6">
      <t>ホンセン</t>
    </rPh>
    <rPh sb="6" eb="8">
      <t>クキ</t>
    </rPh>
    <rPh sb="8" eb="9">
      <t>エキ</t>
    </rPh>
    <rPh sb="11" eb="13">
      <t>アサヒ</t>
    </rPh>
    <rPh sb="16" eb="17">
      <t>ヌマ</t>
    </rPh>
    <rPh sb="17" eb="18">
      <t>ムカイ</t>
    </rPh>
    <rPh sb="18" eb="20">
      <t>コウエン</t>
    </rPh>
    <rPh sb="20" eb="22">
      <t>イリグチ</t>
    </rPh>
    <rPh sb="23" eb="25">
      <t>ゲシャ</t>
    </rPh>
    <rPh sb="25" eb="27">
      <t>トホ</t>
    </rPh>
    <rPh sb="28" eb="29">
      <t>フン</t>
    </rPh>
    <phoneticPr fontId="2"/>
  </si>
  <si>
    <t>nexusgreen.kuki@td6.so-net.ne.jp</t>
  </si>
  <si>
    <t>ｱｸﾞﾘｴﾝ</t>
  </si>
  <si>
    <t>カルディアくき</t>
  </si>
  <si>
    <t>久喜東１丁目３番地１６</t>
  </si>
  <si>
    <t>346-0016</t>
  </si>
  <si>
    <t>0480-53-6275</t>
  </si>
  <si>
    <t>0480-53-6276</t>
  </si>
  <si>
    <t>宇都宮線久喜駅東口徒歩４分</t>
    <rPh sb="0" eb="3">
      <t>ウツノミヤ</t>
    </rPh>
    <rPh sb="3" eb="4">
      <t>セン</t>
    </rPh>
    <rPh sb="4" eb="6">
      <t>クキ</t>
    </rPh>
    <rPh sb="6" eb="7">
      <t>エキ</t>
    </rPh>
    <rPh sb="7" eb="9">
      <t>ヒガシグチ</t>
    </rPh>
    <rPh sb="9" eb="11">
      <t>トホ</t>
    </rPh>
    <rPh sb="12" eb="13">
      <t>フン</t>
    </rPh>
    <phoneticPr fontId="2"/>
  </si>
  <si>
    <t>komori@kardia-c.com</t>
  </si>
  <si>
    <t>ｶﾙﾃﾞｨｱｸｷ</t>
  </si>
  <si>
    <t>東部(南)</t>
    <rPh sb="0" eb="2">
      <t>トウブ</t>
    </rPh>
    <rPh sb="3" eb="4">
      <t>ミナミ</t>
    </rPh>
    <phoneticPr fontId="2"/>
  </si>
  <si>
    <t>(株）Ｂ－ＷＯＲＫ</t>
    <rPh sb="1" eb="2">
      <t>カブ</t>
    </rPh>
    <phoneticPr fontId="2"/>
  </si>
  <si>
    <t>総活躍　久喜</t>
    <rPh sb="0" eb="3">
      <t>ソウカツヤク</t>
    </rPh>
    <rPh sb="4" eb="6">
      <t>クキ</t>
    </rPh>
    <phoneticPr fontId="5"/>
  </si>
  <si>
    <t>久喜北２丁目２－５４</t>
  </si>
  <si>
    <t>346-0007</t>
  </si>
  <si>
    <t>048-050-9464</t>
  </si>
  <si>
    <t>JR久喜駅から徒歩21分</t>
    <rPh sb="2" eb="5">
      <t>クキエキ</t>
    </rPh>
    <rPh sb="7" eb="9">
      <t>トホ</t>
    </rPh>
    <rPh sb="11" eb="12">
      <t>プン</t>
    </rPh>
    <phoneticPr fontId="5"/>
  </si>
  <si>
    <t>sokatuyaku.kuki@gmail.com</t>
  </si>
  <si>
    <t>ｿｳｶﾂﾔｸ ｸｷ</t>
  </si>
  <si>
    <t>ＯＫ自立支援事業所　久喜</t>
    <rPh sb="2" eb="4">
      <t>ジリツ</t>
    </rPh>
    <rPh sb="4" eb="6">
      <t>シエン</t>
    </rPh>
    <rPh sb="6" eb="9">
      <t>ジギョウショ</t>
    </rPh>
    <rPh sb="10" eb="12">
      <t>クキ</t>
    </rPh>
    <phoneticPr fontId="2"/>
  </si>
  <si>
    <t>久喜東二丁目36-16</t>
    <rPh sb="0" eb="2">
      <t>クキ</t>
    </rPh>
    <rPh sb="2" eb="3">
      <t>ヒガシ</t>
    </rPh>
    <rPh sb="3" eb="4">
      <t>フタ</t>
    </rPh>
    <rPh sb="4" eb="6">
      <t>チョウメ</t>
    </rPh>
    <phoneticPr fontId="2"/>
  </si>
  <si>
    <t>0480-31-8543</t>
  </si>
  <si>
    <t>JR・東武伊勢崎線久喜駅東口下車徒歩13分</t>
    <rPh sb="3" eb="5">
      <t>トウブ</t>
    </rPh>
    <rPh sb="5" eb="9">
      <t>イセサキセン</t>
    </rPh>
    <rPh sb="9" eb="12">
      <t>クキエキ</t>
    </rPh>
    <rPh sb="12" eb="13">
      <t>ヒガシ</t>
    </rPh>
    <rPh sb="13" eb="14">
      <t>グチ</t>
    </rPh>
    <rPh sb="14" eb="16">
      <t>ゲシャ</t>
    </rPh>
    <rPh sb="16" eb="18">
      <t>トホ</t>
    </rPh>
    <rPh sb="20" eb="21">
      <t>フン</t>
    </rPh>
    <phoneticPr fontId="2"/>
  </si>
  <si>
    <t>ok.j-9k@flow8.co.jp</t>
  </si>
  <si>
    <t>ｵｰｹｰｼﾞﾘﾂｼｴﾝｼﾞｷﾞｮｳｼｮ ｸｷ</t>
  </si>
  <si>
    <t>ウーリー久喜</t>
    <rPh sb="4" eb="6">
      <t>クキ</t>
    </rPh>
    <phoneticPr fontId="2"/>
  </si>
  <si>
    <t>野久喜547-17　K&amp;Eホームズ 101</t>
    <rPh sb="0" eb="3">
      <t>ノグキ</t>
    </rPh>
    <phoneticPr fontId="2"/>
  </si>
  <si>
    <t>346-0002</t>
  </si>
  <si>
    <t>0480-22-1848</t>
  </si>
  <si>
    <t>JR・東武伊勢崎線久喜駅東口下車徒歩11分</t>
    <rPh sb="3" eb="5">
      <t>トウブ</t>
    </rPh>
    <rPh sb="5" eb="9">
      <t>イセサキセン</t>
    </rPh>
    <rPh sb="9" eb="12">
      <t>クキエキ</t>
    </rPh>
    <rPh sb="12" eb="13">
      <t>ヒガシ</t>
    </rPh>
    <rPh sb="13" eb="14">
      <t>グチ</t>
    </rPh>
    <rPh sb="14" eb="16">
      <t>ゲシャ</t>
    </rPh>
    <rPh sb="16" eb="18">
      <t>トホ</t>
    </rPh>
    <rPh sb="20" eb="21">
      <t>フン</t>
    </rPh>
    <phoneticPr fontId="2"/>
  </si>
  <si>
    <t>kuki@woooly.jp</t>
  </si>
  <si>
    <t>ｳｰﾘｰｸｷ</t>
  </si>
  <si>
    <t>(株)ネアス</t>
    <rPh sb="1" eb="2">
      <t>カブ</t>
    </rPh>
    <phoneticPr fontId="2"/>
  </si>
  <si>
    <t>Ｓｔｏｒｙ’ｓ　Ｆａｃｔｏｒｙ　鷲宮</t>
  </si>
  <si>
    <t>中妻４１９</t>
    <rPh sb="0" eb="2">
      <t>ナカツマ</t>
    </rPh>
    <phoneticPr fontId="2"/>
  </si>
  <si>
    <t>340-0213</t>
  </si>
  <si>
    <t>0480-47-0126</t>
  </si>
  <si>
    <t>0480-47-0168</t>
  </si>
  <si>
    <t>JR・東武伊勢崎線久喜駅西口からバス「東明寺前」下車徒歩７分</t>
    <rPh sb="3" eb="5">
      <t>トウブ</t>
    </rPh>
    <rPh sb="5" eb="9">
      <t>イセサキセン</t>
    </rPh>
    <rPh sb="9" eb="12">
      <t>クキエキ</t>
    </rPh>
    <rPh sb="12" eb="14">
      <t>ニシグチ</t>
    </rPh>
    <rPh sb="19" eb="23">
      <t>トウミョウジマエ</t>
    </rPh>
    <rPh sb="24" eb="26">
      <t>ゲシャ</t>
    </rPh>
    <rPh sb="26" eb="28">
      <t>トホ</t>
    </rPh>
    <rPh sb="29" eb="30">
      <t>フン</t>
    </rPh>
    <phoneticPr fontId="2"/>
  </si>
  <si>
    <t>ｽﾄｰﾘｰｽﾞﾌｧｸﾄﾘｰﾜｼﾐﾔ</t>
  </si>
  <si>
    <t>(特非)たらちね</t>
  </si>
  <si>
    <t>工房森のこかげ</t>
    <rPh sb="0" eb="2">
      <t>コウボウ</t>
    </rPh>
    <rPh sb="2" eb="3">
      <t>モリ</t>
    </rPh>
    <phoneticPr fontId="2"/>
  </si>
  <si>
    <t>緑町2-14-6</t>
    <rPh sb="0" eb="2">
      <t>ミドリチョウ</t>
    </rPh>
    <phoneticPr fontId="2"/>
  </si>
  <si>
    <t>048-997-8988</t>
  </si>
  <si>
    <t>東武伊勢崎線草加駅東口から八潮車庫行東武バス「緑町三丁目」下車徒歩3分</t>
    <rPh sb="0" eb="2">
      <t>トウブ</t>
    </rPh>
    <rPh sb="2" eb="5">
      <t>イセサキ</t>
    </rPh>
    <rPh sb="5" eb="6">
      <t>セン</t>
    </rPh>
    <rPh sb="6" eb="8">
      <t>ソウカ</t>
    </rPh>
    <rPh sb="8" eb="9">
      <t>エキ</t>
    </rPh>
    <rPh sb="9" eb="11">
      <t>ヒガシグチ</t>
    </rPh>
    <rPh sb="13" eb="15">
      <t>ヤシオ</t>
    </rPh>
    <rPh sb="15" eb="17">
      <t>シャコ</t>
    </rPh>
    <rPh sb="17" eb="18">
      <t>イ</t>
    </rPh>
    <rPh sb="18" eb="20">
      <t>トウブ</t>
    </rPh>
    <rPh sb="23" eb="25">
      <t>ミドリチョウ</t>
    </rPh>
    <rPh sb="25" eb="26">
      <t>サン</t>
    </rPh>
    <rPh sb="26" eb="28">
      <t>チョウメ</t>
    </rPh>
    <rPh sb="29" eb="31">
      <t>ゲシャ</t>
    </rPh>
    <rPh sb="31" eb="33">
      <t>トホ</t>
    </rPh>
    <rPh sb="34" eb="35">
      <t>プン</t>
    </rPh>
    <phoneticPr fontId="2"/>
  </si>
  <si>
    <t>koubou-morinokokage@vega.ocn.ne.jp</t>
  </si>
  <si>
    <t>ｺｳﾎﾞｳﾓﾘﾉｺｶｹﾞ</t>
  </si>
  <si>
    <t>八潮市・（福）八潮市社会福祉協議会</t>
    <rPh sb="0" eb="3">
      <t>ヤシオシ</t>
    </rPh>
    <rPh sb="5" eb="6">
      <t>フク</t>
    </rPh>
    <rPh sb="7" eb="10">
      <t>ヤシオシ</t>
    </rPh>
    <rPh sb="10" eb="12">
      <t>シャカイ</t>
    </rPh>
    <rPh sb="12" eb="14">
      <t>フクシ</t>
    </rPh>
    <rPh sb="14" eb="17">
      <t>キョウギカイ</t>
    </rPh>
    <phoneticPr fontId="2"/>
  </si>
  <si>
    <t>八潮市障がい者福祉施設やまびこ</t>
    <rPh sb="0" eb="3">
      <t>ヤシオシ</t>
    </rPh>
    <rPh sb="3" eb="4">
      <t>ショウ</t>
    </rPh>
    <rPh sb="6" eb="7">
      <t>シャ</t>
    </rPh>
    <rPh sb="7" eb="9">
      <t>フクシ</t>
    </rPh>
    <rPh sb="9" eb="11">
      <t>シセツ</t>
    </rPh>
    <phoneticPr fontId="2"/>
  </si>
  <si>
    <t>鶴ヶ曽根403-1</t>
    <rPh sb="0" eb="4">
      <t>ツルガソネ</t>
    </rPh>
    <phoneticPr fontId="2"/>
  </si>
  <si>
    <t>048-995-0825</t>
  </si>
  <si>
    <t>つくばエクスプレス八潮駅から市コミュニティバス・北ルート「生涯楽習館入口」下車徒歩1分</t>
    <rPh sb="9" eb="11">
      <t>ヤシオ</t>
    </rPh>
    <rPh sb="11" eb="12">
      <t>エキ</t>
    </rPh>
    <rPh sb="14" eb="15">
      <t>シ</t>
    </rPh>
    <rPh sb="24" eb="25">
      <t>キタ</t>
    </rPh>
    <rPh sb="29" eb="31">
      <t>ショウガイ</t>
    </rPh>
    <rPh sb="31" eb="32">
      <t>ラク</t>
    </rPh>
    <rPh sb="32" eb="33">
      <t>シュウ</t>
    </rPh>
    <rPh sb="33" eb="34">
      <t>カン</t>
    </rPh>
    <rPh sb="34" eb="36">
      <t>イリグチ</t>
    </rPh>
    <rPh sb="37" eb="39">
      <t>ゲシャ</t>
    </rPh>
    <rPh sb="39" eb="41">
      <t>トホ</t>
    </rPh>
    <rPh sb="42" eb="43">
      <t>フン</t>
    </rPh>
    <phoneticPr fontId="2"/>
  </si>
  <si>
    <t>yamabiko@yashio-shakyo.jp</t>
  </si>
  <si>
    <t>ｼｮｳｶﾞｲｼｬﾌｸｼｼｾﾂﾔﾏﾋﾞｺ</t>
  </si>
  <si>
    <t>（株）メーティス</t>
    <rPh sb="1" eb="2">
      <t>カブ</t>
    </rPh>
    <phoneticPr fontId="2"/>
  </si>
  <si>
    <t>ひだまり工房</t>
    <rPh sb="4" eb="6">
      <t>コウボウ</t>
    </rPh>
    <phoneticPr fontId="2"/>
  </si>
  <si>
    <t>大曽根531-4</t>
    <rPh sb="0" eb="3">
      <t>オオソネ</t>
    </rPh>
    <phoneticPr fontId="2"/>
  </si>
  <si>
    <t>340-0834</t>
  </si>
  <si>
    <t>048-951-5277</t>
  </si>
  <si>
    <t>048-951-5278</t>
  </si>
  <si>
    <t>つくばエクスプレス八潮駅から徒歩21分</t>
    <rPh sb="9" eb="11">
      <t>ヤシオ</t>
    </rPh>
    <rPh sb="11" eb="12">
      <t>エキ</t>
    </rPh>
    <rPh sb="14" eb="16">
      <t>トホ</t>
    </rPh>
    <rPh sb="18" eb="19">
      <t>フン</t>
    </rPh>
    <phoneticPr fontId="2"/>
  </si>
  <si>
    <t>shin_sasaki@metis.care</t>
  </si>
  <si>
    <t>ﾋﾀﾞﾏﾘｺｳﾎﾞｳ</t>
  </si>
  <si>
    <t>（株）Ａｌｌｚ</t>
    <rPh sb="1" eb="2">
      <t>カブ</t>
    </rPh>
    <phoneticPr fontId="2"/>
  </si>
  <si>
    <t>ＯＮＥ＆ＯＮＬＹ</t>
  </si>
  <si>
    <t>木曽根324-3
オータムヴィレッジⅡ</t>
    <rPh sb="0" eb="3">
      <t>キソネ</t>
    </rPh>
    <phoneticPr fontId="2"/>
  </si>
  <si>
    <t>340-0813</t>
  </si>
  <si>
    <t>048-953-9085</t>
  </si>
  <si>
    <t>048-953-9086</t>
  </si>
  <si>
    <t>八潮駅から徒歩8分</t>
    <rPh sb="0" eb="2">
      <t>ヤシオ</t>
    </rPh>
    <rPh sb="2" eb="3">
      <t>エキ</t>
    </rPh>
    <rPh sb="5" eb="7">
      <t>トホ</t>
    </rPh>
    <rPh sb="8" eb="9">
      <t>フン</t>
    </rPh>
    <phoneticPr fontId="2"/>
  </si>
  <si>
    <t>allz@outlook.jp</t>
  </si>
  <si>
    <t>ﾜﾝｱﾝﾄﾞｵﾝﾘｰ</t>
  </si>
  <si>
    <t>（株）リーディング・ファクトリー</t>
    <rPh sb="0" eb="3">
      <t>カブ</t>
    </rPh>
    <phoneticPr fontId="2"/>
  </si>
  <si>
    <t>バリューワークス八潮</t>
    <rPh sb="8" eb="10">
      <t>ヤシオ</t>
    </rPh>
    <phoneticPr fontId="2"/>
  </si>
  <si>
    <t>中央2-6-15</t>
    <rPh sb="0" eb="2">
      <t>チュウオウ</t>
    </rPh>
    <phoneticPr fontId="2"/>
  </si>
  <si>
    <t>340-0816</t>
  </si>
  <si>
    <t>080-4477－8771</t>
  </si>
  <si>
    <t>八潮駅から徒歩23分</t>
    <rPh sb="0" eb="2">
      <t>ヤシオ</t>
    </rPh>
    <rPh sb="2" eb="3">
      <t>エキ</t>
    </rPh>
    <rPh sb="5" eb="7">
      <t>トホ</t>
    </rPh>
    <rPh sb="9" eb="10">
      <t>フン</t>
    </rPh>
    <phoneticPr fontId="2"/>
  </si>
  <si>
    <t>gcafeyasio@gmail.com</t>
  </si>
  <si>
    <t>ﾊﾞﾘｭｰﾜｰｸｽﾔｼｵ</t>
  </si>
  <si>
    <t>(特非)地域再生研究機構</t>
  </si>
  <si>
    <t>どすこい就労支援</t>
    <rPh sb="4" eb="8">
      <t>シュウロウシエン</t>
    </rPh>
    <phoneticPr fontId="2"/>
  </si>
  <si>
    <t>八潮三丁目１７－２７</t>
    <rPh sb="0" eb="2">
      <t>ヤシオ</t>
    </rPh>
    <rPh sb="2" eb="3">
      <t>サン</t>
    </rPh>
    <rPh sb="3" eb="5">
      <t>チョウメ</t>
    </rPh>
    <phoneticPr fontId="2"/>
  </si>
  <si>
    <t>340-0815</t>
  </si>
  <si>
    <t>048-951-7100</t>
  </si>
  <si>
    <t>つくばエクスプレス八潮駅からバス八潮駅北口より綾瀬駅行き「円照寺」下車徒歩３分</t>
    <rPh sb="9" eb="11">
      <t>ヤシオ</t>
    </rPh>
    <rPh sb="11" eb="12">
      <t>エキ</t>
    </rPh>
    <rPh sb="16" eb="19">
      <t>ヤシオエキ</t>
    </rPh>
    <rPh sb="19" eb="21">
      <t>キタグチ</t>
    </rPh>
    <rPh sb="23" eb="27">
      <t>アヤセエキユ</t>
    </rPh>
    <rPh sb="29" eb="32">
      <t>エンショウジ</t>
    </rPh>
    <rPh sb="33" eb="35">
      <t>ゲシャ</t>
    </rPh>
    <rPh sb="35" eb="37">
      <t>トホ</t>
    </rPh>
    <rPh sb="38" eb="39">
      <t>フン</t>
    </rPh>
    <phoneticPr fontId="2"/>
  </si>
  <si>
    <t>山中</t>
    <rPh sb="0" eb="2">
      <t>やまなか</t>
    </rPh>
    <phoneticPr fontId="2" type="Hiragana"/>
  </si>
  <si>
    <t>kubo620@gmail.com</t>
  </si>
  <si>
    <t>ﾄﾞｽｺｲｼｭｳﾛｳｼｴﾝ</t>
  </si>
  <si>
    <t>（株）ラディネイト</t>
    <rPh sb="1" eb="2">
      <t>カブ</t>
    </rPh>
    <phoneticPr fontId="2"/>
  </si>
  <si>
    <t>就労継続支援事業ＴＡＫＵＷＡＫＵ　八潮支店</t>
    <rPh sb="0" eb="2">
      <t>シュウロウ</t>
    </rPh>
    <rPh sb="2" eb="4">
      <t>ケイゾク</t>
    </rPh>
    <rPh sb="4" eb="6">
      <t>シエン</t>
    </rPh>
    <rPh sb="6" eb="8">
      <t>ジギョウ</t>
    </rPh>
    <rPh sb="17" eb="19">
      <t>ヤシオ</t>
    </rPh>
    <rPh sb="19" eb="21">
      <t>シテン</t>
    </rPh>
    <phoneticPr fontId="2"/>
  </si>
  <si>
    <t>八潮市</t>
  </si>
  <si>
    <t>八潮３丁目８番地８</t>
  </si>
  <si>
    <t>048-950-8113</t>
  </si>
  <si>
    <t>つくばエクスプレス八潮駅からバス「上馬場」下車徒歩３分</t>
    <rPh sb="9" eb="12">
      <t>ヤシオエキ</t>
    </rPh>
    <rPh sb="17" eb="18">
      <t>ウエ</t>
    </rPh>
    <rPh sb="18" eb="20">
      <t>ババ</t>
    </rPh>
    <rPh sb="21" eb="23">
      <t>ゲシャ</t>
    </rPh>
    <rPh sb="23" eb="25">
      <t>トホ</t>
    </rPh>
    <rPh sb="26" eb="27">
      <t>プン</t>
    </rPh>
    <phoneticPr fontId="2"/>
  </si>
  <si>
    <t>takuwaku@radineith.com</t>
  </si>
  <si>
    <t>ｼｭｳﾛｳｹｲｿﾞｸｼｴﾝｼﾞｷﾞｮｳﾀｸﾜｸﾔｼｵｼﾃﾝ</t>
  </si>
  <si>
    <t>（合）ビジョンファーム</t>
    <rPh sb="1" eb="2">
      <t>ゴウ</t>
    </rPh>
    <phoneticPr fontId="2"/>
  </si>
  <si>
    <t>One Step</t>
  </si>
  <si>
    <t>中央４丁目１１－１　ハローリンクスビル</t>
  </si>
  <si>
    <t>090-1730-6409</t>
  </si>
  <si>
    <t>つくばエクスプレス八潮駅北口からバス草加駅東口行き「諏訪神社前」下車徒歩７分</t>
    <rPh sb="9" eb="12">
      <t>ヤシオエキ</t>
    </rPh>
    <rPh sb="12" eb="14">
      <t>キタグチ</t>
    </rPh>
    <rPh sb="18" eb="24">
      <t>ソウカエキヒガシグチユ</t>
    </rPh>
    <rPh sb="26" eb="31">
      <t>スワジンジャマエ</t>
    </rPh>
    <rPh sb="32" eb="34">
      <t>ゲシャ</t>
    </rPh>
    <rPh sb="34" eb="36">
      <t>トホ</t>
    </rPh>
    <rPh sb="37" eb="38">
      <t>フン</t>
    </rPh>
    <phoneticPr fontId="2"/>
  </si>
  <si>
    <t>gaman.qr@gmail.com</t>
  </si>
  <si>
    <t>ﾜﾝｽﾃｯﾌﾟ</t>
  </si>
  <si>
    <t>(福)杉風会</t>
  </si>
  <si>
    <t>れんげそう作業所</t>
    <rPh sb="5" eb="8">
      <t>サギョウショ</t>
    </rPh>
    <phoneticPr fontId="2"/>
  </si>
  <si>
    <t>北葛飾郡杉戸町</t>
  </si>
  <si>
    <t>倉松826-3</t>
    <rPh sb="0" eb="1">
      <t>クラ</t>
    </rPh>
    <rPh sb="1" eb="2">
      <t>マツ</t>
    </rPh>
    <phoneticPr fontId="2"/>
  </si>
  <si>
    <t>0480-34-9451</t>
  </si>
  <si>
    <t>0480-34-9575</t>
  </si>
  <si>
    <t>東武動物公園駅東口から関宿中央ターミナル行バス「杉戸第二小学校入口」下車徒歩7分</t>
    <rPh sb="0" eb="7">
      <t>トウブドウブツコウエンエキ</t>
    </rPh>
    <rPh sb="7" eb="9">
      <t>ヒガシグチ</t>
    </rPh>
    <rPh sb="11" eb="13">
      <t>セキヤド</t>
    </rPh>
    <rPh sb="13" eb="15">
      <t>チュウオウ</t>
    </rPh>
    <rPh sb="20" eb="21">
      <t>イ</t>
    </rPh>
    <rPh sb="24" eb="26">
      <t>スギト</t>
    </rPh>
    <rPh sb="26" eb="27">
      <t>ダイ</t>
    </rPh>
    <rPh sb="27" eb="28">
      <t>2</t>
    </rPh>
    <rPh sb="28" eb="31">
      <t>ショウガッコウ</t>
    </rPh>
    <rPh sb="31" eb="33">
      <t>イリグチ</t>
    </rPh>
    <rPh sb="34" eb="36">
      <t>ゲシャ</t>
    </rPh>
    <rPh sb="36" eb="38">
      <t>トホ</t>
    </rPh>
    <rPh sb="39" eb="40">
      <t>フン</t>
    </rPh>
    <phoneticPr fontId="2"/>
  </si>
  <si>
    <t>sanpuukai@ybb.ne.jp</t>
  </si>
  <si>
    <t>ﾚﾝｹﾞｿｳｻｷﾞｮｳｼｮ</t>
  </si>
  <si>
    <t>za</t>
  </si>
  <si>
    <t>(福)銀杏会</t>
  </si>
  <si>
    <t>ゆめみ野工房</t>
  </si>
  <si>
    <t>北葛飾郡松伏町</t>
  </si>
  <si>
    <t>ゆめみ野東3-14-10</t>
  </si>
  <si>
    <t>048-993-1110</t>
  </si>
  <si>
    <t>048-993-1112</t>
  </si>
  <si>
    <t>東武線北越谷駅もしくは武蔵野線吉川駅から茨城急行バスエローラ行終点下車徒歩1分</t>
    <rPh sb="0" eb="2">
      <t>トウブ</t>
    </rPh>
    <rPh sb="2" eb="3">
      <t>セン</t>
    </rPh>
    <rPh sb="3" eb="7">
      <t>キタコシガヤエキ</t>
    </rPh>
    <rPh sb="11" eb="15">
      <t>ムサシノセン</t>
    </rPh>
    <rPh sb="15" eb="17">
      <t>ヨシカワ</t>
    </rPh>
    <rPh sb="17" eb="18">
      <t>エキ</t>
    </rPh>
    <rPh sb="20" eb="22">
      <t>イバラキ</t>
    </rPh>
    <rPh sb="22" eb="24">
      <t>キュウコウ</t>
    </rPh>
    <rPh sb="31" eb="33">
      <t>シュウテン</t>
    </rPh>
    <rPh sb="33" eb="35">
      <t>ゲシャ</t>
    </rPh>
    <rPh sb="35" eb="37">
      <t>トホ</t>
    </rPh>
    <rPh sb="38" eb="39">
      <t>プン</t>
    </rPh>
    <phoneticPr fontId="2"/>
  </si>
  <si>
    <t>yumeminoko-bo@star.ocn.ne.jp</t>
  </si>
  <si>
    <t>ﾕﾒﾐﾉｺｳﾎﾞｳ</t>
  </si>
  <si>
    <t>松伏町・(福)松伏町社会福祉協議会</t>
    <rPh sb="0" eb="3">
      <t>マツブシマチ</t>
    </rPh>
    <rPh sb="4" eb="7">
      <t>フク</t>
    </rPh>
    <rPh sb="7" eb="10">
      <t>マツブシマチ</t>
    </rPh>
    <rPh sb="10" eb="14">
      <t>シャカイフクシ</t>
    </rPh>
    <rPh sb="14" eb="17">
      <t>キョウギカイ</t>
    </rPh>
    <phoneticPr fontId="2"/>
  </si>
  <si>
    <t>松伏町立かるがもセンター</t>
    <rPh sb="0" eb="2">
      <t>マツブシ</t>
    </rPh>
    <rPh sb="2" eb="4">
      <t>チョウリツ</t>
    </rPh>
    <phoneticPr fontId="2"/>
  </si>
  <si>
    <t>北葛飾郡松伏町</t>
    <rPh sb="4" eb="7">
      <t>マツブシマチ</t>
    </rPh>
    <phoneticPr fontId="2"/>
  </si>
  <si>
    <t>田島1524</t>
    <rPh sb="0" eb="2">
      <t>タジマ</t>
    </rPh>
    <phoneticPr fontId="2"/>
  </si>
  <si>
    <t>343-0105</t>
  </si>
  <si>
    <t>048-992-4132</t>
  </si>
  <si>
    <t>048-992-4135</t>
  </si>
  <si>
    <t>東武伊勢崎線北越谷駅から野田行・東埼玉テクノポリス南行「第一保育所入口」下車徒歩5分</t>
    <rPh sb="0" eb="2">
      <t>トウブ</t>
    </rPh>
    <rPh sb="2" eb="5">
      <t>イセザキ</t>
    </rPh>
    <rPh sb="5" eb="6">
      <t>セン</t>
    </rPh>
    <rPh sb="6" eb="9">
      <t>キタコシガヤ</t>
    </rPh>
    <rPh sb="9" eb="10">
      <t>エキ</t>
    </rPh>
    <rPh sb="12" eb="14">
      <t>ノダ</t>
    </rPh>
    <rPh sb="14" eb="15">
      <t>イ</t>
    </rPh>
    <rPh sb="16" eb="17">
      <t>ヒガシ</t>
    </rPh>
    <rPh sb="17" eb="19">
      <t>サイタマ</t>
    </rPh>
    <rPh sb="25" eb="26">
      <t>ミナミ</t>
    </rPh>
    <rPh sb="26" eb="27">
      <t>イ</t>
    </rPh>
    <rPh sb="28" eb="30">
      <t>ダイイチ</t>
    </rPh>
    <rPh sb="30" eb="32">
      <t>ホイク</t>
    </rPh>
    <rPh sb="32" eb="33">
      <t>ジョ</t>
    </rPh>
    <rPh sb="33" eb="35">
      <t>イリグチ</t>
    </rPh>
    <rPh sb="36" eb="38">
      <t>ゲシャ</t>
    </rPh>
    <rPh sb="38" eb="40">
      <t>トホ</t>
    </rPh>
    <rPh sb="41" eb="42">
      <t>フン</t>
    </rPh>
    <phoneticPr fontId="2"/>
  </si>
  <si>
    <t>karugamo@matsubushi-shakyo.or.jp</t>
  </si>
  <si>
    <t>karugamo@bz04.plala.or.jp</t>
  </si>
  <si>
    <t>ﾏﾂﾌﾞｼﾁｮｳﾘﾂｶﾙｶﾞﾓｾﾝﾀｰ</t>
  </si>
  <si>
    <t>(特非)たすけ愛すぎと</t>
    <rPh sb="7" eb="8">
      <t>アイ</t>
    </rPh>
    <phoneticPr fontId="2"/>
  </si>
  <si>
    <t>あい工房</t>
    <rPh sb="2" eb="4">
      <t>コウボウ</t>
    </rPh>
    <phoneticPr fontId="2"/>
  </si>
  <si>
    <t>北葛飾郡杉戸町</t>
    <rPh sb="0" eb="4">
      <t>キタカツシカグン</t>
    </rPh>
    <rPh sb="4" eb="7">
      <t>スギトマチ</t>
    </rPh>
    <phoneticPr fontId="2"/>
  </si>
  <si>
    <t>杉戸3-3-5</t>
  </si>
  <si>
    <t>345-0036</t>
  </si>
  <si>
    <t>0480-32-5540</t>
  </si>
  <si>
    <t>東武動物公園駅下車徒歩１０分</t>
    <rPh sb="0" eb="2">
      <t>トウブ</t>
    </rPh>
    <rPh sb="2" eb="4">
      <t>ドウブツ</t>
    </rPh>
    <rPh sb="4" eb="6">
      <t>コウエン</t>
    </rPh>
    <rPh sb="6" eb="7">
      <t>エキ</t>
    </rPh>
    <rPh sb="7" eb="9">
      <t>ゲシャ</t>
    </rPh>
    <rPh sb="9" eb="11">
      <t>トホ</t>
    </rPh>
    <rPh sb="13" eb="14">
      <t>プン</t>
    </rPh>
    <phoneticPr fontId="2"/>
  </si>
  <si>
    <t>tasukeai-sugito@violet.plala.or.jp</t>
  </si>
  <si>
    <t>ｱｲｺｳﾎﾞｳ</t>
  </si>
  <si>
    <t>(福)銀杏会</t>
    <rPh sb="1" eb="2">
      <t>フク</t>
    </rPh>
    <rPh sb="3" eb="5">
      <t>イチョウ</t>
    </rPh>
    <rPh sb="5" eb="6">
      <t>カイ</t>
    </rPh>
    <phoneticPr fontId="2"/>
  </si>
  <si>
    <t>いずみ</t>
  </si>
  <si>
    <t>築比地字番匠435-3</t>
    <rPh sb="0" eb="1">
      <t>チク</t>
    </rPh>
    <rPh sb="1" eb="2">
      <t>ヒ</t>
    </rPh>
    <rPh sb="2" eb="3">
      <t>チ</t>
    </rPh>
    <rPh sb="3" eb="4">
      <t>アザ</t>
    </rPh>
    <rPh sb="4" eb="5">
      <t>バン</t>
    </rPh>
    <rPh sb="5" eb="6">
      <t>タクミ</t>
    </rPh>
    <phoneticPr fontId="2"/>
  </si>
  <si>
    <t>343-0102</t>
  </si>
  <si>
    <t>048-940-2811</t>
  </si>
  <si>
    <t>048-940-5623</t>
  </si>
  <si>
    <t>東武スカイツリーラインせんげん台駅東口から茨城急行バス大正大学入口行き「前原」下車徒歩3分</t>
    <rPh sb="0" eb="2">
      <t>トウブ</t>
    </rPh>
    <rPh sb="15" eb="17">
      <t>ダイエキ</t>
    </rPh>
    <rPh sb="17" eb="19">
      <t>ヒガシグチ</t>
    </rPh>
    <rPh sb="21" eb="23">
      <t>イバラキ</t>
    </rPh>
    <rPh sb="23" eb="25">
      <t>キュウコウ</t>
    </rPh>
    <rPh sb="33" eb="34">
      <t>イ</t>
    </rPh>
    <rPh sb="36" eb="38">
      <t>マエハラ</t>
    </rPh>
    <rPh sb="39" eb="41">
      <t>ゲシャ</t>
    </rPh>
    <rPh sb="41" eb="43">
      <t>トホ</t>
    </rPh>
    <rPh sb="44" eb="45">
      <t>フン</t>
    </rPh>
    <phoneticPr fontId="2"/>
  </si>
  <si>
    <t>ｲｽﾞﾐ</t>
  </si>
  <si>
    <t>ＭＵＴ（株）</t>
    <rPh sb="4" eb="5">
      <t>カブ</t>
    </rPh>
    <phoneticPr fontId="2"/>
  </si>
  <si>
    <t>ラフロード</t>
  </si>
  <si>
    <t>北葛飾郡杉戸町</t>
    <rPh sb="0" eb="7">
      <t>キタカツシカグンスギトマチ</t>
    </rPh>
    <phoneticPr fontId="2"/>
  </si>
  <si>
    <t>本郷394</t>
    <rPh sb="0" eb="2">
      <t>ホンゴウ</t>
    </rPh>
    <phoneticPr fontId="2"/>
  </si>
  <si>
    <t>0480-53-4539</t>
  </si>
  <si>
    <t>北春日部駅から徒歩32分</t>
    <rPh sb="0" eb="4">
      <t>キタカスカベ</t>
    </rPh>
    <rPh sb="4" eb="5">
      <t>エキ</t>
    </rPh>
    <rPh sb="7" eb="9">
      <t>トホ</t>
    </rPh>
    <rPh sb="11" eb="12">
      <t>フン</t>
    </rPh>
    <phoneticPr fontId="2"/>
  </si>
  <si>
    <t>roughroadhongo@gmail.com</t>
  </si>
  <si>
    <t>ﾗﾌﾛｰﾄﾞ</t>
  </si>
  <si>
    <t>（同）Grandeur Rainbow</t>
    <rPh sb="1" eb="2">
      <t>オナ</t>
    </rPh>
    <phoneticPr fontId="2"/>
  </si>
  <si>
    <t>◯カフェ</t>
  </si>
  <si>
    <t>高野台南1-1-6</t>
    <rPh sb="0" eb="3">
      <t>タカノダイ</t>
    </rPh>
    <rPh sb="3" eb="4">
      <t>ミナミ</t>
    </rPh>
    <phoneticPr fontId="2"/>
  </si>
  <si>
    <t>345-0046</t>
  </si>
  <si>
    <t>090-8875-8815</t>
  </si>
  <si>
    <t>東武スカイツリーライン杉戸高野台駅より徒歩2分</t>
    <rPh sb="0" eb="2">
      <t>トウブ</t>
    </rPh>
    <rPh sb="11" eb="16">
      <t>スギトタカノダイ</t>
    </rPh>
    <rPh sb="16" eb="17">
      <t>エキ</t>
    </rPh>
    <rPh sb="19" eb="21">
      <t>トホ</t>
    </rPh>
    <rPh sb="22" eb="23">
      <t>フン</t>
    </rPh>
    <phoneticPr fontId="2"/>
  </si>
  <si>
    <t>marucafe@msh.co.jp</t>
  </si>
  <si>
    <t>ﾏﾙｶﾌｪ</t>
  </si>
  <si>
    <t>三郷市障がい者福祉施設みさと</t>
    <rPh sb="0" eb="3">
      <t>ミサトシ</t>
    </rPh>
    <rPh sb="3" eb="4">
      <t>ショウ</t>
    </rPh>
    <rPh sb="6" eb="7">
      <t>シャ</t>
    </rPh>
    <rPh sb="7" eb="9">
      <t>フクシ</t>
    </rPh>
    <rPh sb="9" eb="11">
      <t>シセツ</t>
    </rPh>
    <phoneticPr fontId="2"/>
  </si>
  <si>
    <t>幸房1433</t>
    <rPh sb="0" eb="1">
      <t>シアワ</t>
    </rPh>
    <rPh sb="1" eb="2">
      <t>フサ</t>
    </rPh>
    <phoneticPr fontId="2"/>
  </si>
  <si>
    <t>048-953-4789</t>
  </si>
  <si>
    <t>048-953-4779</t>
  </si>
  <si>
    <t>武蔵野線三郷駅南口から金町駅南口行バス「総合体育館」下車徒歩2分</t>
    <rPh sb="0" eb="3">
      <t>ムサシノ</t>
    </rPh>
    <rPh sb="3" eb="4">
      <t>セン</t>
    </rPh>
    <rPh sb="4" eb="6">
      <t>ミサト</t>
    </rPh>
    <rPh sb="6" eb="7">
      <t>エキ</t>
    </rPh>
    <rPh sb="7" eb="9">
      <t>ミナミグチ</t>
    </rPh>
    <rPh sb="11" eb="13">
      <t>カナマチ</t>
    </rPh>
    <rPh sb="13" eb="14">
      <t>エキ</t>
    </rPh>
    <rPh sb="14" eb="16">
      <t>ミナミグチ</t>
    </rPh>
    <rPh sb="16" eb="17">
      <t>イ</t>
    </rPh>
    <rPh sb="20" eb="22">
      <t>ソウゴウ</t>
    </rPh>
    <rPh sb="22" eb="25">
      <t>タイイクカン</t>
    </rPh>
    <rPh sb="26" eb="28">
      <t>ゲシャ</t>
    </rPh>
    <rPh sb="28" eb="30">
      <t>トホ</t>
    </rPh>
    <rPh sb="31" eb="32">
      <t>フン</t>
    </rPh>
    <phoneticPr fontId="2"/>
  </si>
  <si>
    <t>shiinoki@city.misato.lg.jp</t>
  </si>
  <si>
    <t>ﾐｻﾄｼｼｮｳｶﾞｲｼｬﾌｸｼｼｾﾂﾐｻﾄ</t>
  </si>
  <si>
    <t>(福)川の郷福祉会</t>
    <rPh sb="3" eb="4">
      <t>カワ</t>
    </rPh>
    <rPh sb="5" eb="6">
      <t>サト</t>
    </rPh>
    <rPh sb="6" eb="9">
      <t>フクシカイ</t>
    </rPh>
    <phoneticPr fontId="2"/>
  </si>
  <si>
    <t>レモンカンパニー</t>
  </si>
  <si>
    <t>早稲田1-17-13</t>
    <rPh sb="0" eb="3">
      <t>ワセダ</t>
    </rPh>
    <phoneticPr fontId="2"/>
  </si>
  <si>
    <t>048-958-0018</t>
  </si>
  <si>
    <t>048-958-0170</t>
  </si>
  <si>
    <t>武蔵野線三郷駅北口下車徒歩10分</t>
    <rPh sb="0" eb="3">
      <t>ムサシノ</t>
    </rPh>
    <rPh sb="3" eb="4">
      <t>セン</t>
    </rPh>
    <rPh sb="4" eb="6">
      <t>ミサト</t>
    </rPh>
    <rPh sb="6" eb="7">
      <t>エキ</t>
    </rPh>
    <rPh sb="7" eb="9">
      <t>キタグチ</t>
    </rPh>
    <rPh sb="9" eb="11">
      <t>ゲシャ</t>
    </rPh>
    <rPh sb="11" eb="13">
      <t>トホ</t>
    </rPh>
    <rPh sb="15" eb="16">
      <t>プン</t>
    </rPh>
    <phoneticPr fontId="2"/>
  </si>
  <si>
    <t>kawanosatohuku@yahoo.co.jp</t>
  </si>
  <si>
    <t>ﾚﾓﾝｶﾝﾊﾟﾆｰ</t>
  </si>
  <si>
    <t>(福)緑の風福祉会</t>
    <rPh sb="3" eb="4">
      <t>ミドリ</t>
    </rPh>
    <rPh sb="5" eb="6">
      <t>カゼ</t>
    </rPh>
    <rPh sb="6" eb="9">
      <t>フクシカイ</t>
    </rPh>
    <phoneticPr fontId="2"/>
  </si>
  <si>
    <t>みどりの風</t>
    <rPh sb="4" eb="5">
      <t>カゼ</t>
    </rPh>
    <phoneticPr fontId="2"/>
  </si>
  <si>
    <t>半田1212-2</t>
    <rPh sb="0" eb="2">
      <t>ハンダ</t>
    </rPh>
    <phoneticPr fontId="2"/>
  </si>
  <si>
    <t>048-959-1615</t>
  </si>
  <si>
    <t>武蔵野線新三郷駅下車徒歩10分</t>
    <rPh sb="0" eb="3">
      <t>ムサシノ</t>
    </rPh>
    <rPh sb="3" eb="4">
      <t>セン</t>
    </rPh>
    <rPh sb="4" eb="7">
      <t>シンミサト</t>
    </rPh>
    <rPh sb="7" eb="8">
      <t>エキ</t>
    </rPh>
    <rPh sb="8" eb="10">
      <t>ゲシャ</t>
    </rPh>
    <rPh sb="10" eb="12">
      <t>トホ</t>
    </rPh>
    <rPh sb="14" eb="15">
      <t>プン</t>
    </rPh>
    <phoneticPr fontId="2"/>
  </si>
  <si>
    <t>f-midorinokaze@asahi-net.email.ne.jp</t>
  </si>
  <si>
    <t>ﾐﾄﾞﾘﾉｶｾﾞ</t>
  </si>
  <si>
    <t>(特非)コンパスの会</t>
    <rPh sb="1" eb="2">
      <t>トク</t>
    </rPh>
    <rPh sb="2" eb="3">
      <t>ヒ</t>
    </rPh>
    <rPh sb="9" eb="10">
      <t>カイ</t>
    </rPh>
    <phoneticPr fontId="2"/>
  </si>
  <si>
    <t>コンパス</t>
  </si>
  <si>
    <t>駒形字沼通１１０番</t>
    <rPh sb="0" eb="2">
      <t>コマガタ</t>
    </rPh>
    <rPh sb="2" eb="3">
      <t>アザ</t>
    </rPh>
    <rPh sb="3" eb="4">
      <t>ヌマ</t>
    </rPh>
    <rPh sb="4" eb="5">
      <t>ドオリ</t>
    </rPh>
    <rPh sb="8" eb="9">
      <t>バン</t>
    </rPh>
    <phoneticPr fontId="2"/>
  </si>
  <si>
    <t>048-958-2555</t>
  </si>
  <si>
    <t>武蔵野線新三郷駅西口下車徒歩20分</t>
    <rPh sb="0" eb="3">
      <t>ムサシノ</t>
    </rPh>
    <rPh sb="3" eb="4">
      <t>セン</t>
    </rPh>
    <rPh sb="4" eb="7">
      <t>シンミサト</t>
    </rPh>
    <rPh sb="7" eb="8">
      <t>エキ</t>
    </rPh>
    <rPh sb="8" eb="10">
      <t>ニシグチ</t>
    </rPh>
    <rPh sb="10" eb="12">
      <t>ゲシャ</t>
    </rPh>
    <rPh sb="12" eb="14">
      <t>トホ</t>
    </rPh>
    <rPh sb="16" eb="17">
      <t>プン</t>
    </rPh>
    <phoneticPr fontId="2"/>
  </si>
  <si>
    <t>compass2555@asahi-net.email.ne.jp</t>
  </si>
  <si>
    <t>yumi.1218.maro@gmail.com</t>
  </si>
  <si>
    <t>ｺﾝﾊﾟｽ</t>
  </si>
  <si>
    <t>ウーリー三郷</t>
    <rPh sb="4" eb="6">
      <t>ミサト</t>
    </rPh>
    <phoneticPr fontId="2"/>
  </si>
  <si>
    <t>三郷2-1-5
ウインズ・ビル301号室</t>
    <rPh sb="0" eb="2">
      <t>ミサト</t>
    </rPh>
    <rPh sb="18" eb="20">
      <t>ゴウシツ</t>
    </rPh>
    <phoneticPr fontId="2"/>
  </si>
  <si>
    <t>341-0024</t>
  </si>
  <si>
    <t>048-916-9954</t>
  </si>
  <si>
    <t>JR三郷駅から徒歩1分</t>
    <rPh sb="2" eb="4">
      <t>ミサト</t>
    </rPh>
    <rPh sb="4" eb="5">
      <t>エキ</t>
    </rPh>
    <rPh sb="7" eb="9">
      <t>トホ</t>
    </rPh>
    <rPh sb="10" eb="11">
      <t>フン</t>
    </rPh>
    <phoneticPr fontId="2"/>
  </si>
  <si>
    <t>misato@woooly.jp</t>
  </si>
  <si>
    <t>ｳｰﾘｰﾐｻﾄ</t>
  </si>
  <si>
    <t>（同）そよかぜ</t>
    <rPh sb="1" eb="2">
      <t>ドウ</t>
    </rPh>
    <phoneticPr fontId="2"/>
  </si>
  <si>
    <t>そよかぜ</t>
  </si>
  <si>
    <t>早稲田1-3-10
KTT6ビル3F</t>
    <rPh sb="0" eb="3">
      <t>ワセダ</t>
    </rPh>
    <phoneticPr fontId="2"/>
  </si>
  <si>
    <t>048-954-8463</t>
  </si>
  <si>
    <t>048-954-7847</t>
  </si>
  <si>
    <t>JR武蔵野線三郷駅北口より徒歩1分</t>
    <rPh sb="2" eb="6">
      <t>ムサシノセン</t>
    </rPh>
    <rPh sb="6" eb="8">
      <t>ミサト</t>
    </rPh>
    <rPh sb="8" eb="9">
      <t>エキ</t>
    </rPh>
    <rPh sb="9" eb="11">
      <t>キタグチ</t>
    </rPh>
    <rPh sb="13" eb="15">
      <t>トホ</t>
    </rPh>
    <rPh sb="16" eb="17">
      <t>フン</t>
    </rPh>
    <phoneticPr fontId="2"/>
  </si>
  <si>
    <t>soyokaze.misato@gmail.com</t>
  </si>
  <si>
    <t>ｿﾖｶｾﾞ</t>
  </si>
  <si>
    <t>（医）アカシア会</t>
    <rPh sb="1" eb="2">
      <t>イ</t>
    </rPh>
    <rPh sb="7" eb="8">
      <t>カイ</t>
    </rPh>
    <phoneticPr fontId="2"/>
  </si>
  <si>
    <t>就労継続支援Ｂ型事業所パティオ</t>
    <rPh sb="0" eb="2">
      <t>シュウロウ</t>
    </rPh>
    <rPh sb="2" eb="4">
      <t>ケイゾク</t>
    </rPh>
    <rPh sb="4" eb="6">
      <t>シエン</t>
    </rPh>
    <rPh sb="7" eb="8">
      <t>ガタ</t>
    </rPh>
    <rPh sb="8" eb="10">
      <t>ジギョウ</t>
    </rPh>
    <rPh sb="10" eb="11">
      <t>ショ</t>
    </rPh>
    <phoneticPr fontId="2"/>
  </si>
  <si>
    <t>彦成3-7-13-101</t>
    <rPh sb="0" eb="2">
      <t>ヒコナリ</t>
    </rPh>
    <phoneticPr fontId="2"/>
  </si>
  <si>
    <t>341-0003</t>
  </si>
  <si>
    <t>048-950-7311</t>
  </si>
  <si>
    <t>048-950-7312</t>
  </si>
  <si>
    <t>新三郷駅から徒歩約10分</t>
    <rPh sb="0" eb="4">
      <t>シンミサトエキ</t>
    </rPh>
    <rPh sb="6" eb="8">
      <t>トホ</t>
    </rPh>
    <rPh sb="8" eb="9">
      <t>ヤク</t>
    </rPh>
    <rPh sb="11" eb="12">
      <t>フン</t>
    </rPh>
    <phoneticPr fontId="2"/>
  </si>
  <si>
    <t>keizoku-patio@totokyogikai.jp</t>
  </si>
  <si>
    <t>ｼｭｳﾛｳｹｲｿﾞｸｼｴﾝﾋﾞｰｶﾞﾀｼﾞｷﾞｮｳｼｮﾊﾟﾃｨｵ</t>
  </si>
  <si>
    <t>医</t>
    <rPh sb="0" eb="1">
      <t>イ</t>
    </rPh>
    <phoneticPr fontId="2"/>
  </si>
  <si>
    <t>(特非）インスピリット</t>
    <rPh sb="1" eb="2">
      <t>トク</t>
    </rPh>
    <rPh sb="2" eb="3">
      <t>ヒ</t>
    </rPh>
    <phoneticPr fontId="2"/>
  </si>
  <si>
    <t>ハピネス</t>
  </si>
  <si>
    <t>彦川戸1-341-6
2F・3F</t>
    <rPh sb="0" eb="3">
      <t>ヒコカワド</t>
    </rPh>
    <phoneticPr fontId="2"/>
  </si>
  <si>
    <t>341-0005</t>
  </si>
  <si>
    <t>新三郷駅から車で8分</t>
    <rPh sb="0" eb="1">
      <t>シン</t>
    </rPh>
    <rPh sb="1" eb="3">
      <t>ミサト</t>
    </rPh>
    <rPh sb="3" eb="4">
      <t>エキ</t>
    </rPh>
    <rPh sb="6" eb="7">
      <t>クルマ</t>
    </rPh>
    <rPh sb="9" eb="10">
      <t>ブン</t>
    </rPh>
    <phoneticPr fontId="2"/>
  </si>
  <si>
    <t>welcome@inspirit.or.jp</t>
  </si>
  <si>
    <t>ﾊﾋﾟﾈｽ</t>
  </si>
  <si>
    <t>（株）Days</t>
    <rPh sb="0" eb="3">
      <t>カブ</t>
    </rPh>
    <phoneticPr fontId="2"/>
  </si>
  <si>
    <t>デイズ　三郷こまがた</t>
    <rPh sb="4" eb="6">
      <t>ミサト</t>
    </rPh>
    <phoneticPr fontId="2"/>
  </si>
  <si>
    <t>三郷市</t>
  </si>
  <si>
    <t>駒形１０５－２</t>
    <rPh sb="0" eb="2">
      <t>コマガタ</t>
    </rPh>
    <phoneticPr fontId="2"/>
  </si>
  <si>
    <t>341-0008</t>
  </si>
  <si>
    <t>048-969-4895</t>
  </si>
  <si>
    <t>048-969-4896</t>
  </si>
  <si>
    <t>JR武蔵野線新三郷駅から徒歩20分</t>
    <rPh sb="2" eb="5">
      <t>ムサシノ</t>
    </rPh>
    <rPh sb="5" eb="6">
      <t>セン</t>
    </rPh>
    <rPh sb="6" eb="10">
      <t>シンミサトエキ</t>
    </rPh>
    <rPh sb="12" eb="14">
      <t>トホ</t>
    </rPh>
    <rPh sb="16" eb="17">
      <t>フン</t>
    </rPh>
    <phoneticPr fontId="2"/>
  </si>
  <si>
    <t>info@spending-days.jp</t>
  </si>
  <si>
    <t>ﾃﾞｲｽﾞ ﾐｻﾄｺﾏｶﾞﾀ</t>
  </si>
  <si>
    <t>アッシュリー(株)</t>
  </si>
  <si>
    <t>モカ三郷</t>
    <rPh sb="2" eb="4">
      <t>ミサト</t>
    </rPh>
    <phoneticPr fontId="2"/>
  </si>
  <si>
    <t>三郷2丁目1-5　ウインズビル303号室</t>
    <rPh sb="0" eb="2">
      <t>ミサト</t>
    </rPh>
    <rPh sb="3" eb="5">
      <t>チョウメ</t>
    </rPh>
    <rPh sb="18" eb="20">
      <t>ゴウシツ</t>
    </rPh>
    <phoneticPr fontId="2"/>
  </si>
  <si>
    <t>048-949-0052</t>
  </si>
  <si>
    <t>JR武蔵野線三郷駅より徒歩1分</t>
    <rPh sb="2" eb="6">
      <t>ムサシノセン</t>
    </rPh>
    <rPh sb="6" eb="8">
      <t>ミサト</t>
    </rPh>
    <rPh sb="8" eb="9">
      <t>エキ</t>
    </rPh>
    <rPh sb="11" eb="13">
      <t>トホ</t>
    </rPh>
    <rPh sb="14" eb="15">
      <t>フン</t>
    </rPh>
    <phoneticPr fontId="2"/>
  </si>
  <si>
    <t>misato@ashly.co.jp</t>
  </si>
  <si>
    <t>ﾓｶﾐｻﾄ</t>
  </si>
  <si>
    <t>（福）彩明会</t>
    <rPh sb="1" eb="2">
      <t>フク</t>
    </rPh>
    <rPh sb="3" eb="4">
      <t>サイ</t>
    </rPh>
    <rPh sb="4" eb="5">
      <t>アキラ</t>
    </rPh>
    <rPh sb="5" eb="6">
      <t>カイ</t>
    </rPh>
    <phoneticPr fontId="2"/>
  </si>
  <si>
    <t>障害福祉サービス事業所　かなで</t>
    <rPh sb="0" eb="2">
      <t>ショウガイ</t>
    </rPh>
    <rPh sb="2" eb="4">
      <t>フクシ</t>
    </rPh>
    <rPh sb="8" eb="11">
      <t>ジギョウショ</t>
    </rPh>
    <phoneticPr fontId="2"/>
  </si>
  <si>
    <t>北足立郡伊奈町</t>
  </si>
  <si>
    <t>西小針6-124</t>
    <rPh sb="0" eb="1">
      <t>ニシ</t>
    </rPh>
    <rPh sb="1" eb="3">
      <t>コバリ</t>
    </rPh>
    <phoneticPr fontId="2"/>
  </si>
  <si>
    <t>362-0811</t>
  </si>
  <si>
    <t>048-788-2165</t>
  </si>
  <si>
    <t>048-788-2175</t>
  </si>
  <si>
    <t>埼玉新都市交通（ニューシャトル）内宿駅下車徒歩15分</t>
    <rPh sb="16" eb="17">
      <t>ナイ</t>
    </rPh>
    <rPh sb="17" eb="18">
      <t>ジュク</t>
    </rPh>
    <rPh sb="18" eb="19">
      <t>エキ</t>
    </rPh>
    <phoneticPr fontId="2"/>
  </si>
  <si>
    <t>kanade@saimeikai.com</t>
  </si>
  <si>
    <t>info@saimeikai.com</t>
  </si>
  <si>
    <t>ｼｮｳｶﾞｲﾌｸｼｻｰﾋﾞｽｼﾞｷﾞｮｳｼｮ ｶﾅﾃﾞ</t>
  </si>
  <si>
    <t>Wela International(株)</t>
    <rPh sb="18" eb="21">
      <t>カブ</t>
    </rPh>
    <phoneticPr fontId="2"/>
  </si>
  <si>
    <t>Ｋａｕｒｉ</t>
  </si>
  <si>
    <t>大字小室字丸山1404-12</t>
    <rPh sb="0" eb="2">
      <t>オオアザ</t>
    </rPh>
    <rPh sb="2" eb="4">
      <t>コムロ</t>
    </rPh>
    <rPh sb="4" eb="5">
      <t>アザ</t>
    </rPh>
    <rPh sb="5" eb="7">
      <t>マルヤマ</t>
    </rPh>
    <phoneticPr fontId="2"/>
  </si>
  <si>
    <t>362-0806</t>
  </si>
  <si>
    <t>048-674-1117</t>
  </si>
  <si>
    <t>048-674-1711</t>
  </si>
  <si>
    <t>ニューシャトル丸山駅から徒歩７分　赤羽前バス停下車徒歩１分</t>
    <rPh sb="7" eb="9">
      <t>マルヤマ</t>
    </rPh>
    <rPh sb="9" eb="10">
      <t>エキ</t>
    </rPh>
    <rPh sb="12" eb="14">
      <t>トホ</t>
    </rPh>
    <rPh sb="15" eb="16">
      <t>フン</t>
    </rPh>
    <rPh sb="17" eb="19">
      <t>アカバネ</t>
    </rPh>
    <rPh sb="19" eb="20">
      <t>マエ</t>
    </rPh>
    <rPh sb="22" eb="23">
      <t>テイ</t>
    </rPh>
    <rPh sb="23" eb="25">
      <t>ゲシャ</t>
    </rPh>
    <rPh sb="25" eb="27">
      <t>トホ</t>
    </rPh>
    <rPh sb="28" eb="29">
      <t>プン</t>
    </rPh>
    <phoneticPr fontId="2"/>
  </si>
  <si>
    <t>office@kauri.info</t>
  </si>
  <si>
    <t>ｶｳﾘ</t>
  </si>
  <si>
    <t>H7.7.1
H17.10.1</t>
  </si>
  <si>
    <t>(特非)あい</t>
  </si>
  <si>
    <t>多機能型事業所ぐっじょぶ</t>
    <rPh sb="0" eb="4">
      <t>タキノウガタ</t>
    </rPh>
    <rPh sb="4" eb="7">
      <t>ジギョウショ</t>
    </rPh>
    <phoneticPr fontId="2"/>
  </si>
  <si>
    <t>北足立郡伊奈町</t>
    <rPh sb="0" eb="1">
      <t>キタ</t>
    </rPh>
    <rPh sb="1" eb="3">
      <t>アダチ</t>
    </rPh>
    <rPh sb="3" eb="4">
      <t>グン</t>
    </rPh>
    <rPh sb="4" eb="7">
      <t>イナマチ</t>
    </rPh>
    <phoneticPr fontId="2"/>
  </si>
  <si>
    <t>小針新宿733-1</t>
    <rPh sb="0" eb="2">
      <t>コバリ</t>
    </rPh>
    <rPh sb="2" eb="4">
      <t>シンジュク</t>
    </rPh>
    <phoneticPr fontId="2"/>
  </si>
  <si>
    <t>362-0808</t>
  </si>
  <si>
    <t>048-729-8278</t>
  </si>
  <si>
    <t>048-729-8279</t>
  </si>
  <si>
    <t>埼玉都市交通伊奈線（ニューシャトル）内宿駅から徒歩10分</t>
    <rPh sb="0" eb="2">
      <t>サイタマ</t>
    </rPh>
    <rPh sb="2" eb="4">
      <t>トシ</t>
    </rPh>
    <rPh sb="4" eb="6">
      <t>コウツウ</t>
    </rPh>
    <rPh sb="6" eb="8">
      <t>イナ</t>
    </rPh>
    <rPh sb="8" eb="9">
      <t>セン</t>
    </rPh>
    <rPh sb="18" eb="19">
      <t>ウチ</t>
    </rPh>
    <rPh sb="19" eb="20">
      <t>シュク</t>
    </rPh>
    <rPh sb="20" eb="21">
      <t>エキ</t>
    </rPh>
    <rPh sb="23" eb="25">
      <t>トホ</t>
    </rPh>
    <rPh sb="27" eb="28">
      <t>フン</t>
    </rPh>
    <phoneticPr fontId="2"/>
  </si>
  <si>
    <t>npoai@tune.ocn.ne.jp</t>
  </si>
  <si>
    <t>ﾀｷﾉｳｶﾞﾀｼﾞｷﾞｮｳｼｮｸﾞｯｼﾞｮﾌﾞ</t>
  </si>
  <si>
    <t>ウーリー伊奈</t>
    <rPh sb="4" eb="6">
      <t>イナ</t>
    </rPh>
    <phoneticPr fontId="2"/>
  </si>
  <si>
    <t>伊奈町</t>
    <rPh sb="0" eb="3">
      <t>イナマチ</t>
    </rPh>
    <phoneticPr fontId="2"/>
  </si>
  <si>
    <t>寿2-89
カンエツビル2F</t>
    <rPh sb="0" eb="1">
      <t>コトブキ</t>
    </rPh>
    <phoneticPr fontId="2"/>
  </si>
  <si>
    <t>362-0807</t>
  </si>
  <si>
    <t>048-728-3610</t>
  </si>
  <si>
    <t>埼玉新都市交通伊奈線（ニューシャトル）羽貫駅徒歩７分</t>
    <rPh sb="19" eb="22">
      <t>ハヌキエキ</t>
    </rPh>
    <rPh sb="22" eb="24">
      <t>トホ</t>
    </rPh>
    <rPh sb="25" eb="26">
      <t>フン</t>
    </rPh>
    <phoneticPr fontId="2"/>
  </si>
  <si>
    <t>ina@woooly.jp</t>
  </si>
  <si>
    <t>ｳｰﾘｰｲﾅ</t>
  </si>
  <si>
    <t>蕨市・(福)蕨市社会福祉協議会</t>
    <rPh sb="0" eb="2">
      <t>ワラビシ</t>
    </rPh>
    <rPh sb="3" eb="6">
      <t>フク</t>
    </rPh>
    <rPh sb="6" eb="8">
      <t>ワラビシ</t>
    </rPh>
    <rPh sb="8" eb="12">
      <t>シャカイフクシ</t>
    </rPh>
    <rPh sb="12" eb="15">
      <t>キョウギカイ</t>
    </rPh>
    <phoneticPr fontId="2"/>
  </si>
  <si>
    <t>蕨市多機能型事業所スマイラ松原</t>
    <rPh sb="0" eb="2">
      <t>ワラビシ</t>
    </rPh>
    <rPh sb="2" eb="5">
      <t>タキノウ</t>
    </rPh>
    <rPh sb="5" eb="6">
      <t>ガタ</t>
    </rPh>
    <rPh sb="6" eb="9">
      <t>ジギョウショ</t>
    </rPh>
    <rPh sb="13" eb="15">
      <t>マツバラ</t>
    </rPh>
    <phoneticPr fontId="2"/>
  </si>
  <si>
    <t>錦町3-3-27</t>
    <rPh sb="0" eb="2">
      <t>ニシキチョウ</t>
    </rPh>
    <phoneticPr fontId="2"/>
  </si>
  <si>
    <t>335-0005</t>
  </si>
  <si>
    <t>048-444-6647</t>
  </si>
  <si>
    <t>048-441-5405</t>
  </si>
  <si>
    <t>京浜東北線蕨駅から蕨市コミュニティバス西ルート「社会福祉センター前」下車徒歩1分</t>
    <rPh sb="0" eb="2">
      <t>ケイヒン</t>
    </rPh>
    <rPh sb="2" eb="5">
      <t>トウホクセン</t>
    </rPh>
    <rPh sb="5" eb="7">
      <t>ワラビエキ</t>
    </rPh>
    <rPh sb="9" eb="11">
      <t>ワラビシ</t>
    </rPh>
    <rPh sb="19" eb="20">
      <t>ニシ</t>
    </rPh>
    <rPh sb="24" eb="28">
      <t>シャカイフクシ</t>
    </rPh>
    <rPh sb="32" eb="33">
      <t>マエ</t>
    </rPh>
    <rPh sb="34" eb="36">
      <t>ゲシャ</t>
    </rPh>
    <rPh sb="36" eb="38">
      <t>トホ</t>
    </rPh>
    <rPh sb="39" eb="40">
      <t>フン</t>
    </rPh>
    <phoneticPr fontId="2"/>
  </si>
  <si>
    <t>w-keizokusien@warabisyakyo.org</t>
  </si>
  <si>
    <t>ﾜﾗﾋﾞｼﾀｷﾉｳｶﾞﾀｼﾞｷﾞｮｳｼｮｽﾏｲﾗﾏﾂﾊﾞﾗ</t>
  </si>
  <si>
    <t>(特非)障害者の自立を考えるあしたの会</t>
    <rPh sb="0" eb="4">
      <t>トクヒ</t>
    </rPh>
    <rPh sb="4" eb="7">
      <t>ショウガイシャ</t>
    </rPh>
    <rPh sb="8" eb="10">
      <t>ジリツ</t>
    </rPh>
    <rPh sb="11" eb="12">
      <t>カンガ</t>
    </rPh>
    <rPh sb="18" eb="19">
      <t>カイ</t>
    </rPh>
    <phoneticPr fontId="2"/>
  </si>
  <si>
    <t>らくらく</t>
  </si>
  <si>
    <t>中央7-21-8</t>
    <rPh sb="0" eb="2">
      <t>チュウオウ</t>
    </rPh>
    <phoneticPr fontId="2"/>
  </si>
  <si>
    <t>048-431-8815</t>
  </si>
  <si>
    <t>京浜東北線蕨駅西口から西川口行国際興業バス「中央7丁目」下車すぐ</t>
    <rPh sb="0" eb="2">
      <t>ケイヒン</t>
    </rPh>
    <rPh sb="2" eb="5">
      <t>トウホクセン</t>
    </rPh>
    <rPh sb="5" eb="7">
      <t>ワラビエキ</t>
    </rPh>
    <rPh sb="7" eb="9">
      <t>ニシグチ</t>
    </rPh>
    <rPh sb="11" eb="14">
      <t>ニシカワグチ</t>
    </rPh>
    <rPh sb="14" eb="15">
      <t>イ</t>
    </rPh>
    <rPh sb="15" eb="17">
      <t>コクサイ</t>
    </rPh>
    <rPh sb="17" eb="19">
      <t>コウギョウ</t>
    </rPh>
    <rPh sb="22" eb="24">
      <t>チュウオウ</t>
    </rPh>
    <rPh sb="25" eb="27">
      <t>チョウメ</t>
    </rPh>
    <rPh sb="28" eb="30">
      <t>ゲシャ</t>
    </rPh>
    <phoneticPr fontId="2"/>
  </si>
  <si>
    <t>rakuraku@warabi.ne.jp</t>
  </si>
  <si>
    <t>ﾗｸﾗｸ</t>
  </si>
  <si>
    <t>（特非）糸ぐるま</t>
    <rPh sb="1" eb="2">
      <t>トク</t>
    </rPh>
    <rPh sb="2" eb="3">
      <t>ヒ</t>
    </rPh>
    <rPh sb="4" eb="5">
      <t>イト</t>
    </rPh>
    <phoneticPr fontId="2"/>
  </si>
  <si>
    <t>つむぎ</t>
  </si>
  <si>
    <t>北町2-9-23</t>
    <rPh sb="0" eb="2">
      <t>キタマチ</t>
    </rPh>
    <phoneticPr fontId="2"/>
  </si>
  <si>
    <t>048-430-7552</t>
  </si>
  <si>
    <t>048-432-8172</t>
  </si>
  <si>
    <t>蕨駅から徒歩15分</t>
    <rPh sb="0" eb="1">
      <t>ワラビ</t>
    </rPh>
    <rPh sb="1" eb="2">
      <t>エキ</t>
    </rPh>
    <rPh sb="4" eb="6">
      <t>トホ</t>
    </rPh>
    <rPh sb="8" eb="9">
      <t>フン</t>
    </rPh>
    <phoneticPr fontId="2"/>
  </si>
  <si>
    <t>R2.6,1</t>
  </si>
  <si>
    <t>itoguruma@ito-tsumu.com</t>
  </si>
  <si>
    <t>ｸﾞﾘｰﾝﾄﾞｱ</t>
  </si>
  <si>
    <t>ＷＯＯＯＬＹ（株）</t>
    <rPh sb="6" eb="9">
      <t>カブ</t>
    </rPh>
    <phoneticPr fontId="2"/>
  </si>
  <si>
    <t>ウーリー戸田・蕨</t>
    <rPh sb="4" eb="6">
      <t>トダ</t>
    </rPh>
    <rPh sb="7" eb="8">
      <t>ワラビ</t>
    </rPh>
    <phoneticPr fontId="2"/>
  </si>
  <si>
    <t>中央6-15-13</t>
    <rPh sb="0" eb="2">
      <t>チュウオウ</t>
    </rPh>
    <phoneticPr fontId="2"/>
  </si>
  <si>
    <t>335-0004</t>
  </si>
  <si>
    <t>048-213-1454</t>
  </si>
  <si>
    <t>JR京浜東北線蕨駅から徒歩21分</t>
    <rPh sb="2" eb="7">
      <t>ケイヒントウホクセン</t>
    </rPh>
    <rPh sb="7" eb="9">
      <t>ワラビエキ</t>
    </rPh>
    <rPh sb="11" eb="13">
      <t>トホ</t>
    </rPh>
    <rPh sb="15" eb="16">
      <t>フン</t>
    </rPh>
    <phoneticPr fontId="2"/>
  </si>
  <si>
    <t>toda.warabi@woooly.jp</t>
  </si>
  <si>
    <t>ｳｰﾘｰﾄﾀﾞ･ﾜﾗﾋﾞ</t>
  </si>
  <si>
    <t>ITグループ（株）</t>
    <rPh sb="6" eb="9">
      <t>カブ</t>
    </rPh>
    <phoneticPr fontId="2"/>
  </si>
  <si>
    <t>リバイブ蕨</t>
    <rPh sb="4" eb="5">
      <t>ワラビ</t>
    </rPh>
    <phoneticPr fontId="2"/>
  </si>
  <si>
    <t>中央３丁目７－１　ブラッケンハウス１F</t>
    <rPh sb="0" eb="2">
      <t>チュウオウ</t>
    </rPh>
    <rPh sb="3" eb="5">
      <t>チョウメ</t>
    </rPh>
    <phoneticPr fontId="2"/>
  </si>
  <si>
    <t>048-229-2261</t>
  </si>
  <si>
    <t>JR高崎線蕨駅から徒歩６分</t>
    <rPh sb="2" eb="5">
      <t>タカサキセン</t>
    </rPh>
    <rPh sb="5" eb="6">
      <t>ワラビ</t>
    </rPh>
    <rPh sb="6" eb="7">
      <t>エキ</t>
    </rPh>
    <rPh sb="9" eb="11">
      <t>トホ</t>
    </rPh>
    <rPh sb="12" eb="13">
      <t>フン</t>
    </rPh>
    <phoneticPr fontId="2"/>
  </si>
  <si>
    <t>revive@it-group.jp</t>
  </si>
  <si>
    <t>ﾘﾊﾞｲﾌﾞﾜﾗﾋﾞ</t>
  </si>
  <si>
    <t>xbcd</t>
  </si>
  <si>
    <t>県央</t>
    <rPh sb="0" eb="1">
      <t>ケン</t>
    </rPh>
    <rPh sb="1" eb="2">
      <t>オウ</t>
    </rPh>
    <phoneticPr fontId="2"/>
  </si>
  <si>
    <t>定</t>
    <rPh sb="0" eb="1">
      <t>テイ</t>
    </rPh>
    <phoneticPr fontId="2"/>
  </si>
  <si>
    <t>(福)とまとの会</t>
    <rPh sb="7" eb="8">
      <t>カイ</t>
    </rPh>
    <phoneticPr fontId="2"/>
  </si>
  <si>
    <t>ぷちとまと</t>
  </si>
  <si>
    <t>上911-3</t>
    <rPh sb="0" eb="1">
      <t>ウエ</t>
    </rPh>
    <phoneticPr fontId="2"/>
  </si>
  <si>
    <t>048-770-0808</t>
  </si>
  <si>
    <t>048-770-0807</t>
  </si>
  <si>
    <t>高崎線桶川駅下車徒歩25分</t>
    <rPh sb="0" eb="2">
      <t>タカサキ</t>
    </rPh>
    <rPh sb="2" eb="3">
      <t>セン</t>
    </rPh>
    <rPh sb="3" eb="5">
      <t>オケガワ</t>
    </rPh>
    <rPh sb="5" eb="6">
      <t>エキ</t>
    </rPh>
    <rPh sb="6" eb="8">
      <t>ゲシャ</t>
    </rPh>
    <rPh sb="8" eb="10">
      <t>トホ</t>
    </rPh>
    <rPh sb="12" eb="13">
      <t>フン</t>
    </rPh>
    <phoneticPr fontId="2"/>
  </si>
  <si>
    <t>info@tomatonokai.jp</t>
  </si>
  <si>
    <t>ﾌﾟﾁﾄﾏﾄ</t>
  </si>
  <si>
    <t>(福)上尾あゆみ会</t>
    <rPh sb="3" eb="5">
      <t>アゲオ</t>
    </rPh>
    <rPh sb="8" eb="9">
      <t>カイ</t>
    </rPh>
    <phoneticPr fontId="2"/>
  </si>
  <si>
    <t>上平事業所</t>
    <rPh sb="0" eb="2">
      <t>カミヒラ</t>
    </rPh>
    <rPh sb="2" eb="5">
      <t>ジギョウショ</t>
    </rPh>
    <phoneticPr fontId="2"/>
  </si>
  <si>
    <t>菅谷49-1</t>
    <rPh sb="0" eb="2">
      <t>スガヤ</t>
    </rPh>
    <phoneticPr fontId="2"/>
  </si>
  <si>
    <t>048-777-2611</t>
  </si>
  <si>
    <t>048-777-2613</t>
  </si>
  <si>
    <t>高崎線上尾駅から平塚行バス「平塚」下車徒歩3分</t>
    <rPh sb="0" eb="2">
      <t>タカサキ</t>
    </rPh>
    <rPh sb="2" eb="3">
      <t>セン</t>
    </rPh>
    <rPh sb="3" eb="5">
      <t>アゲオ</t>
    </rPh>
    <rPh sb="5" eb="6">
      <t>エキ</t>
    </rPh>
    <rPh sb="8" eb="10">
      <t>ヒラツカ</t>
    </rPh>
    <rPh sb="10" eb="11">
      <t>イ</t>
    </rPh>
    <rPh sb="14" eb="16">
      <t>ヒラツカ</t>
    </rPh>
    <rPh sb="17" eb="19">
      <t>ゲシャ</t>
    </rPh>
    <rPh sb="19" eb="21">
      <t>トホ</t>
    </rPh>
    <rPh sb="22" eb="23">
      <t>プン</t>
    </rPh>
    <phoneticPr fontId="2"/>
  </si>
  <si>
    <t>ayumi.kamihira@aq.wakwak.com</t>
  </si>
  <si>
    <t>ｶﾐﾋﾗｼﾞｷﾞｮｳｼｮ</t>
  </si>
  <si>
    <t>大石事業所</t>
    <rPh sb="0" eb="2">
      <t>オオイシ</t>
    </rPh>
    <rPh sb="2" eb="5">
      <t>ジギョウショ</t>
    </rPh>
    <phoneticPr fontId="2"/>
  </si>
  <si>
    <t>藤波1-209-2</t>
    <rPh sb="0" eb="2">
      <t>フジナミ</t>
    </rPh>
    <phoneticPr fontId="2"/>
  </si>
  <si>
    <t>048-782-4177</t>
  </si>
  <si>
    <t>048-787-4494</t>
  </si>
  <si>
    <t>高崎線上尾駅から上尾市内循環バス（ぐるっとくん）「ふじ学園前」下車徒歩1分</t>
    <rPh sb="0" eb="2">
      <t>タカサキ</t>
    </rPh>
    <rPh sb="2" eb="3">
      <t>セン</t>
    </rPh>
    <rPh sb="3" eb="5">
      <t>アゲオ</t>
    </rPh>
    <rPh sb="5" eb="6">
      <t>エキ</t>
    </rPh>
    <rPh sb="8" eb="10">
      <t>アゲオ</t>
    </rPh>
    <rPh sb="10" eb="12">
      <t>シナイ</t>
    </rPh>
    <rPh sb="12" eb="14">
      <t>ジュンカン</t>
    </rPh>
    <rPh sb="27" eb="30">
      <t>ガクエンマエ</t>
    </rPh>
    <rPh sb="31" eb="33">
      <t>ゲシャ</t>
    </rPh>
    <rPh sb="33" eb="35">
      <t>トホ</t>
    </rPh>
    <rPh sb="36" eb="37">
      <t>フン</t>
    </rPh>
    <phoneticPr fontId="2"/>
  </si>
  <si>
    <t>ayumi.ooishi@ap.wakwak.com</t>
  </si>
  <si>
    <t>ｵｵｲｼｼﾞｷﾞｮｳｼｮ</t>
  </si>
  <si>
    <t>(特非)すみれ福祉会</t>
    <rPh sb="7" eb="10">
      <t>フクシカイ</t>
    </rPh>
    <phoneticPr fontId="2"/>
  </si>
  <si>
    <t>すみれ事業所</t>
    <rPh sb="3" eb="6">
      <t>ジギョウショ</t>
    </rPh>
    <phoneticPr fontId="2"/>
  </si>
  <si>
    <t>中妻5-32-41</t>
    <rPh sb="0" eb="2">
      <t>ナカヅマ</t>
    </rPh>
    <phoneticPr fontId="2"/>
  </si>
  <si>
    <t>048-777-6031</t>
  </si>
  <si>
    <t>048-773-0105</t>
  </si>
  <si>
    <t>高崎線北上尾駅下車徒歩20分</t>
    <rPh sb="0" eb="2">
      <t>タカサキ</t>
    </rPh>
    <rPh sb="2" eb="3">
      <t>セン</t>
    </rPh>
    <rPh sb="3" eb="6">
      <t>キタアゲオ</t>
    </rPh>
    <rPh sb="6" eb="7">
      <t>エキ</t>
    </rPh>
    <rPh sb="7" eb="9">
      <t>ゲシャ</t>
    </rPh>
    <rPh sb="9" eb="11">
      <t>トホ</t>
    </rPh>
    <rPh sb="13" eb="14">
      <t>プン</t>
    </rPh>
    <phoneticPr fontId="2"/>
  </si>
  <si>
    <t>sumire2@myad.jp</t>
  </si>
  <si>
    <t>ｽﾐﾚｼﾞｷﾞｮｳｼｮ</t>
  </si>
  <si>
    <t>(福)あげお福祉会</t>
    <rPh sb="6" eb="9">
      <t>フクシカイ</t>
    </rPh>
    <phoneticPr fontId="2"/>
  </si>
  <si>
    <t>プラスハート</t>
  </si>
  <si>
    <t>緑丘1-3-19</t>
    <rPh sb="0" eb="1">
      <t>ミドリ</t>
    </rPh>
    <rPh sb="1" eb="2">
      <t>オカ</t>
    </rPh>
    <phoneticPr fontId="2"/>
  </si>
  <si>
    <t>362-0015</t>
  </si>
  <si>
    <t>048-772-3522</t>
  </si>
  <si>
    <t>048-772-5022</t>
  </si>
  <si>
    <t>高崎線北上尾駅下車徒歩7分</t>
    <rPh sb="0" eb="2">
      <t>タカサキ</t>
    </rPh>
    <rPh sb="2" eb="3">
      <t>セン</t>
    </rPh>
    <rPh sb="3" eb="6">
      <t>キタアゲオ</t>
    </rPh>
    <rPh sb="6" eb="7">
      <t>エキ</t>
    </rPh>
    <rPh sb="7" eb="9">
      <t>ゲシャ</t>
    </rPh>
    <rPh sb="9" eb="11">
      <t>トホ</t>
    </rPh>
    <rPh sb="12" eb="13">
      <t>フン</t>
    </rPh>
    <phoneticPr fontId="2"/>
  </si>
  <si>
    <t>plusheart2016@aq.wakwak.com</t>
  </si>
  <si>
    <t>ﾌﾟﾗｽﾊｰﾄ</t>
  </si>
  <si>
    <t>グリーンドア</t>
  </si>
  <si>
    <t>緑丘二丁目2-11</t>
    <rPh sb="0" eb="2">
      <t>ミドリガオカ</t>
    </rPh>
    <rPh sb="2" eb="5">
      <t>ニチョウメ</t>
    </rPh>
    <phoneticPr fontId="2"/>
  </si>
  <si>
    <t>048-778-3532</t>
  </si>
  <si>
    <t>048-778-3533</t>
  </si>
  <si>
    <t>高崎線北上尾駅東口下車徒歩15分</t>
    <rPh sb="0" eb="2">
      <t>タカサキ</t>
    </rPh>
    <rPh sb="2" eb="3">
      <t>セン</t>
    </rPh>
    <rPh sb="3" eb="6">
      <t>キタアゲオ</t>
    </rPh>
    <rPh sb="6" eb="7">
      <t>エキ</t>
    </rPh>
    <rPh sb="7" eb="9">
      <t>ヒガシグチ</t>
    </rPh>
    <rPh sb="9" eb="11">
      <t>ゲシャ</t>
    </rPh>
    <rPh sb="11" eb="13">
      <t>トホ</t>
    </rPh>
    <rPh sb="15" eb="16">
      <t>フン</t>
    </rPh>
    <phoneticPr fontId="2"/>
  </si>
  <si>
    <t>gd@afuko.com</t>
  </si>
  <si>
    <t>(特非)グローブ</t>
  </si>
  <si>
    <t>グローブ</t>
  </si>
  <si>
    <t>上尾市</t>
  </si>
  <si>
    <t>上尾村543-2</t>
  </si>
  <si>
    <t>362-0013</t>
  </si>
  <si>
    <t>048-779-3621</t>
  </si>
  <si>
    <t>048-779-3622</t>
  </si>
  <si>
    <t>高崎線上尾駅東口からあさひバス「二ツ宮」下車徒歩1分</t>
    <rPh sb="0" eb="2">
      <t>タカサキ</t>
    </rPh>
    <rPh sb="2" eb="3">
      <t>セン</t>
    </rPh>
    <rPh sb="3" eb="5">
      <t>アゲオ</t>
    </rPh>
    <rPh sb="5" eb="6">
      <t>エキ</t>
    </rPh>
    <rPh sb="6" eb="8">
      <t>ヒガシグチ</t>
    </rPh>
    <rPh sb="16" eb="17">
      <t>フタ</t>
    </rPh>
    <rPh sb="18" eb="19">
      <t>ミヤ</t>
    </rPh>
    <rPh sb="20" eb="22">
      <t>ゲシャ</t>
    </rPh>
    <rPh sb="22" eb="24">
      <t>トホ</t>
    </rPh>
    <rPh sb="25" eb="26">
      <t>プン</t>
    </rPh>
    <phoneticPr fontId="2"/>
  </si>
  <si>
    <t>info@npo-globe.com</t>
  </si>
  <si>
    <t>ｸﾞﾛｰﾌﾞ</t>
  </si>
  <si>
    <t>(特非)上尾市身体障害者福祉会</t>
    <rPh sb="0" eb="4">
      <t>トクヒ</t>
    </rPh>
    <rPh sb="4" eb="7">
      <t>アゲオシ</t>
    </rPh>
    <rPh sb="7" eb="9">
      <t>シンタイ</t>
    </rPh>
    <rPh sb="9" eb="12">
      <t>ショウガイシャ</t>
    </rPh>
    <rPh sb="12" eb="15">
      <t>フクシカイ</t>
    </rPh>
    <phoneticPr fontId="2"/>
  </si>
  <si>
    <t>多夢向</t>
    <rPh sb="0" eb="1">
      <t>オオ</t>
    </rPh>
    <rPh sb="1" eb="2">
      <t>ユメ</t>
    </rPh>
    <rPh sb="2" eb="3">
      <t>ム</t>
    </rPh>
    <phoneticPr fontId="2"/>
  </si>
  <si>
    <t>向山3-51-14</t>
    <rPh sb="0" eb="2">
      <t>ムカイヤマ</t>
    </rPh>
    <phoneticPr fontId="2"/>
  </si>
  <si>
    <t>362-0045</t>
  </si>
  <si>
    <t>048-780-7881</t>
  </si>
  <si>
    <t>048-780-7882</t>
  </si>
  <si>
    <t>高崎線上尾駅から西上尾第１団地、西上尾第２団地行きバス「市民体育館入口」下車徒歩2分</t>
    <rPh sb="0" eb="2">
      <t>タカサキ</t>
    </rPh>
    <rPh sb="2" eb="3">
      <t>セン</t>
    </rPh>
    <rPh sb="3" eb="5">
      <t>アゲオ</t>
    </rPh>
    <rPh sb="5" eb="6">
      <t>エキ</t>
    </rPh>
    <rPh sb="8" eb="9">
      <t>ニシ</t>
    </rPh>
    <rPh sb="9" eb="11">
      <t>アゲオ</t>
    </rPh>
    <rPh sb="11" eb="12">
      <t>ダイ</t>
    </rPh>
    <rPh sb="13" eb="15">
      <t>ダンチ</t>
    </rPh>
    <rPh sb="16" eb="17">
      <t>ニシ</t>
    </rPh>
    <rPh sb="17" eb="19">
      <t>アゲオ</t>
    </rPh>
    <rPh sb="19" eb="20">
      <t>ダイ</t>
    </rPh>
    <rPh sb="21" eb="23">
      <t>ダンチ</t>
    </rPh>
    <rPh sb="23" eb="24">
      <t>イ</t>
    </rPh>
    <rPh sb="28" eb="30">
      <t>シミン</t>
    </rPh>
    <rPh sb="30" eb="33">
      <t>タイイクカン</t>
    </rPh>
    <rPh sb="33" eb="34">
      <t>イ</t>
    </rPh>
    <rPh sb="34" eb="35">
      <t>グチ</t>
    </rPh>
    <rPh sb="36" eb="38">
      <t>ゲシャ</t>
    </rPh>
    <rPh sb="38" eb="40">
      <t>トホ</t>
    </rPh>
    <rPh sb="41" eb="42">
      <t>フン</t>
    </rPh>
    <phoneticPr fontId="2"/>
  </si>
  <si>
    <t>tamukai@ageo-shinsho-fukushikai.or.jp</t>
  </si>
  <si>
    <t>ﾀﾑｶｲ</t>
  </si>
  <si>
    <t>(特非)ホームベース</t>
    <rPh sb="1" eb="3">
      <t>トクヒ</t>
    </rPh>
    <phoneticPr fontId="2"/>
  </si>
  <si>
    <t>さいか上尾</t>
    <rPh sb="3" eb="5">
      <t>アゲオ</t>
    </rPh>
    <phoneticPr fontId="2"/>
  </si>
  <si>
    <t>本町6-11-15</t>
    <rPh sb="0" eb="2">
      <t>ホンチョウ</t>
    </rPh>
    <phoneticPr fontId="2"/>
  </si>
  <si>
    <t>362-0014</t>
  </si>
  <si>
    <t>048-782-7618</t>
  </si>
  <si>
    <t>ＪＲ高崎線上尾駅から徒歩22分</t>
    <rPh sb="2" eb="4">
      <t>タカサキ</t>
    </rPh>
    <rPh sb="4" eb="5">
      <t>セン</t>
    </rPh>
    <rPh sb="5" eb="7">
      <t>アゲオ</t>
    </rPh>
    <rPh sb="7" eb="8">
      <t>エキ</t>
    </rPh>
    <rPh sb="10" eb="12">
      <t>トホ</t>
    </rPh>
    <rPh sb="14" eb="15">
      <t>フン</t>
    </rPh>
    <phoneticPr fontId="2"/>
  </si>
  <si>
    <t>saikaageo@chic.ocn.ne.jp</t>
  </si>
  <si>
    <t>ｻｲｶｱｹﾞｵ</t>
  </si>
  <si>
    <t>(株)pofm</t>
  </si>
  <si>
    <t>就労継続支援B型事業所　TREE　坂戸中富町店</t>
    <rPh sb="0" eb="6">
      <t>シュウロウケイゾクシエン</t>
    </rPh>
    <rPh sb="7" eb="8">
      <t>ガタ</t>
    </rPh>
    <rPh sb="8" eb="11">
      <t>ジギョウショ</t>
    </rPh>
    <rPh sb="17" eb="23">
      <t>サカドナカトミチョウテン</t>
    </rPh>
    <phoneticPr fontId="2"/>
  </si>
  <si>
    <t>坂戸市</t>
    <rPh sb="0" eb="3">
      <t>サカドシ</t>
    </rPh>
    <phoneticPr fontId="2"/>
  </si>
  <si>
    <t>中富町４８番地２</t>
    <rPh sb="0" eb="2">
      <t>ナカトミ</t>
    </rPh>
    <rPh sb="2" eb="3">
      <t>チョウ</t>
    </rPh>
    <rPh sb="5" eb="7">
      <t>バンチ</t>
    </rPh>
    <phoneticPr fontId="2"/>
  </si>
  <si>
    <t>350-0232</t>
  </si>
  <si>
    <t>080-3485-7890</t>
  </si>
  <si>
    <t>東武東上線坂戸駅から徒歩13分</t>
    <rPh sb="0" eb="5">
      <t>トウブトウジョウセン</t>
    </rPh>
    <rPh sb="5" eb="8">
      <t>サカドエキ</t>
    </rPh>
    <rPh sb="10" eb="12">
      <t>トホ</t>
    </rPh>
    <rPh sb="14" eb="15">
      <t>フン</t>
    </rPh>
    <phoneticPr fontId="2"/>
  </si>
  <si>
    <t>s1217hu@gmail.com</t>
  </si>
  <si>
    <t>ｼｭｳﾛｳｹｲｿﾞｸｼｴﾝﾋﾞｰｶﾞﾀｼﾞｷﾞｮｳｼｮｽﾘｰｻｶﾄﾞﾅｶﾄﾐﾁｮｳﾃﾝ</t>
  </si>
  <si>
    <t>第２ぷちとまと</t>
    <rPh sb="0" eb="1">
      <t>ダイ</t>
    </rPh>
    <phoneticPr fontId="2"/>
  </si>
  <si>
    <t>南字原山13-3</t>
    <rPh sb="0" eb="1">
      <t>ミナミ</t>
    </rPh>
    <rPh sb="1" eb="2">
      <t>ジ</t>
    </rPh>
    <rPh sb="2" eb="4">
      <t>ハラヤマ</t>
    </rPh>
    <phoneticPr fontId="2"/>
  </si>
  <si>
    <t>362-0002</t>
  </si>
  <si>
    <t>048-788-2692</t>
  </si>
  <si>
    <t>048-788-2691</t>
  </si>
  <si>
    <t>高崎線北上尾駅下車徒歩20分</t>
    <rPh sb="0" eb="2">
      <t>タカサキ</t>
    </rPh>
    <rPh sb="2" eb="3">
      <t>セン</t>
    </rPh>
    <rPh sb="3" eb="6">
      <t>キタアゲオ</t>
    </rPh>
    <rPh sb="6" eb="7">
      <t>エキ</t>
    </rPh>
    <rPh sb="7" eb="9">
      <t>ゲシャ</t>
    </rPh>
    <rPh sb="9" eb="11">
      <t>トホ</t>
    </rPh>
    <rPh sb="13" eb="14">
      <t>フン</t>
    </rPh>
    <phoneticPr fontId="2"/>
  </si>
  <si>
    <t>daini@tomatonokai.jp</t>
  </si>
  <si>
    <t>ﾀﾞｲ2ﾌﾟﾁﾄﾏﾄ</t>
  </si>
  <si>
    <t>らぽーるびれっじ</t>
  </si>
  <si>
    <t>瓦葺2716尾山台団地4-5-108・109</t>
    <rPh sb="0" eb="2">
      <t>カワラブキ</t>
    </rPh>
    <rPh sb="6" eb="9">
      <t>オヤマダイ</t>
    </rPh>
    <rPh sb="9" eb="11">
      <t>ダンチ</t>
    </rPh>
    <phoneticPr fontId="2"/>
  </si>
  <si>
    <t>362-0022</t>
  </si>
  <si>
    <t>048-748-5243</t>
  </si>
  <si>
    <t>048-748-5244</t>
  </si>
  <si>
    <t>東大宮駅西口から東武バス原市団地循環「尾山台団地センター」下車徒歩1分</t>
  </si>
  <si>
    <t>rapport-v@roukyou.gr.jp</t>
  </si>
  <si>
    <t>ﾗﾎﾟｰﾙﾋﾞﾚｯｼﾞ</t>
  </si>
  <si>
    <t>(特非）みのり</t>
    <rPh sb="1" eb="2">
      <t>トク</t>
    </rPh>
    <rPh sb="2" eb="3">
      <t>ヒ</t>
    </rPh>
    <phoneticPr fontId="2"/>
  </si>
  <si>
    <t>領家グリーンゲイブルズ</t>
    <rPh sb="0" eb="2">
      <t>リョウケ</t>
    </rPh>
    <phoneticPr fontId="2"/>
  </si>
  <si>
    <t>大字領家401-1</t>
    <rPh sb="0" eb="2">
      <t>オオアザ</t>
    </rPh>
    <rPh sb="2" eb="4">
      <t>リョウケ</t>
    </rPh>
    <phoneticPr fontId="2"/>
  </si>
  <si>
    <t>362-0066</t>
  </si>
  <si>
    <t>048-729-8264</t>
  </si>
  <si>
    <t>048-729-8265</t>
  </si>
  <si>
    <t>上尾市内循環バス「恵和園」から徒歩1分</t>
    <rPh sb="0" eb="4">
      <t>アゲオシナイ</t>
    </rPh>
    <rPh sb="4" eb="6">
      <t>ジュンカン</t>
    </rPh>
    <rPh sb="9" eb="10">
      <t>メグミ</t>
    </rPh>
    <rPh sb="10" eb="11">
      <t>ワ</t>
    </rPh>
    <rPh sb="11" eb="12">
      <t>エン</t>
    </rPh>
    <rPh sb="15" eb="17">
      <t>トホ</t>
    </rPh>
    <rPh sb="18" eb="19">
      <t>フン</t>
    </rPh>
    <phoneticPr fontId="2"/>
  </si>
  <si>
    <t>info@ageo-minori.or.jp</t>
  </si>
  <si>
    <t>ﾘｮｳｹｸﾞﾘｰﾝｹﾞｲﾌﾞﾙｽﾞ</t>
  </si>
  <si>
    <t>（株）plusA</t>
    <rPh sb="0" eb="3">
      <t>カブ</t>
    </rPh>
    <phoneticPr fontId="2"/>
  </si>
  <si>
    <t>就労継続支援Ｂ型事業所　アンビシャス</t>
    <rPh sb="0" eb="6">
      <t>シュウロウケイゾクシエン</t>
    </rPh>
    <rPh sb="7" eb="11">
      <t>ガタジギョウショ</t>
    </rPh>
    <phoneticPr fontId="2"/>
  </si>
  <si>
    <t>大字大谷本郷443-1</t>
    <rPh sb="0" eb="2">
      <t>オオアザ</t>
    </rPh>
    <rPh sb="2" eb="6">
      <t>オオヤホンゴウ</t>
    </rPh>
    <phoneticPr fontId="2"/>
  </si>
  <si>
    <t>362-0044</t>
  </si>
  <si>
    <t>048-780-7149</t>
  </si>
  <si>
    <t>048-780-7150</t>
  </si>
  <si>
    <t>ＪＲ上尾駅西口から東武バス（埼玉医大総合医療センター行）「大谷小学校」下車徒歩7分</t>
    <rPh sb="2" eb="5">
      <t>アゲオエキ</t>
    </rPh>
    <rPh sb="5" eb="7">
      <t>ニシグチ</t>
    </rPh>
    <rPh sb="9" eb="11">
      <t>トウブ</t>
    </rPh>
    <rPh sb="14" eb="16">
      <t>サイタマ</t>
    </rPh>
    <rPh sb="16" eb="18">
      <t>イダイ</t>
    </rPh>
    <rPh sb="18" eb="20">
      <t>ソウゴウ</t>
    </rPh>
    <rPh sb="20" eb="22">
      <t>イリョウ</t>
    </rPh>
    <rPh sb="26" eb="27">
      <t>イキ</t>
    </rPh>
    <rPh sb="29" eb="31">
      <t>オオタニ</t>
    </rPh>
    <rPh sb="31" eb="34">
      <t>ショウガッコウ</t>
    </rPh>
    <rPh sb="35" eb="37">
      <t>ゲシャ</t>
    </rPh>
    <rPh sb="37" eb="39">
      <t>トホ</t>
    </rPh>
    <rPh sb="40" eb="41">
      <t>ブン</t>
    </rPh>
    <phoneticPr fontId="2"/>
  </si>
  <si>
    <t>info@plusa.top</t>
  </si>
  <si>
    <t>ｼｭｳﾛｳｹｲｿﾞｸｼｴﾝﾋﾞ-ｶﾞﾀｼﾞｷﾞｮｳｼｮ　ｱﾝﾋﾞｼｬｽ</t>
  </si>
  <si>
    <t>（株）ファルムＹ</t>
    <rPh sb="0" eb="3">
      <t>カブ</t>
    </rPh>
    <phoneticPr fontId="2"/>
  </si>
  <si>
    <t>アシストワーク　あおぞら</t>
  </si>
  <si>
    <t>愛宕1-16-14</t>
    <rPh sb="0" eb="2">
      <t>アタゴ</t>
    </rPh>
    <phoneticPr fontId="2"/>
  </si>
  <si>
    <t>362-0034</t>
  </si>
  <si>
    <t>048-771-0059</t>
  </si>
  <si>
    <t>048-774-9443</t>
  </si>
  <si>
    <t>ＪＲ上尾駅より徒歩5分</t>
    <rPh sb="2" eb="5">
      <t>アゲオエキ</t>
    </rPh>
    <rPh sb="7" eb="9">
      <t>トホ</t>
    </rPh>
    <rPh sb="10" eb="11">
      <t>フン</t>
    </rPh>
    <phoneticPr fontId="2"/>
  </si>
  <si>
    <t>farumuy.ageo@gmail.com</t>
  </si>
  <si>
    <t>ｱｼｽﾄﾜｰｸ ｱｵｿﾞﾗ</t>
  </si>
  <si>
    <t>ウーリー上尾</t>
    <rPh sb="4" eb="6">
      <t>アゲオ</t>
    </rPh>
    <phoneticPr fontId="2"/>
  </si>
  <si>
    <t>愛宕1-16-13 ルミエール上尾601号</t>
    <rPh sb="0" eb="2">
      <t>アタゴ</t>
    </rPh>
    <rPh sb="15" eb="17">
      <t>アゲオ</t>
    </rPh>
    <rPh sb="20" eb="21">
      <t>ゴウ</t>
    </rPh>
    <phoneticPr fontId="2"/>
  </si>
  <si>
    <t>048-671-3708</t>
  </si>
  <si>
    <t>JR上尾駅から徒歩7分</t>
    <rPh sb="2" eb="4">
      <t>アゲオ</t>
    </rPh>
    <rPh sb="4" eb="5">
      <t>エキ</t>
    </rPh>
    <rPh sb="7" eb="9">
      <t>トホ</t>
    </rPh>
    <rPh sb="10" eb="11">
      <t>フン</t>
    </rPh>
    <phoneticPr fontId="2"/>
  </si>
  <si>
    <t>ageo@woooly.jp</t>
  </si>
  <si>
    <t>ｳｰﾘｰｱｹﾞｵ</t>
  </si>
  <si>
    <t>（特非）マダムウィッチーズ</t>
    <rPh sb="1" eb="3">
      <t>トクヒ</t>
    </rPh>
    <phoneticPr fontId="2"/>
  </si>
  <si>
    <t>上尾の魔女カフェ</t>
    <rPh sb="0" eb="2">
      <t>アゲオ</t>
    </rPh>
    <rPh sb="3" eb="5">
      <t>マジョ</t>
    </rPh>
    <phoneticPr fontId="2"/>
  </si>
  <si>
    <t>領家328番地7</t>
    <rPh sb="0" eb="2">
      <t>リョウケ</t>
    </rPh>
    <rPh sb="5" eb="7">
      <t>バンチ</t>
    </rPh>
    <phoneticPr fontId="2"/>
  </si>
  <si>
    <t>048-782-9880</t>
  </si>
  <si>
    <t>JR高崎線上尾駅　東武バス公民館入口下車　徒歩４分</t>
    <rPh sb="2" eb="5">
      <t>タカサキセン</t>
    </rPh>
    <rPh sb="5" eb="8">
      <t>アゲオエキ</t>
    </rPh>
    <rPh sb="9" eb="11">
      <t>トウブ</t>
    </rPh>
    <rPh sb="13" eb="16">
      <t>コウミンカン</t>
    </rPh>
    <rPh sb="16" eb="18">
      <t>イリグチ</t>
    </rPh>
    <rPh sb="18" eb="20">
      <t>ゲシャ</t>
    </rPh>
    <rPh sb="21" eb="23">
      <t>トホ</t>
    </rPh>
    <rPh sb="24" eb="25">
      <t>フン</t>
    </rPh>
    <phoneticPr fontId="2"/>
  </si>
  <si>
    <t>info@madamwitches.org</t>
  </si>
  <si>
    <t>ｱｹﾞｵﾉﾏｼﾞｮｶﾌｪ</t>
  </si>
  <si>
    <t>(株)シャローム</t>
  </si>
  <si>
    <t>アトリエ・アンノウンⅤ上尾</t>
    <rPh sb="11" eb="13">
      <t>アゲオ</t>
    </rPh>
    <phoneticPr fontId="2"/>
  </si>
  <si>
    <t>日の出１丁目１４０番地１</t>
    <rPh sb="0" eb="1">
      <t>ヒ</t>
    </rPh>
    <rPh sb="2" eb="3">
      <t>デ</t>
    </rPh>
    <rPh sb="4" eb="6">
      <t>チョウメ</t>
    </rPh>
    <rPh sb="9" eb="11">
      <t>バンチ</t>
    </rPh>
    <phoneticPr fontId="2"/>
  </si>
  <si>
    <t>362-0032</t>
  </si>
  <si>
    <t>048-613-4400</t>
  </si>
  <si>
    <t>03-5246-4142</t>
  </si>
  <si>
    <t>ＪＲ高崎線上尾駅から徒歩32分</t>
    <rPh sb="2" eb="4">
      <t>タカサキ</t>
    </rPh>
    <rPh sb="4" eb="5">
      <t>セン</t>
    </rPh>
    <rPh sb="5" eb="7">
      <t>アゲオ</t>
    </rPh>
    <rPh sb="7" eb="8">
      <t>エキ</t>
    </rPh>
    <rPh sb="10" eb="12">
      <t>トホ</t>
    </rPh>
    <rPh sb="14" eb="15">
      <t>フン</t>
    </rPh>
    <phoneticPr fontId="2"/>
  </si>
  <si>
    <t>announ@shalom-web.net</t>
  </si>
  <si>
    <t>ｱﾄﾘｴ･ｱﾝﾉｳﾝﾝﾌｧｲﾌﾞｱｹﾞｵ</t>
  </si>
  <si>
    <t>(株)ディアリンクス</t>
  </si>
  <si>
    <t>ふぇりす</t>
  </si>
  <si>
    <t>小敷谷６０４－２２</t>
    <rPh sb="0" eb="3">
      <t>コシキヤ</t>
    </rPh>
    <phoneticPr fontId="2"/>
  </si>
  <si>
    <t>362-0064</t>
  </si>
  <si>
    <t>048-613-7959</t>
  </si>
  <si>
    <t>050-3385-0283</t>
  </si>
  <si>
    <t>ＪＲ高崎線上尾駅から徒歩39分</t>
    <rPh sb="2" eb="4">
      <t>タカサキ</t>
    </rPh>
    <rPh sb="4" eb="5">
      <t>セン</t>
    </rPh>
    <rPh sb="5" eb="7">
      <t>アゲオ</t>
    </rPh>
    <rPh sb="7" eb="8">
      <t>エキ</t>
    </rPh>
    <rPh sb="10" eb="12">
      <t>トホ</t>
    </rPh>
    <rPh sb="14" eb="15">
      <t>フン</t>
    </rPh>
    <phoneticPr fontId="2"/>
  </si>
  <si>
    <t>ferisu.301@gmail.com</t>
  </si>
  <si>
    <t>ﾌｪﾘｽ</t>
  </si>
  <si>
    <t>(株)あしたの花</t>
    <rPh sb="7" eb="8">
      <t>ハナ</t>
    </rPh>
    <phoneticPr fontId="2"/>
  </si>
  <si>
    <t>あしたのタネ上尾駅前</t>
    <rPh sb="6" eb="8">
      <t>アゲオ</t>
    </rPh>
    <rPh sb="8" eb="10">
      <t>エキマエ</t>
    </rPh>
    <phoneticPr fontId="2"/>
  </si>
  <si>
    <t>谷津２－１－３７
ミキビル３Ｆ</t>
    <rPh sb="0" eb="2">
      <t>ヤツ</t>
    </rPh>
    <phoneticPr fontId="2"/>
  </si>
  <si>
    <t>362-0042</t>
  </si>
  <si>
    <t>048-788-4770</t>
  </si>
  <si>
    <t>048-788-4711</t>
  </si>
  <si>
    <t>上尾駅西口から徒歩2分</t>
    <rPh sb="0" eb="3">
      <t>アゲオエキ</t>
    </rPh>
    <rPh sb="3" eb="5">
      <t>ニシグチ</t>
    </rPh>
    <rPh sb="7" eb="9">
      <t>トホ</t>
    </rPh>
    <rPh sb="10" eb="11">
      <t>フン</t>
    </rPh>
    <phoneticPr fontId="2"/>
  </si>
  <si>
    <t>ageoekimae@ko-chi.net</t>
  </si>
  <si>
    <t>ﾃﾝﾄｳﾑｼｱｹﾞｵｴｷﾏｴ</t>
  </si>
  <si>
    <t>あしたのタネ上尾</t>
    <rPh sb="6" eb="8">
      <t>アゲオ</t>
    </rPh>
    <phoneticPr fontId="2"/>
  </si>
  <si>
    <t>大谷本郷719-1</t>
    <rPh sb="0" eb="2">
      <t>オオヤ</t>
    </rPh>
    <rPh sb="2" eb="4">
      <t>ホンゴウ</t>
    </rPh>
    <phoneticPr fontId="2"/>
  </si>
  <si>
    <t>048-783-4728</t>
  </si>
  <si>
    <t>048-783-4729</t>
  </si>
  <si>
    <t>高崎線上尾駅から東武バス「大谷小学校」下車徒歩1分</t>
    <rPh sb="0" eb="3">
      <t>タカサキセン</t>
    </rPh>
    <rPh sb="3" eb="6">
      <t>アゲオエキ</t>
    </rPh>
    <rPh sb="8" eb="10">
      <t>トウブ</t>
    </rPh>
    <rPh sb="13" eb="15">
      <t>オオヤ</t>
    </rPh>
    <rPh sb="15" eb="18">
      <t>ショウガッコウ</t>
    </rPh>
    <rPh sb="19" eb="21">
      <t>ゲシャ</t>
    </rPh>
    <rPh sb="21" eb="23">
      <t>トホ</t>
    </rPh>
    <rPh sb="24" eb="25">
      <t>フン</t>
    </rPh>
    <phoneticPr fontId="2"/>
  </si>
  <si>
    <t>info@ko-chi.net</t>
  </si>
  <si>
    <t>ﾃﾝﾄｳﾑｼｱｹﾞｵ</t>
  </si>
  <si>
    <t>(株)ステップアップ</t>
  </si>
  <si>
    <t>ステップアップ上尾</t>
    <rPh sb="7" eb="9">
      <t>アゲオ</t>
    </rPh>
    <phoneticPr fontId="2"/>
  </si>
  <si>
    <t>大谷本郷716</t>
    <rPh sb="0" eb="2">
      <t>オオタニ</t>
    </rPh>
    <rPh sb="2" eb="4">
      <t>ホンゴウ</t>
    </rPh>
    <phoneticPr fontId="2"/>
  </si>
  <si>
    <t>048-871-7795</t>
  </si>
  <si>
    <t>048-871-7796</t>
  </si>
  <si>
    <t>ＪＲ高崎線上尾駅から東武バス「大谷小学校」から徒歩１分</t>
    <rPh sb="2" eb="4">
      <t>タカサキ</t>
    </rPh>
    <rPh sb="4" eb="5">
      <t>セン</t>
    </rPh>
    <rPh sb="5" eb="7">
      <t>アゲオ</t>
    </rPh>
    <rPh sb="7" eb="8">
      <t>エキ</t>
    </rPh>
    <rPh sb="10" eb="12">
      <t>トウブ</t>
    </rPh>
    <rPh sb="15" eb="20">
      <t>オオタニショウガッコウ</t>
    </rPh>
    <rPh sb="23" eb="25">
      <t>トホ</t>
    </rPh>
    <rPh sb="26" eb="27">
      <t>フン</t>
    </rPh>
    <phoneticPr fontId="2"/>
  </si>
  <si>
    <t>h_yonehara@toyo21.co.jp</t>
  </si>
  <si>
    <t>ｽﾃｯｱｯﾌﾟｱｹﾞｵ</t>
  </si>
  <si>
    <t>(株)あさひや</t>
  </si>
  <si>
    <t>すずらんアニスタeスポーツWORLD上尾</t>
    <rPh sb="18" eb="20">
      <t>アゲオ</t>
    </rPh>
    <phoneticPr fontId="2"/>
  </si>
  <si>
    <t>柏座1丁目2番３ー１０３号</t>
  </si>
  <si>
    <t>362-0075</t>
  </si>
  <si>
    <t>048-877-1845</t>
  </si>
  <si>
    <t>048-674-0632</t>
  </si>
  <si>
    <t>JR高崎線上尾駅から徒歩３分</t>
    <rPh sb="2" eb="5">
      <t>タカサキセン</t>
    </rPh>
    <rPh sb="5" eb="8">
      <t>アゲオエキ</t>
    </rPh>
    <rPh sb="10" eb="12">
      <t>トホ</t>
    </rPh>
    <rPh sb="13" eb="14">
      <t>フン</t>
    </rPh>
    <phoneticPr fontId="2"/>
  </si>
  <si>
    <t>asahiya1129@docomo.ne.jp</t>
  </si>
  <si>
    <t>ｽｽﾞﾗﾝｱﾆｽﾀｲｰｽﾌﾟｰﾂﾜｰﾙﾄﾞｱｹﾞｵ</t>
  </si>
  <si>
    <t>(特非)グループコスモス</t>
  </si>
  <si>
    <t>コスモス共同作業所</t>
    <rPh sb="4" eb="6">
      <t>キョウドウ</t>
    </rPh>
    <rPh sb="6" eb="9">
      <t>サギョウショ</t>
    </rPh>
    <phoneticPr fontId="2"/>
  </si>
  <si>
    <t>本町5-2-4ジュネス鴻巣</t>
    <rPh sb="0" eb="2">
      <t>ホンチョウ</t>
    </rPh>
    <rPh sb="11" eb="13">
      <t>コウノス</t>
    </rPh>
    <phoneticPr fontId="2"/>
  </si>
  <si>
    <t>048-543-3638</t>
  </si>
  <si>
    <t>高崎線鴻巣駅下車徒歩5分</t>
    <rPh sb="0" eb="2">
      <t>タカサキ</t>
    </rPh>
    <rPh sb="2" eb="3">
      <t>セン</t>
    </rPh>
    <rPh sb="3" eb="5">
      <t>コウノス</t>
    </rPh>
    <rPh sb="5" eb="6">
      <t>エキ</t>
    </rPh>
    <rPh sb="6" eb="8">
      <t>ゲシャ</t>
    </rPh>
    <rPh sb="8" eb="10">
      <t>トホ</t>
    </rPh>
    <rPh sb="11" eb="12">
      <t>プン</t>
    </rPh>
    <phoneticPr fontId="2"/>
  </si>
  <si>
    <t>ajc71570@pop27.odn.ne.jp</t>
  </si>
  <si>
    <t>ｺｽﾓｽｷｮｳﾄﾞｳｻｷﾞｮｳｼｮ</t>
  </si>
  <si>
    <t>(福)元気村</t>
    <rPh sb="1" eb="2">
      <t>フク</t>
    </rPh>
    <rPh sb="3" eb="5">
      <t>ゲンキ</t>
    </rPh>
    <rPh sb="5" eb="6">
      <t>ムラ</t>
    </rPh>
    <phoneticPr fontId="2"/>
  </si>
  <si>
    <t>夢工房翔裕園</t>
    <rPh sb="0" eb="1">
      <t>ユメ</t>
    </rPh>
    <rPh sb="1" eb="3">
      <t>コウボウ</t>
    </rPh>
    <rPh sb="3" eb="4">
      <t>ショウ</t>
    </rPh>
    <rPh sb="4" eb="5">
      <t>ユウ</t>
    </rPh>
    <rPh sb="5" eb="6">
      <t>ソノ</t>
    </rPh>
    <phoneticPr fontId="2"/>
  </si>
  <si>
    <t>下谷41</t>
    <rPh sb="0" eb="2">
      <t>シモタニ</t>
    </rPh>
    <phoneticPr fontId="2"/>
  </si>
  <si>
    <t>048-540-5000</t>
  </si>
  <si>
    <t>048-544-0050</t>
  </si>
  <si>
    <t>高崎線北本駅又は鴻巣駅からコミュニティバスフラワー号「下谷谷中」下車徒歩１分</t>
    <rPh sb="0" eb="2">
      <t>タカサキ</t>
    </rPh>
    <rPh sb="2" eb="3">
      <t>セン</t>
    </rPh>
    <rPh sb="3" eb="5">
      <t>キタモト</t>
    </rPh>
    <rPh sb="5" eb="6">
      <t>エキ</t>
    </rPh>
    <rPh sb="6" eb="7">
      <t>マタ</t>
    </rPh>
    <rPh sb="8" eb="10">
      <t>コウノス</t>
    </rPh>
    <rPh sb="10" eb="11">
      <t>エキ</t>
    </rPh>
    <rPh sb="25" eb="26">
      <t>ゴウ</t>
    </rPh>
    <rPh sb="27" eb="29">
      <t>シモタニ</t>
    </rPh>
    <rPh sb="29" eb="31">
      <t>ヤナカ</t>
    </rPh>
    <rPh sb="32" eb="34">
      <t>ゲシャ</t>
    </rPh>
    <rPh sb="34" eb="36">
      <t>トホ</t>
    </rPh>
    <rPh sb="37" eb="38">
      <t>プン</t>
    </rPh>
    <phoneticPr fontId="2"/>
  </si>
  <si>
    <t>yumekobo@genkimuragroup.jp</t>
  </si>
  <si>
    <t>ﾕﾒｺｳﾎﾞｳｼｮｳﾕｳｴﾝ</t>
  </si>
  <si>
    <t>(福)一粒</t>
    <rPh sb="3" eb="5">
      <t>ヒトツブ</t>
    </rPh>
    <phoneticPr fontId="2"/>
  </si>
  <si>
    <t>ケアセンターかるぽす</t>
  </si>
  <si>
    <t>吹上富士見2-2-14</t>
    <rPh sb="0" eb="2">
      <t>フキアゲ</t>
    </rPh>
    <rPh sb="2" eb="5">
      <t>フジミ</t>
    </rPh>
    <phoneticPr fontId="2"/>
  </si>
  <si>
    <t>048-547-0121</t>
  </si>
  <si>
    <t>048-594-6066</t>
  </si>
  <si>
    <t>高崎線吹上駅南口から徒歩15分</t>
    <rPh sb="0" eb="2">
      <t>タカサキ</t>
    </rPh>
    <rPh sb="2" eb="3">
      <t>セン</t>
    </rPh>
    <rPh sb="3" eb="5">
      <t>フキアゲ</t>
    </rPh>
    <rPh sb="5" eb="6">
      <t>エキ</t>
    </rPh>
    <rPh sb="6" eb="8">
      <t>ミナミグチ</t>
    </rPh>
    <rPh sb="10" eb="12">
      <t>トホ</t>
    </rPh>
    <rPh sb="14" eb="15">
      <t>フン</t>
    </rPh>
    <phoneticPr fontId="2"/>
  </si>
  <si>
    <t>karpos@hitotubu.or.jp</t>
  </si>
  <si>
    <t>ｹｱｾﾝﾀｰｶﾙﾎﾟｽ</t>
  </si>
  <si>
    <t>身知</t>
    <rPh sb="0" eb="1">
      <t>シン</t>
    </rPh>
    <rPh sb="1" eb="2">
      <t>チ</t>
    </rPh>
    <phoneticPr fontId="2"/>
  </si>
  <si>
    <t>鴻巣市・(福)鴻巣市社会福祉協議会</t>
    <rPh sb="0" eb="3">
      <t>コウノスシ</t>
    </rPh>
    <rPh sb="4" eb="7">
      <t>フク</t>
    </rPh>
    <rPh sb="7" eb="10">
      <t>コウノスシ</t>
    </rPh>
    <rPh sb="10" eb="14">
      <t>シャカイフクシ</t>
    </rPh>
    <rPh sb="14" eb="17">
      <t>キョウギカイ</t>
    </rPh>
    <phoneticPr fontId="2"/>
  </si>
  <si>
    <t>鴻巣市あしたばポプラ作業所</t>
    <rPh sb="0" eb="3">
      <t>コウノスシ</t>
    </rPh>
    <rPh sb="10" eb="13">
      <t>サギョウショ</t>
    </rPh>
    <phoneticPr fontId="2"/>
  </si>
  <si>
    <t>箕田4211-1</t>
    <rPh sb="0" eb="1">
      <t>ミノ</t>
    </rPh>
    <rPh sb="1" eb="2">
      <t>タ</t>
    </rPh>
    <phoneticPr fontId="2"/>
  </si>
  <si>
    <t>365-0062</t>
  </si>
  <si>
    <t>048-596-3425</t>
  </si>
  <si>
    <t>高崎線鴻巣駅から車で７分</t>
    <rPh sb="0" eb="2">
      <t>タカサキ</t>
    </rPh>
    <rPh sb="2" eb="3">
      <t>セン</t>
    </rPh>
    <rPh sb="3" eb="5">
      <t>コウノス</t>
    </rPh>
    <rPh sb="5" eb="6">
      <t>エキ</t>
    </rPh>
    <rPh sb="8" eb="9">
      <t>クルマ</t>
    </rPh>
    <rPh sb="11" eb="12">
      <t>フン</t>
    </rPh>
    <phoneticPr fontId="2"/>
  </si>
  <si>
    <t>bz639476@bz04.plala.or.jp</t>
  </si>
  <si>
    <t>ｺｳﾉｽｼｱｼﾀﾊﾞﾀﾞｲｲﾁｻｷﾞｮｳｼｮ</t>
  </si>
  <si>
    <t>鴻巣市あしたば第二作業所</t>
    <rPh sb="0" eb="3">
      <t>コウノスシ</t>
    </rPh>
    <rPh sb="7" eb="9">
      <t>ダイニ</t>
    </rPh>
    <rPh sb="9" eb="12">
      <t>サギョウショ</t>
    </rPh>
    <phoneticPr fontId="2"/>
  </si>
  <si>
    <t>原馬室3116-2</t>
    <rPh sb="0" eb="1">
      <t>ハラ</t>
    </rPh>
    <rPh sb="1" eb="2">
      <t>ウマ</t>
    </rPh>
    <rPh sb="2" eb="3">
      <t>シツ</t>
    </rPh>
    <phoneticPr fontId="2"/>
  </si>
  <si>
    <t>365-0043</t>
  </si>
  <si>
    <t>048-543-3225</t>
  </si>
  <si>
    <t>高崎線鴻巣駅からコミュニティバスフラワー号馬室コース「観音堂」下車徒歩5分</t>
    <rPh sb="0" eb="2">
      <t>タカサキ</t>
    </rPh>
    <rPh sb="2" eb="3">
      <t>セン</t>
    </rPh>
    <rPh sb="3" eb="5">
      <t>コウノス</t>
    </rPh>
    <rPh sb="5" eb="6">
      <t>エキ</t>
    </rPh>
    <rPh sb="20" eb="21">
      <t>ゴウ</t>
    </rPh>
    <rPh sb="21" eb="22">
      <t>ウマ</t>
    </rPh>
    <rPh sb="22" eb="23">
      <t>ムロ</t>
    </rPh>
    <rPh sb="27" eb="30">
      <t>カンノンドウ</t>
    </rPh>
    <rPh sb="31" eb="33">
      <t>ゲシャ</t>
    </rPh>
    <rPh sb="33" eb="35">
      <t>トホ</t>
    </rPh>
    <rPh sb="36" eb="37">
      <t>フン</t>
    </rPh>
    <phoneticPr fontId="2"/>
  </si>
  <si>
    <t>ashitaba2@bz04.plala.or.jp</t>
  </si>
  <si>
    <t>ｺｳﾉｽｼｱｼﾀﾊﾞﾀﾞｲﾆｻｷﾞｮｳｼｮ</t>
  </si>
  <si>
    <t>鴻巣市吹上太陽の家</t>
    <rPh sb="0" eb="3">
      <t>コウノスシ</t>
    </rPh>
    <rPh sb="3" eb="5">
      <t>フキアゲ</t>
    </rPh>
    <rPh sb="5" eb="7">
      <t>タイヨウ</t>
    </rPh>
    <rPh sb="8" eb="9">
      <t>イエ</t>
    </rPh>
    <phoneticPr fontId="2"/>
  </si>
  <si>
    <t>鎌塚57-1</t>
    <rPh sb="0" eb="1">
      <t>カマ</t>
    </rPh>
    <rPh sb="1" eb="2">
      <t>ツカ</t>
    </rPh>
    <phoneticPr fontId="2"/>
  </si>
  <si>
    <t>369-0112</t>
  </si>
  <si>
    <t>048-549-2288</t>
  </si>
  <si>
    <t>048-549-2289</t>
  </si>
  <si>
    <t>高崎線吹上駅からコミュニティバスフラワー号吹上コース「吹上福祉活動センター」下車徒歩1分</t>
    <rPh sb="0" eb="2">
      <t>タカサキ</t>
    </rPh>
    <rPh sb="2" eb="3">
      <t>セン</t>
    </rPh>
    <rPh sb="3" eb="5">
      <t>フキアゲ</t>
    </rPh>
    <rPh sb="5" eb="6">
      <t>エキ</t>
    </rPh>
    <rPh sb="20" eb="21">
      <t>ゴウ</t>
    </rPh>
    <rPh sb="21" eb="23">
      <t>フキアゲ</t>
    </rPh>
    <rPh sb="27" eb="29">
      <t>フキアゲ</t>
    </rPh>
    <rPh sb="29" eb="31">
      <t>フクシ</t>
    </rPh>
    <rPh sb="31" eb="33">
      <t>カツドウ</t>
    </rPh>
    <rPh sb="38" eb="40">
      <t>ゲシャ</t>
    </rPh>
    <rPh sb="40" eb="42">
      <t>トホ</t>
    </rPh>
    <rPh sb="43" eb="44">
      <t>フン</t>
    </rPh>
    <phoneticPr fontId="2"/>
  </si>
  <si>
    <t>vfukiage@mb.jnc.ne.jp</t>
  </si>
  <si>
    <t>ｺｳﾉｽｼﾌｷｱｹﾞﾀｲﾖｳﾉｲｴ</t>
  </si>
  <si>
    <t>(同）ベールプラン</t>
    <rPh sb="1" eb="2">
      <t>ドウ</t>
    </rPh>
    <phoneticPr fontId="2"/>
  </si>
  <si>
    <t>かぞ花崎キャリアセンター</t>
    <rPh sb="2" eb="4">
      <t>ハナサキ</t>
    </rPh>
    <phoneticPr fontId="2"/>
  </si>
  <si>
    <t>花崎北1-18-2</t>
    <rPh sb="0" eb="2">
      <t>ハナサキ</t>
    </rPh>
    <rPh sb="2" eb="3">
      <t>キタ</t>
    </rPh>
    <phoneticPr fontId="2"/>
  </si>
  <si>
    <t>347-0016</t>
  </si>
  <si>
    <t>0480-47-0378</t>
  </si>
  <si>
    <t>0480-47-0379</t>
  </si>
  <si>
    <t>R1.5.1</t>
  </si>
  <si>
    <t>花崎駅徒歩1分</t>
    <rPh sb="0" eb="2">
      <t>ハナサキ</t>
    </rPh>
    <rPh sb="2" eb="3">
      <t>エキ</t>
    </rPh>
    <rPh sb="3" eb="5">
      <t>トホ</t>
    </rPh>
    <rPh sb="6" eb="7">
      <t>フン</t>
    </rPh>
    <phoneticPr fontId="2"/>
  </si>
  <si>
    <t>info@vertblanc.jp</t>
  </si>
  <si>
    <t>ｶｿﾞﾊﾅｻｷｷｬﾘｱｾﾝﾀｰ</t>
  </si>
  <si>
    <t>(株）スターライン</t>
    <rPh sb="1" eb="2">
      <t>カブ</t>
    </rPh>
    <phoneticPr fontId="2"/>
  </si>
  <si>
    <t>さくらんぼ</t>
  </si>
  <si>
    <t>箕田3916-7</t>
    <rPh sb="0" eb="2">
      <t>ミノダ</t>
    </rPh>
    <phoneticPr fontId="2"/>
  </si>
  <si>
    <t>048-595-0511</t>
  </si>
  <si>
    <t>048-595-0512</t>
  </si>
  <si>
    <t>高崎線鴻巣駅東口からフラワーバス中山道コース「二本木」下車徒歩2分</t>
    <rPh sb="0" eb="3">
      <t>タカサキセン</t>
    </rPh>
    <rPh sb="3" eb="6">
      <t>コウノスエキ</t>
    </rPh>
    <rPh sb="6" eb="8">
      <t>ヒガシグチ</t>
    </rPh>
    <rPh sb="16" eb="19">
      <t>ナカセンドウ</t>
    </rPh>
    <rPh sb="23" eb="26">
      <t>ニホンギ</t>
    </rPh>
    <rPh sb="27" eb="29">
      <t>ゲシャ</t>
    </rPh>
    <rPh sb="29" eb="31">
      <t>トホ</t>
    </rPh>
    <rPh sb="32" eb="33">
      <t>フン</t>
    </rPh>
    <phoneticPr fontId="2"/>
  </si>
  <si>
    <t>tieri-1@starline.life</t>
  </si>
  <si>
    <t>ｻｸﾗﾝﾎﾞ</t>
  </si>
  <si>
    <t>（株）チャレジョブ</t>
    <rPh sb="1" eb="2">
      <t>カブ</t>
    </rPh>
    <phoneticPr fontId="2"/>
  </si>
  <si>
    <t>Agria</t>
  </si>
  <si>
    <t>鴻巣1183-2</t>
    <rPh sb="0" eb="2">
      <t>コウノス</t>
    </rPh>
    <phoneticPr fontId="2"/>
  </si>
  <si>
    <t>365-0028</t>
  </si>
  <si>
    <t>048-598-3068</t>
  </si>
  <si>
    <t>048-598-3069</t>
  </si>
  <si>
    <t>鴻巣駅から徒歩18分</t>
    <rPh sb="0" eb="2">
      <t>コウノス</t>
    </rPh>
    <rPh sb="2" eb="3">
      <t>エキ</t>
    </rPh>
    <rPh sb="5" eb="7">
      <t>トホ</t>
    </rPh>
    <rPh sb="9" eb="10">
      <t>ブン</t>
    </rPh>
    <phoneticPr fontId="2"/>
  </si>
  <si>
    <t>suzuki@challe-job.co.jp</t>
  </si>
  <si>
    <t>ｱｸﾞﾘｱ</t>
  </si>
  <si>
    <t>(福)光陽会</t>
    <rPh sb="0" eb="3">
      <t>フク</t>
    </rPh>
    <rPh sb="3" eb="6">
      <t>コウヨウカイ</t>
    </rPh>
    <phoneticPr fontId="2"/>
  </si>
  <si>
    <t>希望の家</t>
    <rPh sb="0" eb="2">
      <t>キボウ</t>
    </rPh>
    <rPh sb="3" eb="4">
      <t>イエ</t>
    </rPh>
    <phoneticPr fontId="2"/>
  </si>
  <si>
    <t>青柳8-2-34</t>
    <rPh sb="0" eb="2">
      <t>アオヤギ</t>
    </rPh>
    <phoneticPr fontId="2"/>
  </si>
  <si>
    <t>340-0002</t>
  </si>
  <si>
    <t>048-935-5174</t>
  </si>
  <si>
    <t>東武伊勢崎線新田駅から柿木公民館、松原団地駅東口行きバス「青上橋」下車徒歩3分</t>
    <rPh sb="0" eb="2">
      <t>トウブ</t>
    </rPh>
    <rPh sb="2" eb="5">
      <t>イセサキ</t>
    </rPh>
    <rPh sb="5" eb="6">
      <t>セン</t>
    </rPh>
    <rPh sb="6" eb="8">
      <t>シンデン</t>
    </rPh>
    <rPh sb="8" eb="9">
      <t>エキ</t>
    </rPh>
    <rPh sb="11" eb="13">
      <t>カキノキ</t>
    </rPh>
    <rPh sb="13" eb="16">
      <t>コウミンカン</t>
    </rPh>
    <rPh sb="17" eb="19">
      <t>マツバラ</t>
    </rPh>
    <rPh sb="19" eb="21">
      <t>ダンチ</t>
    </rPh>
    <rPh sb="21" eb="22">
      <t>エキ</t>
    </rPh>
    <rPh sb="22" eb="24">
      <t>ヒガシグチ</t>
    </rPh>
    <rPh sb="24" eb="25">
      <t>イ</t>
    </rPh>
    <rPh sb="29" eb="30">
      <t>アオ</t>
    </rPh>
    <rPh sb="30" eb="32">
      <t>ウエハシ</t>
    </rPh>
    <rPh sb="33" eb="35">
      <t>ゲシャ</t>
    </rPh>
    <rPh sb="35" eb="37">
      <t>トホ</t>
    </rPh>
    <rPh sb="38" eb="39">
      <t>フン</t>
    </rPh>
    <phoneticPr fontId="2"/>
  </si>
  <si>
    <t>kibou@giga.ocn.ne.jp</t>
  </si>
  <si>
    <t>ｷﾎﾞｳﾉｲｴ</t>
  </si>
  <si>
    <t>草加市・(福)草加市社会福祉事業団</t>
    <rPh sb="0" eb="3">
      <t>ソウカシ</t>
    </rPh>
    <rPh sb="4" eb="7">
      <t>フク</t>
    </rPh>
    <rPh sb="7" eb="10">
      <t>ソウカシ</t>
    </rPh>
    <rPh sb="10" eb="14">
      <t>シャカイフクシ</t>
    </rPh>
    <rPh sb="14" eb="17">
      <t>ジギョウダン</t>
    </rPh>
    <phoneticPr fontId="2"/>
  </si>
  <si>
    <t>草加市障害福祉サービス事業所つばさの森</t>
    <rPh sb="0" eb="3">
      <t>ソウカシ</t>
    </rPh>
    <rPh sb="3" eb="5">
      <t>ショウガイ</t>
    </rPh>
    <rPh sb="5" eb="7">
      <t>フクシ</t>
    </rPh>
    <rPh sb="11" eb="14">
      <t>ジギョウショ</t>
    </rPh>
    <rPh sb="18" eb="19">
      <t>モリ</t>
    </rPh>
    <phoneticPr fontId="2"/>
  </si>
  <si>
    <t>柿木町1105-2</t>
    <rPh sb="0" eb="3">
      <t>カキノキチョウ</t>
    </rPh>
    <phoneticPr fontId="2"/>
  </si>
  <si>
    <t>340-0001</t>
  </si>
  <si>
    <t>048-935-5678</t>
  </si>
  <si>
    <t>048-935-5679</t>
  </si>
  <si>
    <t>東武伊勢崎線新越谷駅から草加東高校行きバス「草加東高校」下車徒歩3分</t>
    <rPh sb="0" eb="2">
      <t>トウブ</t>
    </rPh>
    <rPh sb="2" eb="5">
      <t>イセザキ</t>
    </rPh>
    <rPh sb="5" eb="6">
      <t>セン</t>
    </rPh>
    <rPh sb="6" eb="9">
      <t>シンコシガヤ</t>
    </rPh>
    <rPh sb="9" eb="10">
      <t>エキ</t>
    </rPh>
    <rPh sb="12" eb="14">
      <t>ソウカ</t>
    </rPh>
    <rPh sb="14" eb="15">
      <t>ヒガシ</t>
    </rPh>
    <rPh sb="15" eb="17">
      <t>コウコウ</t>
    </rPh>
    <rPh sb="17" eb="18">
      <t>イ</t>
    </rPh>
    <rPh sb="22" eb="24">
      <t>ソウカ</t>
    </rPh>
    <rPh sb="24" eb="25">
      <t>ヒガシ</t>
    </rPh>
    <rPh sb="25" eb="27">
      <t>コウコウ</t>
    </rPh>
    <rPh sb="28" eb="30">
      <t>ゲシャ</t>
    </rPh>
    <rPh sb="30" eb="32">
      <t>トホ</t>
    </rPh>
    <rPh sb="33" eb="34">
      <t>フン</t>
    </rPh>
    <phoneticPr fontId="2"/>
  </si>
  <si>
    <t>tubasanomori@hotmail.co.jp</t>
  </si>
  <si>
    <t>ｿｳｶｼｼｮｳｶﾞｲﾌｸｼｻｰﾋﾞｽｼﾞｷﾞｮｳｼｮﾂﾊﾞｻﾉﾓﾘ</t>
  </si>
  <si>
    <t>(福)光陽会</t>
    <rPh sb="3" eb="6">
      <t>コウヨウカイ</t>
    </rPh>
    <phoneticPr fontId="2"/>
  </si>
  <si>
    <t>西れんげ草</t>
    <rPh sb="0" eb="1">
      <t>ニシ</t>
    </rPh>
    <rPh sb="4" eb="5">
      <t>ソウ</t>
    </rPh>
    <phoneticPr fontId="2"/>
  </si>
  <si>
    <t>苗塚町42-22</t>
    <rPh sb="0" eb="1">
      <t>ナエ</t>
    </rPh>
    <rPh sb="1" eb="3">
      <t>ツカチョウ</t>
    </rPh>
    <phoneticPr fontId="2"/>
  </si>
  <si>
    <t>048-928-6658</t>
  </si>
  <si>
    <t>東武伊勢崎線草加駅西口から川口駅行バス「草加西町」下車徒歩10分</t>
    <rPh sb="0" eb="2">
      <t>トウブ</t>
    </rPh>
    <rPh sb="2" eb="5">
      <t>イセサキ</t>
    </rPh>
    <rPh sb="5" eb="6">
      <t>セン</t>
    </rPh>
    <rPh sb="6" eb="8">
      <t>ソウカ</t>
    </rPh>
    <rPh sb="8" eb="9">
      <t>エキ</t>
    </rPh>
    <rPh sb="9" eb="11">
      <t>ニシグチ</t>
    </rPh>
    <rPh sb="13" eb="15">
      <t>カワグチ</t>
    </rPh>
    <rPh sb="15" eb="16">
      <t>エキ</t>
    </rPh>
    <rPh sb="16" eb="17">
      <t>イ</t>
    </rPh>
    <rPh sb="20" eb="22">
      <t>ソウカ</t>
    </rPh>
    <rPh sb="22" eb="24">
      <t>ニシチョウ</t>
    </rPh>
    <rPh sb="25" eb="27">
      <t>ゲシャ</t>
    </rPh>
    <rPh sb="27" eb="29">
      <t>トホ</t>
    </rPh>
    <rPh sb="31" eb="32">
      <t>プン</t>
    </rPh>
    <phoneticPr fontId="2"/>
  </si>
  <si>
    <t>nishirengeso@tbn.t-com.ne.jp</t>
  </si>
  <si>
    <t>ﾆｼﾚﾝｹﾞｿｳ</t>
  </si>
  <si>
    <t>(特非)豊和会</t>
    <rPh sb="1" eb="2">
      <t>トク</t>
    </rPh>
    <rPh sb="2" eb="3">
      <t>ヒ</t>
    </rPh>
    <rPh sb="4" eb="5">
      <t>ホウ</t>
    </rPh>
    <rPh sb="5" eb="6">
      <t>ワ</t>
    </rPh>
    <rPh sb="6" eb="7">
      <t>カイ</t>
    </rPh>
    <phoneticPr fontId="2"/>
  </si>
  <si>
    <t>蒲公英の丘</t>
    <rPh sb="0" eb="3">
      <t>タンポポ</t>
    </rPh>
    <rPh sb="4" eb="5">
      <t>オカ</t>
    </rPh>
    <phoneticPr fontId="2"/>
  </si>
  <si>
    <t>青柳8-57-25</t>
    <rPh sb="0" eb="2">
      <t>アオヤギ</t>
    </rPh>
    <phoneticPr fontId="2"/>
  </si>
  <si>
    <t>048-932-7422</t>
  </si>
  <si>
    <t>048-932-7421</t>
  </si>
  <si>
    <t>東武伊勢崎線新田駅から柿木公民館行バス「青上橋」下車徒歩5分</t>
    <rPh sb="0" eb="2">
      <t>トウブ</t>
    </rPh>
    <rPh sb="2" eb="5">
      <t>イセサキ</t>
    </rPh>
    <rPh sb="5" eb="6">
      <t>セン</t>
    </rPh>
    <rPh sb="6" eb="8">
      <t>シンデン</t>
    </rPh>
    <rPh sb="8" eb="9">
      <t>エキ</t>
    </rPh>
    <rPh sb="11" eb="13">
      <t>カキノキ</t>
    </rPh>
    <rPh sb="13" eb="16">
      <t>コウミンカン</t>
    </rPh>
    <rPh sb="16" eb="17">
      <t>イ</t>
    </rPh>
    <rPh sb="20" eb="21">
      <t>アオ</t>
    </rPh>
    <rPh sb="21" eb="22">
      <t>ウエ</t>
    </rPh>
    <rPh sb="22" eb="23">
      <t>ハシ</t>
    </rPh>
    <rPh sb="24" eb="26">
      <t>ゲシャ</t>
    </rPh>
    <rPh sb="26" eb="28">
      <t>トホ</t>
    </rPh>
    <rPh sb="29" eb="30">
      <t>フン</t>
    </rPh>
    <phoneticPr fontId="2"/>
  </si>
  <si>
    <t>tanpoponooka@olive.plala.or.jp</t>
  </si>
  <si>
    <t>ﾀﾝﾎﾟﾎﾟﾉｵｶ</t>
  </si>
  <si>
    <t>（株）真恵</t>
    <rPh sb="1" eb="2">
      <t>カブ</t>
    </rPh>
    <rPh sb="3" eb="4">
      <t>シン</t>
    </rPh>
    <rPh sb="4" eb="5">
      <t>メグ</t>
    </rPh>
    <phoneticPr fontId="2"/>
  </si>
  <si>
    <t>ひかり</t>
  </si>
  <si>
    <t>弁天2-22-7</t>
    <rPh sb="0" eb="2">
      <t>ベンテン</t>
    </rPh>
    <phoneticPr fontId="2"/>
  </si>
  <si>
    <t>048-950-8896</t>
  </si>
  <si>
    <t>048-950-8897</t>
  </si>
  <si>
    <t>東武スカイツリーライン松原団地駅から東武バス「弁天町バス停」下車徒歩2分</t>
    <rPh sb="0" eb="2">
      <t>トウブ</t>
    </rPh>
    <rPh sb="11" eb="16">
      <t>マツバラダンチエキ</t>
    </rPh>
    <rPh sb="18" eb="20">
      <t>トウブ</t>
    </rPh>
    <rPh sb="23" eb="26">
      <t>ベンテンマチ</t>
    </rPh>
    <rPh sb="28" eb="29">
      <t>テイ</t>
    </rPh>
    <rPh sb="30" eb="32">
      <t>ゲシャ</t>
    </rPh>
    <rPh sb="32" eb="34">
      <t>トホ</t>
    </rPh>
    <rPh sb="35" eb="36">
      <t>フン</t>
    </rPh>
    <phoneticPr fontId="2"/>
  </si>
  <si>
    <t>iwakami.hikari@gmail.com</t>
  </si>
  <si>
    <t>ﾋｶﾘ</t>
  </si>
  <si>
    <t>(特非)believe</t>
    <rPh sb="1" eb="2">
      <t>トク</t>
    </rPh>
    <rPh sb="2" eb="3">
      <t>ヒ</t>
    </rPh>
    <phoneticPr fontId="2"/>
  </si>
  <si>
    <t>cafe＆farm Lento</t>
  </si>
  <si>
    <t>柳島町字榎戸584-2</t>
    <rPh sb="0" eb="2">
      <t>ヤナギシマ</t>
    </rPh>
    <rPh sb="2" eb="3">
      <t>マチ</t>
    </rPh>
    <rPh sb="3" eb="4">
      <t>ジ</t>
    </rPh>
    <rPh sb="4" eb="5">
      <t>エノキ</t>
    </rPh>
    <rPh sb="5" eb="6">
      <t>ト</t>
    </rPh>
    <phoneticPr fontId="2"/>
  </si>
  <si>
    <t>048-916-6417</t>
  </si>
  <si>
    <t>048-916-4486</t>
  </si>
  <si>
    <t>東武伊勢崎線草加駅から東武バス「上柳島」下車徒歩2分</t>
    <rPh sb="0" eb="2">
      <t>トウブ</t>
    </rPh>
    <rPh sb="2" eb="5">
      <t>イセサキ</t>
    </rPh>
    <rPh sb="5" eb="6">
      <t>セン</t>
    </rPh>
    <rPh sb="6" eb="8">
      <t>ソウカ</t>
    </rPh>
    <rPh sb="8" eb="9">
      <t>エキ</t>
    </rPh>
    <rPh sb="9" eb="10">
      <t>シンエキ</t>
    </rPh>
    <rPh sb="11" eb="13">
      <t>トウブ</t>
    </rPh>
    <rPh sb="16" eb="17">
      <t>ウエ</t>
    </rPh>
    <rPh sb="17" eb="18">
      <t>ヤナギ</t>
    </rPh>
    <rPh sb="18" eb="19">
      <t>シマ</t>
    </rPh>
    <rPh sb="20" eb="22">
      <t>ゲシャ</t>
    </rPh>
    <rPh sb="22" eb="24">
      <t>トホ</t>
    </rPh>
    <rPh sb="25" eb="26">
      <t>フン</t>
    </rPh>
    <phoneticPr fontId="2"/>
  </si>
  <si>
    <t>npo.believe@gmail.com</t>
  </si>
  <si>
    <t>ｶﾌｪｱﾝﾄﾞﾌｧｰﾑﾚﾝﾄ</t>
  </si>
  <si>
    <t>児多</t>
    <rPh sb="0" eb="1">
      <t>ジ</t>
    </rPh>
    <rPh sb="1" eb="2">
      <t>タ</t>
    </rPh>
    <phoneticPr fontId="24"/>
  </si>
  <si>
    <t>(特非)Japan Improvement Association</t>
    <rPh sb="1" eb="2">
      <t>トク</t>
    </rPh>
    <rPh sb="2" eb="3">
      <t>ヒ</t>
    </rPh>
    <phoneticPr fontId="2"/>
  </si>
  <si>
    <t>あある</t>
  </si>
  <si>
    <t>瀬崎7-11-16</t>
    <rPh sb="0" eb="1">
      <t>セ</t>
    </rPh>
    <rPh sb="1" eb="2">
      <t>サキ</t>
    </rPh>
    <phoneticPr fontId="2"/>
  </si>
  <si>
    <t>340-0022</t>
  </si>
  <si>
    <t>048－954-4714</t>
  </si>
  <si>
    <t>048-940-1316</t>
  </si>
  <si>
    <t>東武スカイツリー線谷塚駅から東武バス花畑桑袋団地行「山王」下車徒歩3分</t>
    <rPh sb="0" eb="2">
      <t>トウブ</t>
    </rPh>
    <rPh sb="8" eb="9">
      <t>セン</t>
    </rPh>
    <rPh sb="9" eb="12">
      <t>ヤツカエキ</t>
    </rPh>
    <rPh sb="14" eb="16">
      <t>トウブ</t>
    </rPh>
    <rPh sb="18" eb="20">
      <t>ハナバタケ</t>
    </rPh>
    <rPh sb="20" eb="21">
      <t>クワ</t>
    </rPh>
    <rPh sb="21" eb="22">
      <t>ブクロ</t>
    </rPh>
    <rPh sb="22" eb="24">
      <t>ダンチ</t>
    </rPh>
    <rPh sb="24" eb="25">
      <t>ユ</t>
    </rPh>
    <rPh sb="26" eb="28">
      <t>サンオウ</t>
    </rPh>
    <rPh sb="29" eb="31">
      <t>ゲシャ</t>
    </rPh>
    <rPh sb="31" eb="33">
      <t>トホ</t>
    </rPh>
    <rPh sb="34" eb="35">
      <t>プン</t>
    </rPh>
    <phoneticPr fontId="2"/>
  </si>
  <si>
    <t>ｱｱﾙ</t>
  </si>
  <si>
    <t>東武中央</t>
    <rPh sb="0" eb="2">
      <t>トウブ</t>
    </rPh>
    <rPh sb="2" eb="4">
      <t>チュウオウ</t>
    </rPh>
    <phoneticPr fontId="2"/>
  </si>
  <si>
    <t>(特非）walea</t>
    <rPh sb="1" eb="2">
      <t>トク</t>
    </rPh>
    <rPh sb="2" eb="3">
      <t>ヒ</t>
    </rPh>
    <phoneticPr fontId="2"/>
  </si>
  <si>
    <t>pace</t>
  </si>
  <si>
    <t>柳島町１５５番４</t>
  </si>
  <si>
    <t>340-0033</t>
  </si>
  <si>
    <t>048-922-7571</t>
  </si>
  <si>
    <t>048-922-7572</t>
  </si>
  <si>
    <t>東武スカイツリーライン草加駅西口から川口駅東口行きバス「新堀」下車徒歩１０分</t>
    <rPh sb="0" eb="2">
      <t>トウブ</t>
    </rPh>
    <rPh sb="11" eb="13">
      <t>ソウカ</t>
    </rPh>
    <rPh sb="13" eb="14">
      <t>エキ</t>
    </rPh>
    <rPh sb="14" eb="16">
      <t>ニシグチ</t>
    </rPh>
    <rPh sb="18" eb="21">
      <t>カワグチエキ</t>
    </rPh>
    <rPh sb="21" eb="23">
      <t>ヒガシグチ</t>
    </rPh>
    <rPh sb="23" eb="24">
      <t>ユ</t>
    </rPh>
    <rPh sb="28" eb="30">
      <t>シンボリ</t>
    </rPh>
    <rPh sb="31" eb="33">
      <t>ゲシャ</t>
    </rPh>
    <rPh sb="33" eb="35">
      <t>トホ</t>
    </rPh>
    <rPh sb="37" eb="38">
      <t>プン</t>
    </rPh>
    <phoneticPr fontId="2"/>
  </si>
  <si>
    <t>walea-npochii@tbz.t-com.ne.jp</t>
  </si>
  <si>
    <t>ﾊﾟｰﾁｪ</t>
  </si>
  <si>
    <t>（医）式場会</t>
    <rPh sb="1" eb="2">
      <t>イ</t>
    </rPh>
    <rPh sb="3" eb="5">
      <t>シキバ</t>
    </rPh>
    <rPh sb="5" eb="6">
      <t>カイ</t>
    </rPh>
    <phoneticPr fontId="2"/>
  </si>
  <si>
    <t>ｗａｃｃａ</t>
  </si>
  <si>
    <t>栄町3-3-3-5</t>
    <rPh sb="0" eb="2">
      <t>サカエマチ</t>
    </rPh>
    <phoneticPr fontId="2"/>
  </si>
  <si>
    <t>048-954-5155</t>
  </si>
  <si>
    <t>048-954-5156</t>
  </si>
  <si>
    <t>東部スカイツリーライン獨協大学前駅東口下車徒歩3分</t>
    <rPh sb="0" eb="2">
      <t>トウブ</t>
    </rPh>
    <rPh sb="11" eb="15">
      <t>ドッキョウダイガク</t>
    </rPh>
    <rPh sb="15" eb="16">
      <t>マエ</t>
    </rPh>
    <rPh sb="16" eb="17">
      <t>エキ</t>
    </rPh>
    <rPh sb="17" eb="18">
      <t>ヒガシ</t>
    </rPh>
    <rPh sb="18" eb="19">
      <t>クチ</t>
    </rPh>
    <rPh sb="19" eb="21">
      <t>ゲシャ</t>
    </rPh>
    <rPh sb="21" eb="23">
      <t>トホ</t>
    </rPh>
    <rPh sb="24" eb="25">
      <t>フン</t>
    </rPh>
    <phoneticPr fontId="2"/>
  </si>
  <si>
    <t>cafe.wacca2020@gmail.com</t>
  </si>
  <si>
    <t>ﾜｯｶ</t>
  </si>
  <si>
    <t>児多</t>
    <rPh sb="0" eb="1">
      <t>ジ</t>
    </rPh>
    <rPh sb="1" eb="2">
      <t>タ</t>
    </rPh>
    <phoneticPr fontId="2"/>
  </si>
  <si>
    <t>(株) Happy Place</t>
    <rPh sb="1" eb="2">
      <t>カブ</t>
    </rPh>
    <phoneticPr fontId="2"/>
  </si>
  <si>
    <t>Sunny</t>
  </si>
  <si>
    <t>旭町3-5-5東正ビル１階・２階</t>
    <rPh sb="0" eb="2">
      <t>アサヒチョウ</t>
    </rPh>
    <rPh sb="7" eb="8">
      <t>ヒガシ</t>
    </rPh>
    <rPh sb="8" eb="9">
      <t>セイ</t>
    </rPh>
    <rPh sb="12" eb="13">
      <t>カイ</t>
    </rPh>
    <rPh sb="15" eb="16">
      <t>カイ</t>
    </rPh>
    <phoneticPr fontId="2"/>
  </si>
  <si>
    <t>340-0053</t>
  </si>
  <si>
    <t>048-954-8643</t>
  </si>
  <si>
    <t>048-954-8653</t>
  </si>
  <si>
    <t>新田駅から徒歩3分
※放課後等デイサービスとの多機能</t>
    <rPh sb="0" eb="2">
      <t>ニッタ</t>
    </rPh>
    <rPh sb="2" eb="3">
      <t>エキ</t>
    </rPh>
    <rPh sb="5" eb="7">
      <t>トホ</t>
    </rPh>
    <rPh sb="8" eb="9">
      <t>プン</t>
    </rPh>
    <rPh sb="11" eb="14">
      <t>ホウカゴ</t>
    </rPh>
    <rPh sb="14" eb="15">
      <t>トウ</t>
    </rPh>
    <rPh sb="23" eb="26">
      <t>タキノウ</t>
    </rPh>
    <phoneticPr fontId="2"/>
  </si>
  <si>
    <t>k.k.happy.place@gmail.com</t>
  </si>
  <si>
    <t>ｻﾆｰ</t>
  </si>
  <si>
    <t>(一社)ゆぃまぁる</t>
    <rPh sb="1" eb="3">
      <t>イッシャ</t>
    </rPh>
    <phoneticPr fontId="2"/>
  </si>
  <si>
    <t>ＹＵＩ　ＷＯＲＫ</t>
  </si>
  <si>
    <t>神明1-7-12
浜谷マンション1階</t>
    <rPh sb="0" eb="2">
      <t>シンメイ</t>
    </rPh>
    <rPh sb="9" eb="11">
      <t>ハマヤ</t>
    </rPh>
    <rPh sb="17" eb="18">
      <t>カイ</t>
    </rPh>
    <phoneticPr fontId="2"/>
  </si>
  <si>
    <t>340-0012</t>
  </si>
  <si>
    <t>048-941-5597</t>
  </si>
  <si>
    <t>東武スカイツリーライン草加駅から徒歩10分</t>
    <rPh sb="0" eb="2">
      <t>トウブ</t>
    </rPh>
    <rPh sb="11" eb="14">
      <t>ソウカエキ</t>
    </rPh>
    <rPh sb="16" eb="18">
      <t>トホ</t>
    </rPh>
    <rPh sb="20" eb="21">
      <t>フン</t>
    </rPh>
    <phoneticPr fontId="2"/>
  </si>
  <si>
    <t>gh-yuimahru@white.plala.or.jp</t>
  </si>
  <si>
    <t>ﾕｲﾜｰｸ</t>
  </si>
  <si>
    <t>（株）Grow</t>
    <rPh sb="0" eb="3">
      <t>カブ</t>
    </rPh>
    <phoneticPr fontId="2"/>
  </si>
  <si>
    <t>キュラスクール</t>
  </si>
  <si>
    <t>谷塚町578-1
梅香堂ビル301</t>
    <rPh sb="0" eb="2">
      <t>ヤツカ</t>
    </rPh>
    <rPh sb="2" eb="3">
      <t>チョウ</t>
    </rPh>
    <rPh sb="9" eb="11">
      <t>バイカ</t>
    </rPh>
    <rPh sb="11" eb="12">
      <t>ドウ</t>
    </rPh>
    <phoneticPr fontId="2"/>
  </si>
  <si>
    <t>340-0023</t>
  </si>
  <si>
    <t>048-920-5555</t>
  </si>
  <si>
    <t>048-920-5556</t>
  </si>
  <si>
    <t>東武スカイツリーライン谷塚駅から徒歩1分</t>
    <rPh sb="0" eb="2">
      <t>トウブ</t>
    </rPh>
    <rPh sb="11" eb="14">
      <t>ヤツカエキ</t>
    </rPh>
    <rPh sb="16" eb="18">
      <t>トホ</t>
    </rPh>
    <rPh sb="19" eb="20">
      <t>フン</t>
    </rPh>
    <phoneticPr fontId="2"/>
  </si>
  <si>
    <t>grow.fukushi@gmail.com</t>
  </si>
  <si>
    <t>ｷｭﾗｽｸｰﾙ</t>
  </si>
  <si>
    <t>クオリティー（株）</t>
    <rPh sb="6" eb="9">
      <t>カブ</t>
    </rPh>
    <rPh sb="7" eb="8">
      <t>カブ</t>
    </rPh>
    <phoneticPr fontId="2"/>
  </si>
  <si>
    <t>アトリエ・アンノウンⅢ　草加</t>
    <rPh sb="12" eb="14">
      <t>ソウカ</t>
    </rPh>
    <phoneticPr fontId="2"/>
  </si>
  <si>
    <t>八幡町1283-4</t>
    <rPh sb="0" eb="3">
      <t>ヤハタチョウ</t>
    </rPh>
    <phoneticPr fontId="2"/>
  </si>
  <si>
    <t>340-0006</t>
  </si>
  <si>
    <t>048-954-4661</t>
  </si>
  <si>
    <t>048-954-4662</t>
  </si>
  <si>
    <t>東武スカイツリーライン新田駅より徒歩20分</t>
    <rPh sb="0" eb="2">
      <t>トウブ</t>
    </rPh>
    <rPh sb="11" eb="14">
      <t>ニッタエキ</t>
    </rPh>
    <rPh sb="16" eb="18">
      <t>トホ</t>
    </rPh>
    <rPh sb="20" eb="21">
      <t>フン</t>
    </rPh>
    <phoneticPr fontId="2"/>
  </si>
  <si>
    <t>info@announ.jp</t>
  </si>
  <si>
    <t>ｱﾄﾘｴ･ｱﾝﾉｳﾝｽﾘｰ　ｿｳｶ</t>
  </si>
  <si>
    <t>(特非)クローバー</t>
    <rPh sb="1" eb="3">
      <t>とくひ</t>
    </rPh>
    <phoneticPr fontId="2" type="Hiragana"/>
  </si>
  <si>
    <t>あーとふぁくとりー</t>
  </si>
  <si>
    <t>瀬崎二丁目５０番２２号クローバーⅠ</t>
    <rPh sb="0" eb="2">
      <t>せざき</t>
    </rPh>
    <rPh sb="2" eb="5">
      <t>にちょうめ</t>
    </rPh>
    <rPh sb="7" eb="8">
      <t>ばん</t>
    </rPh>
    <rPh sb="10" eb="11">
      <t>ごう</t>
    </rPh>
    <phoneticPr fontId="2" type="Hiragana"/>
  </si>
  <si>
    <t>048-920-6321</t>
  </si>
  <si>
    <t>048-920-6324</t>
  </si>
  <si>
    <t>東武スカイツリーライン谷塚駅から徒歩１２分
※児童発達支援、放課後等デイサービスとの多機能</t>
    <rPh sb="0" eb="2">
      <t>トウブ</t>
    </rPh>
    <rPh sb="11" eb="14">
      <t>ヤツカエキ</t>
    </rPh>
    <rPh sb="16" eb="18">
      <t>トホ</t>
    </rPh>
    <rPh sb="20" eb="21">
      <t>フン</t>
    </rPh>
    <rPh sb="23" eb="29">
      <t>ジドウハッタツシエン</t>
    </rPh>
    <rPh sb="30" eb="34">
      <t>ホウカゴトウ</t>
    </rPh>
    <rPh sb="42" eb="45">
      <t>タキノウ</t>
    </rPh>
    <phoneticPr fontId="2"/>
  </si>
  <si>
    <t>fukuda@clover.saitama.jp</t>
  </si>
  <si>
    <t>ｱｰﾄﾌｧｸﾄﾘｰ</t>
  </si>
  <si>
    <t>ＤＲＥＡＭＩＮ（株）</t>
    <rPh sb="8" eb="9">
      <t>カブ</t>
    </rPh>
    <phoneticPr fontId="2"/>
  </si>
  <si>
    <t>ＤＲＥＡＭＩＮ</t>
  </si>
  <si>
    <t>氷川町２１４４－１１　アークプラザⅡ　２階</t>
    <rPh sb="0" eb="3">
      <t>ヒカワチョウ</t>
    </rPh>
    <rPh sb="20" eb="21">
      <t>カイ</t>
    </rPh>
    <phoneticPr fontId="2"/>
  </si>
  <si>
    <t>048-951-0028</t>
  </si>
  <si>
    <t>048-951-0029</t>
  </si>
  <si>
    <t>東武スカイツリーライン草加駅西口より徒歩5分</t>
    <rPh sb="0" eb="2">
      <t>トウブ</t>
    </rPh>
    <rPh sb="11" eb="14">
      <t>ソウカエキ</t>
    </rPh>
    <rPh sb="14" eb="16">
      <t>ニシグチ</t>
    </rPh>
    <rPh sb="18" eb="20">
      <t>トホ</t>
    </rPh>
    <rPh sb="21" eb="22">
      <t>フン</t>
    </rPh>
    <phoneticPr fontId="2"/>
  </si>
  <si>
    <t>dreamin.2023@outlook.com</t>
  </si>
  <si>
    <t>ﾄﾞﾘｰﾐﾝ</t>
  </si>
  <si>
    <t>（株）Ｃａｍａｒｏ</t>
    <rPh sb="1" eb="2">
      <t>カブ</t>
    </rPh>
    <phoneticPr fontId="2"/>
  </si>
  <si>
    <t>ＯＮＥＧＡＭＥ草加谷塚</t>
    <rPh sb="7" eb="11">
      <t>ソウカヤツカ</t>
    </rPh>
    <phoneticPr fontId="2"/>
  </si>
  <si>
    <t>谷塚町595-2 東部ビル3階</t>
    <rPh sb="0" eb="3">
      <t>ヤツカチョウ</t>
    </rPh>
    <rPh sb="9" eb="11">
      <t>トウブ</t>
    </rPh>
    <rPh sb="14" eb="15">
      <t>カイ</t>
    </rPh>
    <phoneticPr fontId="2"/>
  </si>
  <si>
    <t>080-4431-4829</t>
  </si>
  <si>
    <t>東武カイツリーライン谷塚駅徒歩５分</t>
    <rPh sb="0" eb="2">
      <t>トウブ</t>
    </rPh>
    <rPh sb="10" eb="13">
      <t>ヤツカエキ</t>
    </rPh>
    <rPh sb="13" eb="15">
      <t>トホ</t>
    </rPh>
    <rPh sb="16" eb="17">
      <t>フン</t>
    </rPh>
    <phoneticPr fontId="2"/>
  </si>
  <si>
    <t>onegame.soka@gmail.com</t>
  </si>
  <si>
    <t>ﾜﾝｹﾞｰﾑｿｳｶﾔﾂｶ</t>
  </si>
  <si>
    <t>(株)アプト</t>
  </si>
  <si>
    <t>ディベアスサポート＆アプト</t>
  </si>
  <si>
    <t>氷川町2104-6
篠ビル6F</t>
    <rPh sb="0" eb="3">
      <t>ヒカワチョウ</t>
    </rPh>
    <rPh sb="10" eb="11">
      <t>シノ</t>
    </rPh>
    <phoneticPr fontId="2"/>
  </si>
  <si>
    <t>048-999-5223</t>
  </si>
  <si>
    <t>048-999-5655</t>
  </si>
  <si>
    <t>草加駅から徒歩6分</t>
    <rPh sb="0" eb="3">
      <t>ソウカエキ</t>
    </rPh>
    <rPh sb="5" eb="7">
      <t>トホ</t>
    </rPh>
    <rPh sb="8" eb="9">
      <t>フン</t>
    </rPh>
    <phoneticPr fontId="2"/>
  </si>
  <si>
    <t>info@apt-ceremony.com</t>
  </si>
  <si>
    <t>ﾃﾞｨﾍﾞｱｽｻﾎﾟｰﾄｱﾝﾄﾞｱﾌﾟﾄｼｭｳﾛｳｲｺｳｼｴﾝｼﾞｷﾞｮｳｼｮ</t>
  </si>
  <si>
    <t>（株）リハス</t>
    <rPh sb="1" eb="2">
      <t>カブ</t>
    </rPh>
    <phoneticPr fontId="2"/>
  </si>
  <si>
    <t>リハスワーク草加</t>
    <rPh sb="6" eb="8">
      <t>ソウカ</t>
    </rPh>
    <phoneticPr fontId="2"/>
  </si>
  <si>
    <t>氷川町２１４９－２　藤城ビル２階</t>
    <rPh sb="0" eb="2">
      <t>ヒカワ</t>
    </rPh>
    <rPh sb="2" eb="3">
      <t>チョウ</t>
    </rPh>
    <rPh sb="10" eb="12">
      <t>フジシロ</t>
    </rPh>
    <phoneticPr fontId="2"/>
  </si>
  <si>
    <t>048-934-7908</t>
  </si>
  <si>
    <t>048-934-7909</t>
  </si>
  <si>
    <t>rw_soka@rehas.co.jp</t>
  </si>
  <si>
    <t>ﾘﾊｽﾜｰｸｿｳｶ</t>
  </si>
  <si>
    <t>(株)ＫｉｎｇＭａｋｅｒｓ</t>
  </si>
  <si>
    <t>ANELLA CAFÉ 谷塚店</t>
    <rPh sb="12" eb="14">
      <t>ヤツカ</t>
    </rPh>
    <rPh sb="14" eb="15">
      <t>テン</t>
    </rPh>
    <phoneticPr fontId="2"/>
  </si>
  <si>
    <t>谷塚１丁目６－４３　加藤ビル１Ｆ</t>
    <rPh sb="0" eb="2">
      <t>ヤツカ</t>
    </rPh>
    <rPh sb="3" eb="5">
      <t>チョウメ</t>
    </rPh>
    <rPh sb="10" eb="12">
      <t>カトウ</t>
    </rPh>
    <phoneticPr fontId="2"/>
  </si>
  <si>
    <t>048-919-2921</t>
  </si>
  <si>
    <t>東武伊勢崎線谷塚駅東口下車徒歩3分</t>
    <rPh sb="0" eb="2">
      <t>トウブ</t>
    </rPh>
    <rPh sb="2" eb="6">
      <t>イセサキセン</t>
    </rPh>
    <rPh sb="6" eb="9">
      <t>ヤツカエキ</t>
    </rPh>
    <rPh sb="9" eb="11">
      <t>ヒガシグチ</t>
    </rPh>
    <rPh sb="11" eb="13">
      <t>ゲシャ</t>
    </rPh>
    <rPh sb="13" eb="15">
      <t>トホ</t>
    </rPh>
    <rPh sb="16" eb="17">
      <t>フン</t>
    </rPh>
    <phoneticPr fontId="2"/>
  </si>
  <si>
    <t>info@anellacafe-yatsuka.jp</t>
  </si>
  <si>
    <t>ｱﾈﾗｶﾌｪﾔﾂｶﾃﾝ</t>
  </si>
  <si>
    <t>（一社）クリスタルサービス</t>
    <rPh sb="1" eb="3">
      <t>イッシャ</t>
    </rPh>
    <phoneticPr fontId="2"/>
  </si>
  <si>
    <t>クリスタルプラス</t>
  </si>
  <si>
    <t>西町７６０－２ 彦マンション１階</t>
    <rPh sb="0" eb="1">
      <t>ニシ</t>
    </rPh>
    <rPh sb="1" eb="2">
      <t>マチ</t>
    </rPh>
    <rPh sb="8" eb="9">
      <t>ヒコ</t>
    </rPh>
    <phoneticPr fontId="2"/>
  </si>
  <si>
    <t>340-0035</t>
  </si>
  <si>
    <t>048-999-5506</t>
  </si>
  <si>
    <t>058-999-5509</t>
  </si>
  <si>
    <t>東武スカイツリーライン草加駅西口徒歩18分</t>
    <rPh sb="0" eb="2">
      <t>トウブ</t>
    </rPh>
    <rPh sb="11" eb="13">
      <t>ソウカ</t>
    </rPh>
    <rPh sb="13" eb="14">
      <t>エキ</t>
    </rPh>
    <rPh sb="14" eb="16">
      <t>ニシグチ</t>
    </rPh>
    <rPh sb="16" eb="18">
      <t>トホ</t>
    </rPh>
    <rPh sb="20" eb="21">
      <t>フン</t>
    </rPh>
    <phoneticPr fontId="2"/>
  </si>
  <si>
    <t>murakoshi@crystal-service.net</t>
  </si>
  <si>
    <t>サンフォレスト（株）</t>
    <rPh sb="7" eb="10">
      <t>カブ</t>
    </rPh>
    <phoneticPr fontId="2"/>
  </si>
  <si>
    <t>サンフォレスト草加北谷</t>
    <rPh sb="7" eb="9">
      <t>ソウカ</t>
    </rPh>
    <rPh sb="9" eb="11">
      <t>キタヤ</t>
    </rPh>
    <phoneticPr fontId="2"/>
  </si>
  <si>
    <t>北谷1-22-5 3階</t>
    <rPh sb="0" eb="2">
      <t>キタヤ</t>
    </rPh>
    <rPh sb="10" eb="11">
      <t>カイ</t>
    </rPh>
    <phoneticPr fontId="2"/>
  </si>
  <si>
    <t>340-0046</t>
  </si>
  <si>
    <t>048-960-0225</t>
  </si>
  <si>
    <t>048-960-0049</t>
  </si>
  <si>
    <t>東武スカイツリーライン獨協大学前（草加松原）から徒歩23分</t>
    <rPh sb="0" eb="2">
      <t>トウブ</t>
    </rPh>
    <rPh sb="11" eb="13">
      <t>ドッキョウ</t>
    </rPh>
    <rPh sb="13" eb="15">
      <t>ダイガク</t>
    </rPh>
    <rPh sb="15" eb="16">
      <t>マエ</t>
    </rPh>
    <rPh sb="17" eb="21">
      <t>ソウカマツバラ</t>
    </rPh>
    <rPh sb="24" eb="26">
      <t>トホ</t>
    </rPh>
    <rPh sb="28" eb="29">
      <t>フン</t>
    </rPh>
    <phoneticPr fontId="2"/>
  </si>
  <si>
    <t>sokakitaya@b-sunforest.com</t>
  </si>
  <si>
    <t>ｻﾝﾌｫﾚｽﾄｿｳｶｷﾀﾔ</t>
  </si>
  <si>
    <t>(福)戸田わかくさ会</t>
    <rPh sb="3" eb="5">
      <t>トダ</t>
    </rPh>
    <rPh sb="9" eb="10">
      <t>カイ</t>
    </rPh>
    <phoneticPr fontId="2"/>
  </si>
  <si>
    <t>わかくさ</t>
  </si>
  <si>
    <t>戸田市</t>
    <rPh sb="0" eb="3">
      <t>トダシ</t>
    </rPh>
    <phoneticPr fontId="2"/>
  </si>
  <si>
    <t>新曽1522-1</t>
    <rPh sb="0" eb="2">
      <t>ニイゾ</t>
    </rPh>
    <phoneticPr fontId="2"/>
  </si>
  <si>
    <t>048-229-7421</t>
  </si>
  <si>
    <t>048-229-7431</t>
  </si>
  <si>
    <t>埼京線北戸田駅下車徒歩8分</t>
    <rPh sb="0" eb="2">
      <t>サイキョウ</t>
    </rPh>
    <rPh sb="2" eb="3">
      <t>セン</t>
    </rPh>
    <rPh sb="3" eb="6">
      <t>キタトダ</t>
    </rPh>
    <rPh sb="6" eb="7">
      <t>エキ</t>
    </rPh>
    <rPh sb="7" eb="9">
      <t>ゲシャ</t>
    </rPh>
    <rPh sb="9" eb="11">
      <t>トホ</t>
    </rPh>
    <rPh sb="12" eb="13">
      <t>プン</t>
    </rPh>
    <phoneticPr fontId="2"/>
  </si>
  <si>
    <t>wa-kanrisya@wakakusa-kai.com</t>
  </si>
  <si>
    <t>ﾜｶｸｻ</t>
  </si>
  <si>
    <t>戸田市・(福)戸田わかくさ会</t>
    <rPh sb="0" eb="3">
      <t>トダシ</t>
    </rPh>
    <rPh sb="7" eb="9">
      <t>トダ</t>
    </rPh>
    <rPh sb="13" eb="14">
      <t>カイ</t>
    </rPh>
    <phoneticPr fontId="2"/>
  </si>
  <si>
    <t>戸田市立福祉作業所かがやき</t>
    <rPh sb="0" eb="2">
      <t>トダ</t>
    </rPh>
    <rPh sb="2" eb="4">
      <t>シリツ</t>
    </rPh>
    <rPh sb="4" eb="6">
      <t>フクシ</t>
    </rPh>
    <rPh sb="6" eb="9">
      <t>サギョウショ</t>
    </rPh>
    <phoneticPr fontId="2"/>
  </si>
  <si>
    <t>笹目2-9-1</t>
    <rPh sb="0" eb="2">
      <t>ササメ</t>
    </rPh>
    <phoneticPr fontId="2"/>
  </si>
  <si>
    <t>048-471-9331</t>
  </si>
  <si>
    <t>048-471-9332</t>
  </si>
  <si>
    <t>埼京線戸田駅下車徒歩20分</t>
    <rPh sb="0" eb="2">
      <t>サイキョウ</t>
    </rPh>
    <rPh sb="2" eb="3">
      <t>セン</t>
    </rPh>
    <rPh sb="3" eb="5">
      <t>トダ</t>
    </rPh>
    <rPh sb="5" eb="6">
      <t>エキ</t>
    </rPh>
    <rPh sb="6" eb="8">
      <t>ゲシャ</t>
    </rPh>
    <rPh sb="8" eb="10">
      <t>トホ</t>
    </rPh>
    <rPh sb="12" eb="13">
      <t>プン</t>
    </rPh>
    <phoneticPr fontId="2"/>
  </si>
  <si>
    <t>ka-kanrisya@wakakusa-kai.com</t>
  </si>
  <si>
    <t>ﾄﾀﾞｼﾘﾂﾌｸｼｻｷﾞｮｳｼｮｶｶﾞﾔｷ</t>
  </si>
  <si>
    <t>戸田市立福祉作業所ゆうゆう</t>
    <rPh sb="0" eb="2">
      <t>トダ</t>
    </rPh>
    <rPh sb="2" eb="4">
      <t>シリツ</t>
    </rPh>
    <rPh sb="4" eb="6">
      <t>フクシ</t>
    </rPh>
    <rPh sb="6" eb="9">
      <t>サギョウショ</t>
    </rPh>
    <phoneticPr fontId="2"/>
  </si>
  <si>
    <t>本町5-11-12</t>
    <rPh sb="0" eb="2">
      <t>ホンチョウ</t>
    </rPh>
    <phoneticPr fontId="2"/>
  </si>
  <si>
    <t>048-433-4006</t>
  </si>
  <si>
    <t>048-423-3777</t>
  </si>
  <si>
    <t>埼京線戸田公園駅下車徒歩5分</t>
    <rPh sb="0" eb="2">
      <t>サイキョウ</t>
    </rPh>
    <rPh sb="2" eb="3">
      <t>セン</t>
    </rPh>
    <rPh sb="3" eb="5">
      <t>トダ</t>
    </rPh>
    <rPh sb="5" eb="7">
      <t>コウエン</t>
    </rPh>
    <rPh sb="7" eb="8">
      <t>エキ</t>
    </rPh>
    <rPh sb="8" eb="10">
      <t>ゲシャ</t>
    </rPh>
    <rPh sb="10" eb="12">
      <t>トホ</t>
    </rPh>
    <rPh sb="13" eb="14">
      <t>フン</t>
    </rPh>
    <phoneticPr fontId="2"/>
  </si>
  <si>
    <t>yu-kanrisya@wakakusa-kai.com</t>
  </si>
  <si>
    <t>ﾄﾀﾞｼﾘﾂﾌｸｼｻｷﾞｮｳｼｮﾕｳﾕｳ</t>
  </si>
  <si>
    <t>(株)サンベース</t>
    <rPh sb="1" eb="2">
      <t>カブ</t>
    </rPh>
    <phoneticPr fontId="2"/>
  </si>
  <si>
    <t>グリーン</t>
  </si>
  <si>
    <t>笹目南町29-24</t>
    <rPh sb="0" eb="2">
      <t>ササメ</t>
    </rPh>
    <rPh sb="2" eb="4">
      <t>ミナミチョウ</t>
    </rPh>
    <phoneticPr fontId="2"/>
  </si>
  <si>
    <t>335-0035</t>
  </si>
  <si>
    <t>048-423-2955</t>
  </si>
  <si>
    <t>048-423-2987</t>
  </si>
  <si>
    <t>埼京線戸田公園駅から下笹目行バス「笹目東小学校入口」下車徒歩5分</t>
    <rPh sb="0" eb="2">
      <t>サイキョウ</t>
    </rPh>
    <rPh sb="2" eb="3">
      <t>セン</t>
    </rPh>
    <rPh sb="3" eb="5">
      <t>トダ</t>
    </rPh>
    <rPh sb="5" eb="7">
      <t>コウエン</t>
    </rPh>
    <rPh sb="7" eb="8">
      <t>エキ</t>
    </rPh>
    <rPh sb="10" eb="13">
      <t>シモササメ</t>
    </rPh>
    <rPh sb="13" eb="14">
      <t>ユ</t>
    </rPh>
    <rPh sb="17" eb="19">
      <t>ササメ</t>
    </rPh>
    <rPh sb="19" eb="20">
      <t>ヒガシ</t>
    </rPh>
    <rPh sb="20" eb="23">
      <t>ショウガッコウ</t>
    </rPh>
    <rPh sb="23" eb="24">
      <t>イ</t>
    </rPh>
    <rPh sb="24" eb="25">
      <t>クチ</t>
    </rPh>
    <rPh sb="26" eb="28">
      <t>ゲシャ</t>
    </rPh>
    <rPh sb="28" eb="30">
      <t>トホ</t>
    </rPh>
    <rPh sb="31" eb="32">
      <t>フン</t>
    </rPh>
    <phoneticPr fontId="2"/>
  </si>
  <si>
    <t>green-sunbase@outlook.jp</t>
  </si>
  <si>
    <t>ｸﾞﾘｰﾝ</t>
  </si>
  <si>
    <t>(福)戸田市社会福祉事業団</t>
    <rPh sb="1" eb="2">
      <t>フク</t>
    </rPh>
    <rPh sb="3" eb="6">
      <t>トダシ</t>
    </rPh>
    <rPh sb="6" eb="8">
      <t>シャカイ</t>
    </rPh>
    <rPh sb="8" eb="10">
      <t>フクシ</t>
    </rPh>
    <rPh sb="10" eb="13">
      <t>ジギョウダン</t>
    </rPh>
    <phoneticPr fontId="2"/>
  </si>
  <si>
    <t>にじの杜</t>
    <rPh sb="3" eb="4">
      <t>モリ</t>
    </rPh>
    <phoneticPr fontId="2"/>
  </si>
  <si>
    <t>大字上戸田5-7</t>
    <rPh sb="0" eb="2">
      <t>オオアザ</t>
    </rPh>
    <rPh sb="2" eb="5">
      <t>カミトダ</t>
    </rPh>
    <phoneticPr fontId="2"/>
  </si>
  <si>
    <t>335-0022</t>
  </si>
  <si>
    <t>048-432-2275</t>
  </si>
  <si>
    <t>048-432-2324</t>
  </si>
  <si>
    <t>埼京線戸田駅下車徒歩10分</t>
    <rPh sb="0" eb="2">
      <t>サイキョウ</t>
    </rPh>
    <rPh sb="2" eb="3">
      <t>セン</t>
    </rPh>
    <rPh sb="3" eb="5">
      <t>トダ</t>
    </rPh>
    <rPh sb="5" eb="6">
      <t>エキ</t>
    </rPh>
    <rPh sb="6" eb="8">
      <t>ゲシャ</t>
    </rPh>
    <rPh sb="8" eb="10">
      <t>トホ</t>
    </rPh>
    <rPh sb="12" eb="13">
      <t>フン</t>
    </rPh>
    <phoneticPr fontId="2"/>
  </si>
  <si>
    <t>tegami@toda-fukushinomori.or.jp</t>
  </si>
  <si>
    <t>ﾆｼﾞﾉﾓﾘ</t>
  </si>
  <si>
    <t>(株) ＩＲＩＳ</t>
    <rPh sb="1" eb="2">
      <t>カブ</t>
    </rPh>
    <phoneticPr fontId="2"/>
  </si>
  <si>
    <t>つばきガーデン</t>
  </si>
  <si>
    <t>中町1-20-46</t>
    <rPh sb="0" eb="2">
      <t>ナカチョウ</t>
    </rPh>
    <phoneticPr fontId="2"/>
  </si>
  <si>
    <t>335-002</t>
  </si>
  <si>
    <t>048-434-9221</t>
  </si>
  <si>
    <t>048-434-9222</t>
  </si>
  <si>
    <t>JR埼京線戸田公園駅東口から徒歩22分</t>
    <rPh sb="2" eb="5">
      <t>サイキョウセン</t>
    </rPh>
    <rPh sb="5" eb="10">
      <t>トダコウエンエキ</t>
    </rPh>
    <rPh sb="10" eb="12">
      <t>ヒガシグチ</t>
    </rPh>
    <rPh sb="14" eb="16">
      <t>トホ</t>
    </rPh>
    <rPh sb="18" eb="19">
      <t>フン</t>
    </rPh>
    <phoneticPr fontId="2"/>
  </si>
  <si>
    <t>tsubaki-garden@iris-lab.co.jp</t>
  </si>
  <si>
    <t>ﾂﾊﾞｷｶﾞｰﾃﾞﾝ</t>
  </si>
  <si>
    <t>(特非)埼玉こころのかけ橋</t>
    <rPh sb="4" eb="6">
      <t>サイタマ</t>
    </rPh>
    <rPh sb="12" eb="13">
      <t>ハシ</t>
    </rPh>
    <phoneticPr fontId="2"/>
  </si>
  <si>
    <t>就労継続支援B型事業所　メロディー</t>
    <rPh sb="0" eb="2">
      <t>シュウロウ</t>
    </rPh>
    <rPh sb="2" eb="4">
      <t>ケイゾク</t>
    </rPh>
    <rPh sb="4" eb="6">
      <t>シエン</t>
    </rPh>
    <rPh sb="7" eb="11">
      <t>ガタジギョウショ</t>
    </rPh>
    <phoneticPr fontId="2"/>
  </si>
  <si>
    <t>美女木東１丁目１番３号</t>
    <rPh sb="0" eb="3">
      <t>ビジョギ</t>
    </rPh>
    <rPh sb="3" eb="4">
      <t>ヒガシ</t>
    </rPh>
    <rPh sb="5" eb="7">
      <t>チョウメ</t>
    </rPh>
    <rPh sb="8" eb="9">
      <t>バン</t>
    </rPh>
    <rPh sb="10" eb="11">
      <t>ゴウ</t>
    </rPh>
    <phoneticPr fontId="2"/>
  </si>
  <si>
    <t>335-0032</t>
  </si>
  <si>
    <t>048-424-8569</t>
  </si>
  <si>
    <t>JR埼京線北戸田駅</t>
    <rPh sb="2" eb="5">
      <t>サイキョウセン</t>
    </rPh>
    <rPh sb="5" eb="9">
      <t>キタトダエキ</t>
    </rPh>
    <phoneticPr fontId="2"/>
  </si>
  <si>
    <t>honbu@mbf.nifty.com</t>
  </si>
  <si>
    <t>ｼｭｳﾛｳｹｲｿﾞｸｼｴﾝﾋﾞｰｶﾞﾀｼﾞｷﾞｮｳｼｮﾒﾛﾃﾞｨｰ</t>
  </si>
  <si>
    <t>(株)astep</t>
  </si>
  <si>
    <t>astep　北戸田</t>
    <rPh sb="6" eb="9">
      <t>キタトダ</t>
    </rPh>
    <phoneticPr fontId="2"/>
  </si>
  <si>
    <t>笹目4₋2₋23</t>
    <rPh sb="0" eb="2">
      <t>ササメ</t>
    </rPh>
    <phoneticPr fontId="2"/>
  </si>
  <si>
    <t>335-0034</t>
  </si>
  <si>
    <t>048‐424‐4313</t>
  </si>
  <si>
    <t>048‐423‐9676</t>
  </si>
  <si>
    <t>JR埼京線北戸田駅から徒歩21分</t>
    <rPh sb="2" eb="5">
      <t>サイキョウセン</t>
    </rPh>
    <rPh sb="5" eb="8">
      <t>キタトダ</t>
    </rPh>
    <rPh sb="8" eb="9">
      <t>エキ</t>
    </rPh>
    <rPh sb="11" eb="13">
      <t>トホ</t>
    </rPh>
    <rPh sb="15" eb="16">
      <t>フン</t>
    </rPh>
    <phoneticPr fontId="2"/>
  </si>
  <si>
    <t>‐</t>
  </si>
  <si>
    <t>kitatoda@astep-u.com</t>
  </si>
  <si>
    <t>ｱｽﾃｯﾌﾟｷﾀﾄﾀﾞ</t>
  </si>
  <si>
    <t>(福)埼玉県社会福祉事業団</t>
  </si>
  <si>
    <t>あさか向陽園</t>
  </si>
  <si>
    <t>朝霞市</t>
  </si>
  <si>
    <t>青葉台1-10-60</t>
  </si>
  <si>
    <t>048-466-1411</t>
  </si>
  <si>
    <t>048-467-4127</t>
  </si>
  <si>
    <t>東武東上線朝霞駅下車徒歩15分</t>
    <rPh sb="0" eb="2">
      <t>トウブ</t>
    </rPh>
    <rPh sb="2" eb="4">
      <t>トウジョウ</t>
    </rPh>
    <rPh sb="4" eb="5">
      <t>セン</t>
    </rPh>
    <rPh sb="5" eb="7">
      <t>アサカ</t>
    </rPh>
    <rPh sb="7" eb="8">
      <t>エキ</t>
    </rPh>
    <rPh sb="8" eb="10">
      <t>ゲシャ</t>
    </rPh>
    <rPh sb="10" eb="12">
      <t>トホ</t>
    </rPh>
    <rPh sb="14" eb="15">
      <t>プン</t>
    </rPh>
    <phoneticPr fontId="2"/>
  </si>
  <si>
    <t>asakakouyouen@sswc-gr.jp</t>
  </si>
  <si>
    <t>ｱｻｶｺｳﾖｳｴﾝ</t>
  </si>
  <si>
    <t>朝霞市・（福）朝霞市社会福祉協議会</t>
    <rPh sb="0" eb="3">
      <t>アサカシ</t>
    </rPh>
    <rPh sb="5" eb="6">
      <t>フク</t>
    </rPh>
    <rPh sb="7" eb="10">
      <t>アサカシ</t>
    </rPh>
    <rPh sb="10" eb="12">
      <t>シャカイ</t>
    </rPh>
    <rPh sb="12" eb="14">
      <t>フクシ</t>
    </rPh>
    <rPh sb="14" eb="17">
      <t>キョウギカイ</t>
    </rPh>
    <phoneticPr fontId="2"/>
  </si>
  <si>
    <t>はあとぴあ福祉作業所</t>
    <rPh sb="5" eb="7">
      <t>フクシ</t>
    </rPh>
    <rPh sb="7" eb="9">
      <t>サギョウ</t>
    </rPh>
    <rPh sb="9" eb="10">
      <t>ショ</t>
    </rPh>
    <phoneticPr fontId="2"/>
  </si>
  <si>
    <t>浜崎51-1</t>
    <rPh sb="0" eb="2">
      <t>ハマサキ</t>
    </rPh>
    <phoneticPr fontId="2"/>
  </si>
  <si>
    <t>048-486-2481</t>
  </si>
  <si>
    <t>048-486-2412</t>
  </si>
  <si>
    <t>東武東上線朝霞台駅から市内循環バス「わくわくどーむ」下車徒歩1分</t>
    <rPh sb="0" eb="2">
      <t>トウブ</t>
    </rPh>
    <rPh sb="2" eb="4">
      <t>トウジョウ</t>
    </rPh>
    <rPh sb="4" eb="5">
      <t>セン</t>
    </rPh>
    <rPh sb="5" eb="7">
      <t>アサカ</t>
    </rPh>
    <rPh sb="7" eb="8">
      <t>ダイ</t>
    </rPh>
    <rPh sb="8" eb="9">
      <t>エキ</t>
    </rPh>
    <rPh sb="11" eb="13">
      <t>シナイ</t>
    </rPh>
    <rPh sb="13" eb="15">
      <t>ジュンカン</t>
    </rPh>
    <rPh sb="26" eb="28">
      <t>ゲシャ</t>
    </rPh>
    <rPh sb="28" eb="30">
      <t>トホ</t>
    </rPh>
    <rPh sb="31" eb="32">
      <t>プン</t>
    </rPh>
    <phoneticPr fontId="2"/>
  </si>
  <si>
    <t>h_sagyousyo@asaka-shakyo.or.jp</t>
  </si>
  <si>
    <t>ﾊｱﾄﾋﾟｱｼｮｳｶﾞｲｼｬﾀｷﾉｳｶﾞﾀｼｾﾂ</t>
  </si>
  <si>
    <t>朝霞市・(福)朝霞市社会福祉協議会</t>
    <rPh sb="0" eb="3">
      <t>アサカシ</t>
    </rPh>
    <rPh sb="5" eb="6">
      <t>フク</t>
    </rPh>
    <rPh sb="7" eb="10">
      <t>アサカシ</t>
    </rPh>
    <rPh sb="10" eb="12">
      <t>シャカイ</t>
    </rPh>
    <rPh sb="12" eb="14">
      <t>フクシ</t>
    </rPh>
    <rPh sb="14" eb="17">
      <t>キョウギカイ</t>
    </rPh>
    <phoneticPr fontId="2"/>
  </si>
  <si>
    <t>朝霞市障害者ふれあいセンター　あさか福祉作業所</t>
    <rPh sb="0" eb="3">
      <t>アサカシ</t>
    </rPh>
    <rPh sb="3" eb="6">
      <t>ショウガイシャ</t>
    </rPh>
    <rPh sb="18" eb="20">
      <t>フクシ</t>
    </rPh>
    <rPh sb="20" eb="22">
      <t>サギョウ</t>
    </rPh>
    <rPh sb="22" eb="23">
      <t>ショ</t>
    </rPh>
    <phoneticPr fontId="2"/>
  </si>
  <si>
    <t>上内間木493-9</t>
    <rPh sb="0" eb="4">
      <t>カミウチマギ</t>
    </rPh>
    <phoneticPr fontId="2"/>
  </si>
  <si>
    <t>351-0001</t>
  </si>
  <si>
    <t>048-456-1400</t>
  </si>
  <si>
    <t>048-456-1401</t>
  </si>
  <si>
    <t>東武東上線朝霞駅から湯～ぐうじょう行バス「丸沼」下車徒歩3分</t>
    <rPh sb="0" eb="2">
      <t>トウブ</t>
    </rPh>
    <rPh sb="2" eb="4">
      <t>トウジョウ</t>
    </rPh>
    <rPh sb="4" eb="5">
      <t>セン</t>
    </rPh>
    <rPh sb="5" eb="7">
      <t>アサカ</t>
    </rPh>
    <rPh sb="7" eb="8">
      <t>エキ</t>
    </rPh>
    <rPh sb="10" eb="11">
      <t>ユ</t>
    </rPh>
    <rPh sb="17" eb="18">
      <t>イ</t>
    </rPh>
    <rPh sb="21" eb="23">
      <t>マルヌマ</t>
    </rPh>
    <rPh sb="24" eb="26">
      <t>ゲシャ</t>
    </rPh>
    <rPh sb="26" eb="28">
      <t>トホ</t>
    </rPh>
    <rPh sb="29" eb="30">
      <t>プン</t>
    </rPh>
    <phoneticPr fontId="2"/>
  </si>
  <si>
    <t>a_sagyousyo@asaka-shakyo.or.jp</t>
  </si>
  <si>
    <t>ｱｻｶﾌｸｼｻｷﾞｮｳｼｮ</t>
  </si>
  <si>
    <t>（特非）リスイッチ</t>
    <rPh sb="1" eb="2">
      <t>トク</t>
    </rPh>
    <rPh sb="2" eb="3">
      <t>ヒ</t>
    </rPh>
    <phoneticPr fontId="2"/>
  </si>
  <si>
    <t>リロード</t>
  </si>
  <si>
    <t>幸町2-1-1 2F</t>
    <rPh sb="0" eb="1">
      <t>サチ</t>
    </rPh>
    <rPh sb="1" eb="2">
      <t>マチ</t>
    </rPh>
    <phoneticPr fontId="2"/>
  </si>
  <si>
    <t>048-464-7811</t>
  </si>
  <si>
    <t>東武東上線朝霞駅から徒歩17分</t>
    <rPh sb="0" eb="2">
      <t>トウブ</t>
    </rPh>
    <rPh sb="2" eb="4">
      <t>トウジョウ</t>
    </rPh>
    <rPh sb="4" eb="5">
      <t>セン</t>
    </rPh>
    <rPh sb="5" eb="7">
      <t>アサカ</t>
    </rPh>
    <rPh sb="7" eb="8">
      <t>エキ</t>
    </rPh>
    <rPh sb="10" eb="12">
      <t>トホ</t>
    </rPh>
    <rPh sb="14" eb="15">
      <t>プン</t>
    </rPh>
    <phoneticPr fontId="2"/>
  </si>
  <si>
    <t>npo.reswitch@gmail.com</t>
  </si>
  <si>
    <t>ﾘﾛｰﾄﾞ</t>
  </si>
  <si>
    <t>（福）高栄会</t>
    <rPh sb="1" eb="2">
      <t>フク</t>
    </rPh>
    <rPh sb="3" eb="4">
      <t>コウ</t>
    </rPh>
    <rPh sb="4" eb="5">
      <t>エイ</t>
    </rPh>
    <rPh sb="5" eb="6">
      <t>カイ</t>
    </rPh>
    <phoneticPr fontId="2"/>
  </si>
  <si>
    <t>ひまわり工房</t>
    <rPh sb="4" eb="6">
      <t>コウボウ</t>
    </rPh>
    <phoneticPr fontId="2"/>
  </si>
  <si>
    <t>宮戸17</t>
    <rPh sb="0" eb="2">
      <t>ミヤト</t>
    </rPh>
    <phoneticPr fontId="2"/>
  </si>
  <si>
    <t>048-487-7916</t>
  </si>
  <si>
    <t>048-487-7918</t>
  </si>
  <si>
    <t>北朝霞駅から東武バス朝霞駅行き「内間木支所前」下車徒歩２分</t>
    <rPh sb="0" eb="3">
      <t>キタアサカ</t>
    </rPh>
    <rPh sb="3" eb="4">
      <t>エキ</t>
    </rPh>
    <rPh sb="6" eb="8">
      <t>トウブ</t>
    </rPh>
    <rPh sb="10" eb="12">
      <t>アサカ</t>
    </rPh>
    <rPh sb="12" eb="13">
      <t>エキ</t>
    </rPh>
    <rPh sb="13" eb="14">
      <t>イ</t>
    </rPh>
    <rPh sb="16" eb="18">
      <t>ウチマ</t>
    </rPh>
    <rPh sb="18" eb="19">
      <t>キ</t>
    </rPh>
    <rPh sb="19" eb="21">
      <t>シショ</t>
    </rPh>
    <rPh sb="21" eb="22">
      <t>マエ</t>
    </rPh>
    <rPh sb="23" eb="25">
      <t>ゲシャ</t>
    </rPh>
    <rPh sb="25" eb="27">
      <t>トホ</t>
    </rPh>
    <rPh sb="28" eb="29">
      <t>フン</t>
    </rPh>
    <phoneticPr fontId="2"/>
  </si>
  <si>
    <t>lllhimawarilll@gmail.com</t>
  </si>
  <si>
    <t>ﾋﾏﾜﾘｺｳﾎﾞｳ</t>
  </si>
  <si>
    <t>(株）彩友</t>
    <rPh sb="1" eb="2">
      <t>カブ</t>
    </rPh>
    <rPh sb="3" eb="4">
      <t>アヤ</t>
    </rPh>
    <rPh sb="4" eb="5">
      <t>トモ</t>
    </rPh>
    <phoneticPr fontId="2"/>
  </si>
  <si>
    <t>ポコポコプカプカ</t>
  </si>
  <si>
    <t>朝霞市</t>
    <rPh sb="0" eb="2">
      <t>アサカ</t>
    </rPh>
    <rPh sb="2" eb="3">
      <t>シ</t>
    </rPh>
    <phoneticPr fontId="2"/>
  </si>
  <si>
    <t>本町1-8-7 綿谷ビル2F</t>
    <rPh sb="0" eb="2">
      <t>ホンチョウ</t>
    </rPh>
    <rPh sb="8" eb="10">
      <t>ワタヤ</t>
    </rPh>
    <phoneticPr fontId="2"/>
  </si>
  <si>
    <t>351-0011</t>
  </si>
  <si>
    <t>048-458-0690</t>
  </si>
  <si>
    <t>048-458-0691</t>
  </si>
  <si>
    <t>東武東上線朝霞駅下車徒歩9分</t>
    <rPh sb="0" eb="2">
      <t>トウブ</t>
    </rPh>
    <rPh sb="2" eb="4">
      <t>トウジョウ</t>
    </rPh>
    <rPh sb="4" eb="5">
      <t>セン</t>
    </rPh>
    <rPh sb="5" eb="7">
      <t>アサカ</t>
    </rPh>
    <rPh sb="7" eb="8">
      <t>エキ</t>
    </rPh>
    <rPh sb="8" eb="10">
      <t>ゲシャ</t>
    </rPh>
    <rPh sb="10" eb="12">
      <t>トホ</t>
    </rPh>
    <rPh sb="13" eb="14">
      <t>フン</t>
    </rPh>
    <phoneticPr fontId="2"/>
  </si>
  <si>
    <t>turnip.saiyu@gmail.com</t>
  </si>
  <si>
    <t>ﾎﾟｺﾎﾟｺﾌﾟｶﾌﾟｶ</t>
  </si>
  <si>
    <t>（株）リハス</t>
    <rPh sb="0" eb="3">
      <t>カブ</t>
    </rPh>
    <phoneticPr fontId="2"/>
  </si>
  <si>
    <t>リハスワーク朝霞</t>
    <rPh sb="6" eb="8">
      <t>アサカ</t>
    </rPh>
    <phoneticPr fontId="2"/>
  </si>
  <si>
    <t>朝霞市</t>
    <rPh sb="0" eb="3">
      <t>アサカシ</t>
    </rPh>
    <phoneticPr fontId="2"/>
  </si>
  <si>
    <t>仲町2-2-44
パールウィング9階A</t>
    <rPh sb="0" eb="2">
      <t>ナカチョウ</t>
    </rPh>
    <rPh sb="17" eb="18">
      <t>カイ</t>
    </rPh>
    <phoneticPr fontId="2"/>
  </si>
  <si>
    <t>049-483-4790</t>
  </si>
  <si>
    <t>048-483-4764</t>
  </si>
  <si>
    <t>東武鉄道東上線朝霞駅から徒歩1分</t>
    <rPh sb="0" eb="2">
      <t>トウブ</t>
    </rPh>
    <rPh sb="2" eb="4">
      <t>テツドウ</t>
    </rPh>
    <rPh sb="4" eb="6">
      <t>トウジョウ</t>
    </rPh>
    <rPh sb="7" eb="9">
      <t>アサカ</t>
    </rPh>
    <rPh sb="9" eb="10">
      <t>エキ</t>
    </rPh>
    <rPh sb="12" eb="14">
      <t>トホ</t>
    </rPh>
    <rPh sb="15" eb="16">
      <t>フン</t>
    </rPh>
    <phoneticPr fontId="2"/>
  </si>
  <si>
    <t>rw_asaka@rehas.co.jp</t>
  </si>
  <si>
    <t>ﾘﾊｽﾜｰｸｱｻｶ</t>
  </si>
  <si>
    <t>(特非)志木市精神保健福祉をすすめる会</t>
    <rPh sb="4" eb="7">
      <t>シキシ</t>
    </rPh>
    <rPh sb="7" eb="11">
      <t>セイシンホケン</t>
    </rPh>
    <rPh sb="11" eb="13">
      <t>フクシ</t>
    </rPh>
    <rPh sb="18" eb="19">
      <t>カイ</t>
    </rPh>
    <phoneticPr fontId="2"/>
  </si>
  <si>
    <t>志木事業所</t>
    <rPh sb="0" eb="5">
      <t>シキジギョウショ</t>
    </rPh>
    <phoneticPr fontId="2"/>
  </si>
  <si>
    <t>志木市</t>
    <rPh sb="0" eb="3">
      <t>シキシ</t>
    </rPh>
    <phoneticPr fontId="2"/>
  </si>
  <si>
    <t>本町5-23-11</t>
    <rPh sb="0" eb="2">
      <t>ホンチョウ</t>
    </rPh>
    <phoneticPr fontId="2"/>
  </si>
  <si>
    <t>048-476-8064</t>
  </si>
  <si>
    <t>048-471-4310</t>
  </si>
  <si>
    <t>東武東上線志木駅北口下車徒歩10分</t>
    <rPh sb="0" eb="2">
      <t>トウブ</t>
    </rPh>
    <rPh sb="2" eb="4">
      <t>トウジョウ</t>
    </rPh>
    <rPh sb="4" eb="5">
      <t>セン</t>
    </rPh>
    <rPh sb="5" eb="7">
      <t>シキ</t>
    </rPh>
    <rPh sb="7" eb="8">
      <t>エキ</t>
    </rPh>
    <rPh sb="8" eb="10">
      <t>キタグチ</t>
    </rPh>
    <rPh sb="10" eb="12">
      <t>ゲシャ</t>
    </rPh>
    <rPh sb="12" eb="14">
      <t>トホ</t>
    </rPh>
    <rPh sb="16" eb="17">
      <t>プン</t>
    </rPh>
    <phoneticPr fontId="2"/>
  </si>
  <si>
    <t>info2@susumerukai.net</t>
  </si>
  <si>
    <t>info@susumerukai.net</t>
  </si>
  <si>
    <t>ｼｷｼﾞｷﾞｮｳｼｮ</t>
  </si>
  <si>
    <t>(福)志木市社会福祉協議会</t>
    <rPh sb="3" eb="6">
      <t>シキシ</t>
    </rPh>
    <rPh sb="6" eb="8">
      <t>シャカイ</t>
    </rPh>
    <rPh sb="8" eb="10">
      <t>フクシ</t>
    </rPh>
    <rPh sb="10" eb="13">
      <t>キョウギカイ</t>
    </rPh>
    <phoneticPr fontId="2"/>
  </si>
  <si>
    <t>(福)志木市社会福祉協議会多機能型事業所</t>
    <rPh sb="3" eb="6">
      <t>シキシ</t>
    </rPh>
    <rPh sb="6" eb="8">
      <t>シャカイ</t>
    </rPh>
    <rPh sb="8" eb="10">
      <t>フクシ</t>
    </rPh>
    <rPh sb="10" eb="13">
      <t>キョウギカイ</t>
    </rPh>
    <rPh sb="13" eb="16">
      <t>タキノウ</t>
    </rPh>
    <rPh sb="16" eb="17">
      <t>ガタ</t>
    </rPh>
    <rPh sb="17" eb="20">
      <t>ジギョウショ</t>
    </rPh>
    <phoneticPr fontId="2"/>
  </si>
  <si>
    <t>上宗岡1-5-1</t>
    <rPh sb="0" eb="3">
      <t>カミムネオカ</t>
    </rPh>
    <phoneticPr fontId="2"/>
  </si>
  <si>
    <t>048-486-1880</t>
  </si>
  <si>
    <t>048-475-0014</t>
  </si>
  <si>
    <t>東武東上線志木駅北口から国際興業バス「志木高校入口」下車徒歩3分</t>
    <rPh sb="0" eb="2">
      <t>トウブ</t>
    </rPh>
    <rPh sb="2" eb="4">
      <t>トウジョウ</t>
    </rPh>
    <rPh sb="4" eb="5">
      <t>セン</t>
    </rPh>
    <rPh sb="5" eb="7">
      <t>シキ</t>
    </rPh>
    <rPh sb="7" eb="8">
      <t>エキ</t>
    </rPh>
    <rPh sb="8" eb="10">
      <t>キタグチ</t>
    </rPh>
    <rPh sb="12" eb="14">
      <t>コクサイ</t>
    </rPh>
    <rPh sb="14" eb="16">
      <t>コウギョウ</t>
    </rPh>
    <rPh sb="19" eb="21">
      <t>シキ</t>
    </rPh>
    <rPh sb="21" eb="23">
      <t>コウコウ</t>
    </rPh>
    <rPh sb="23" eb="25">
      <t>イリグチ</t>
    </rPh>
    <rPh sb="26" eb="28">
      <t>ゲシャ</t>
    </rPh>
    <rPh sb="28" eb="30">
      <t>トホ</t>
    </rPh>
    <rPh sb="31" eb="32">
      <t>プン</t>
    </rPh>
    <phoneticPr fontId="2"/>
  </si>
  <si>
    <t>takinou@shiki-syakyo.or.jp</t>
  </si>
  <si>
    <t>ｼｬｶｲﾌｸｼﾎｳｼﾞﾝｼｷｼｼｬｶｲﾌｸｼｷｮｳｷﾞｶｲﾀｷﾉｳｶﾞﾀｼﾞｷﾞｮｳｼｮ</t>
  </si>
  <si>
    <t>(特非)志木市精神保健福祉をすすめる会</t>
    <rPh sb="4" eb="7">
      <t>シキシ</t>
    </rPh>
    <rPh sb="7" eb="9">
      <t>セイシン</t>
    </rPh>
    <rPh sb="9" eb="11">
      <t>ホケン</t>
    </rPh>
    <rPh sb="11" eb="13">
      <t>フクシ</t>
    </rPh>
    <rPh sb="18" eb="19">
      <t>カイ</t>
    </rPh>
    <phoneticPr fontId="2"/>
  </si>
  <si>
    <t>傍楽舎</t>
    <rPh sb="0" eb="1">
      <t>ソバ</t>
    </rPh>
    <rPh sb="1" eb="2">
      <t>タノ</t>
    </rPh>
    <rPh sb="2" eb="3">
      <t>シャ</t>
    </rPh>
    <phoneticPr fontId="2"/>
  </si>
  <si>
    <t>本町5-25-20　ムクロジュビル4階</t>
    <rPh sb="0" eb="2">
      <t>ホンチョウ</t>
    </rPh>
    <rPh sb="18" eb="19">
      <t>カイ</t>
    </rPh>
    <phoneticPr fontId="2"/>
  </si>
  <si>
    <t>353-0004</t>
  </si>
  <si>
    <t>048-471-9131</t>
  </si>
  <si>
    <t>東武東上線志木駅下車徒歩3分</t>
    <rPh sb="0" eb="5">
      <t>トウブトウジョウセン</t>
    </rPh>
    <rPh sb="5" eb="8">
      <t>シキエキ</t>
    </rPh>
    <rPh sb="8" eb="10">
      <t>ゲシャ</t>
    </rPh>
    <rPh sb="10" eb="12">
      <t>トホ</t>
    </rPh>
    <rPh sb="13" eb="14">
      <t>フン</t>
    </rPh>
    <phoneticPr fontId="2"/>
  </si>
  <si>
    <t>ﾊﾀﾗｸｼｬ</t>
  </si>
  <si>
    <t>(福)さくら瑞穂会</t>
    <rPh sb="1" eb="2">
      <t>フク</t>
    </rPh>
    <rPh sb="6" eb="8">
      <t>ミズホ</t>
    </rPh>
    <rPh sb="8" eb="9">
      <t>カイ</t>
    </rPh>
    <phoneticPr fontId="2"/>
  </si>
  <si>
    <t>みずほコミュニティ</t>
  </si>
  <si>
    <t>中宗岡3-3-41</t>
    <rPh sb="0" eb="1">
      <t>ナカ</t>
    </rPh>
    <rPh sb="1" eb="3">
      <t>ムネオカ</t>
    </rPh>
    <phoneticPr fontId="2"/>
  </si>
  <si>
    <t>353-0002</t>
  </si>
  <si>
    <t>048-458-0264</t>
  </si>
  <si>
    <t>048-458-0265</t>
  </si>
  <si>
    <t>東武東上線志木駅東口から国際興業バス浦和駅西口行「宗岡公民館」下車徒歩1分</t>
    <rPh sb="0" eb="5">
      <t>トウブトウジョウセン</t>
    </rPh>
    <rPh sb="5" eb="8">
      <t>シキエキ</t>
    </rPh>
    <rPh sb="8" eb="10">
      <t>ヒガシグチ</t>
    </rPh>
    <rPh sb="12" eb="14">
      <t>コクサイ</t>
    </rPh>
    <rPh sb="14" eb="16">
      <t>コウギョウ</t>
    </rPh>
    <rPh sb="18" eb="21">
      <t>ウラワエキ</t>
    </rPh>
    <rPh sb="21" eb="23">
      <t>ニシグチ</t>
    </rPh>
    <rPh sb="23" eb="24">
      <t>イキ</t>
    </rPh>
    <rPh sb="25" eb="27">
      <t>ムネオカ</t>
    </rPh>
    <rPh sb="27" eb="30">
      <t>コウミンカン</t>
    </rPh>
    <rPh sb="31" eb="33">
      <t>ゲシャ</t>
    </rPh>
    <rPh sb="33" eb="35">
      <t>トホ</t>
    </rPh>
    <rPh sb="36" eb="37">
      <t>プン</t>
    </rPh>
    <phoneticPr fontId="2"/>
  </si>
  <si>
    <t>solarseed-kitchen@mizuhokai1981.jp</t>
  </si>
  <si>
    <t>ﾐｽﾞﾎｺﾐｭﾆﾃｨ</t>
  </si>
  <si>
    <t>移</t>
    <rPh sb="0" eb="1">
      <t>ワタル</t>
    </rPh>
    <phoneticPr fontId="2"/>
  </si>
  <si>
    <t>(株）トレパル</t>
    <rPh sb="1" eb="2">
      <t>カブ</t>
    </rPh>
    <phoneticPr fontId="2"/>
  </si>
  <si>
    <t>torepal就労移行支援事業所</t>
    <rPh sb="7" eb="9">
      <t>シュウロウ</t>
    </rPh>
    <rPh sb="9" eb="11">
      <t>イコウ</t>
    </rPh>
    <rPh sb="11" eb="13">
      <t>シエン</t>
    </rPh>
    <rPh sb="13" eb="16">
      <t>ジギョウショ</t>
    </rPh>
    <phoneticPr fontId="2"/>
  </si>
  <si>
    <t>上宗岡2-14-10 2F</t>
    <rPh sb="0" eb="1">
      <t>カミ</t>
    </rPh>
    <rPh sb="1" eb="3">
      <t>ムネオカ</t>
    </rPh>
    <phoneticPr fontId="2"/>
  </si>
  <si>
    <t>353-0001</t>
  </si>
  <si>
    <t>048-473-6780</t>
  </si>
  <si>
    <t>048-473-6771</t>
  </si>
  <si>
    <t>東武東上線志木駅東口から国際興業バス南与野駅西口行き「宿」下車徒歩5分</t>
    <rPh sb="0" eb="5">
      <t>トウブトウジョウセン</t>
    </rPh>
    <rPh sb="5" eb="8">
      <t>シキエキ</t>
    </rPh>
    <rPh sb="8" eb="10">
      <t>ヒガシグチ</t>
    </rPh>
    <rPh sb="12" eb="14">
      <t>コクサイ</t>
    </rPh>
    <rPh sb="14" eb="16">
      <t>コウギョウ</t>
    </rPh>
    <rPh sb="18" eb="21">
      <t>ミナミヨノ</t>
    </rPh>
    <rPh sb="21" eb="22">
      <t>エキ</t>
    </rPh>
    <rPh sb="22" eb="24">
      <t>ニシグチ</t>
    </rPh>
    <rPh sb="24" eb="25">
      <t>イキ</t>
    </rPh>
    <rPh sb="27" eb="28">
      <t>シュク</t>
    </rPh>
    <rPh sb="29" eb="31">
      <t>ゲシャ</t>
    </rPh>
    <rPh sb="31" eb="33">
      <t>トホ</t>
    </rPh>
    <rPh sb="34" eb="35">
      <t>フン</t>
    </rPh>
    <phoneticPr fontId="2"/>
  </si>
  <si>
    <t>support@torepal.co.jp</t>
  </si>
  <si>
    <t>ﾄﾚﾊﾟﾙｼｭｳﾛｳｲｺｳｼｴﾝｼﾞｷﾞｮｳｼｮ</t>
  </si>
  <si>
    <t>（福）ゆうき福祉会</t>
    <rPh sb="1" eb="2">
      <t>フク</t>
    </rPh>
    <rPh sb="6" eb="8">
      <t>フクシ</t>
    </rPh>
    <rPh sb="8" eb="9">
      <t>カイ</t>
    </rPh>
    <phoneticPr fontId="2"/>
  </si>
  <si>
    <t>Work &amp; life Sta. 志木すだち</t>
    <rPh sb="17" eb="19">
      <t>シキ</t>
    </rPh>
    <phoneticPr fontId="2"/>
  </si>
  <si>
    <t>中宗岡1-18-23</t>
    <rPh sb="0" eb="1">
      <t>ナカ</t>
    </rPh>
    <rPh sb="1" eb="3">
      <t>ムネオカ</t>
    </rPh>
    <phoneticPr fontId="2"/>
  </si>
  <si>
    <t>048-423-2738</t>
  </si>
  <si>
    <t>048-423-2739</t>
  </si>
  <si>
    <t>東武東上線志木駅から国際興業バス「宗岡小学校」下車徒歩9分</t>
    <rPh sb="0" eb="5">
      <t>トウブトウジョウセン</t>
    </rPh>
    <rPh sb="5" eb="8">
      <t>シキエキ</t>
    </rPh>
    <rPh sb="10" eb="12">
      <t>コクサイ</t>
    </rPh>
    <rPh sb="12" eb="14">
      <t>コウギョウ</t>
    </rPh>
    <rPh sb="17" eb="19">
      <t>ムネオカ</t>
    </rPh>
    <rPh sb="19" eb="22">
      <t>ショウガッコウ</t>
    </rPh>
    <rPh sb="23" eb="25">
      <t>ゲシャ</t>
    </rPh>
    <rPh sb="25" eb="27">
      <t>トホ</t>
    </rPh>
    <rPh sb="28" eb="29">
      <t>フン</t>
    </rPh>
    <phoneticPr fontId="2"/>
  </si>
  <si>
    <t>yu-ki@yu-kif.org</t>
  </si>
  <si>
    <t>ﾜｰｸｱﾝﾄﾞﾗｲﾌｽﾃｰｼｮﾝｼｷｽﾀﾞﾁ</t>
  </si>
  <si>
    <t>(福)邑元会</t>
    <rPh sb="3" eb="4">
      <t>ユウ</t>
    </rPh>
    <rPh sb="4" eb="5">
      <t>ゲン</t>
    </rPh>
    <rPh sb="5" eb="6">
      <t>カイ</t>
    </rPh>
    <phoneticPr fontId="2"/>
  </si>
  <si>
    <t>志木彩の杜いろは</t>
    <rPh sb="0" eb="2">
      <t>シキ</t>
    </rPh>
    <rPh sb="2" eb="3">
      <t>イロドリ</t>
    </rPh>
    <rPh sb="4" eb="5">
      <t>モリ</t>
    </rPh>
    <phoneticPr fontId="2"/>
  </si>
  <si>
    <t>中宗岡1-1508-1</t>
    <rPh sb="0" eb="3">
      <t>ナカムネオカ</t>
    </rPh>
    <phoneticPr fontId="2"/>
  </si>
  <si>
    <t>048-423-2790</t>
  </si>
  <si>
    <t>048-423-2759</t>
  </si>
  <si>
    <t>東武東上線志木駅東口から浦和駅西口行バス「いろは坂」下車徒歩2分</t>
    <rPh sb="0" eb="5">
      <t>トウブトウジョウセン</t>
    </rPh>
    <rPh sb="5" eb="8">
      <t>シキエキ</t>
    </rPh>
    <rPh sb="8" eb="10">
      <t>ヒガシグチ</t>
    </rPh>
    <rPh sb="12" eb="15">
      <t>ウラワエキ</t>
    </rPh>
    <rPh sb="15" eb="17">
      <t>ニシグチ</t>
    </rPh>
    <rPh sb="17" eb="18">
      <t>ユ</t>
    </rPh>
    <rPh sb="24" eb="25">
      <t>サカ</t>
    </rPh>
    <rPh sb="26" eb="28">
      <t>ゲシャ</t>
    </rPh>
    <rPh sb="28" eb="30">
      <t>トホ</t>
    </rPh>
    <rPh sb="31" eb="32">
      <t>フン</t>
    </rPh>
    <phoneticPr fontId="2"/>
  </si>
  <si>
    <t>iroha@sibiraki.jp</t>
  </si>
  <si>
    <t>ｺﾎﾟｽ</t>
  </si>
  <si>
    <t>和光市・(福)和光市社会福祉協議会</t>
    <rPh sb="0" eb="3">
      <t>ワコウシ</t>
    </rPh>
    <rPh sb="5" eb="6">
      <t>フク</t>
    </rPh>
    <rPh sb="7" eb="10">
      <t>ワコウシ</t>
    </rPh>
    <rPh sb="10" eb="12">
      <t>シャカイ</t>
    </rPh>
    <rPh sb="12" eb="14">
      <t>フクシ</t>
    </rPh>
    <rPh sb="14" eb="17">
      <t>キョウギカイ</t>
    </rPh>
    <phoneticPr fontId="18"/>
  </si>
  <si>
    <t>和光市就労継続支援Ｂ型施設　すまいる工房</t>
    <rPh sb="0" eb="3">
      <t>ワコウシ</t>
    </rPh>
    <rPh sb="3" eb="5">
      <t>シュウロウ</t>
    </rPh>
    <rPh sb="5" eb="7">
      <t>ケイゾク</t>
    </rPh>
    <rPh sb="7" eb="9">
      <t>シエン</t>
    </rPh>
    <rPh sb="10" eb="11">
      <t>ガタ</t>
    </rPh>
    <rPh sb="11" eb="13">
      <t>シセツ</t>
    </rPh>
    <rPh sb="18" eb="20">
      <t>コウボウ</t>
    </rPh>
    <phoneticPr fontId="18"/>
  </si>
  <si>
    <t>和光市</t>
  </si>
  <si>
    <t>南1-23-1総合福祉会館内</t>
    <rPh sb="7" eb="11">
      <t>ソウゴウフクシ</t>
    </rPh>
    <rPh sb="11" eb="14">
      <t>カイカンナイ</t>
    </rPh>
    <phoneticPr fontId="18"/>
  </si>
  <si>
    <t>048-452-7102</t>
  </si>
  <si>
    <t>048-452-7103</t>
  </si>
  <si>
    <t>東武東上線和光市駅南口から司法研修所循環バス「司法研修所前」下車徒歩3分</t>
    <rPh sb="0" eb="2">
      <t>トウブ</t>
    </rPh>
    <rPh sb="2" eb="4">
      <t>トウジョウ</t>
    </rPh>
    <rPh sb="4" eb="5">
      <t>セン</t>
    </rPh>
    <rPh sb="5" eb="7">
      <t>ワコウ</t>
    </rPh>
    <rPh sb="7" eb="8">
      <t>シ</t>
    </rPh>
    <rPh sb="8" eb="9">
      <t>エキ</t>
    </rPh>
    <rPh sb="9" eb="11">
      <t>ミナミグチ</t>
    </rPh>
    <rPh sb="13" eb="15">
      <t>シホウ</t>
    </rPh>
    <rPh sb="15" eb="18">
      <t>ケンシュウジョ</t>
    </rPh>
    <rPh sb="18" eb="20">
      <t>ジュンカン</t>
    </rPh>
    <rPh sb="23" eb="25">
      <t>シホウ</t>
    </rPh>
    <rPh sb="25" eb="28">
      <t>ケンシュウジョ</t>
    </rPh>
    <rPh sb="28" eb="29">
      <t>マエ</t>
    </rPh>
    <rPh sb="30" eb="32">
      <t>ゲシャ</t>
    </rPh>
    <rPh sb="32" eb="34">
      <t>トホ</t>
    </rPh>
    <rPh sb="35" eb="36">
      <t>プン</t>
    </rPh>
    <phoneticPr fontId="18"/>
  </si>
  <si>
    <t>福</t>
    <rPh sb="0" eb="1">
      <t>フク</t>
    </rPh>
    <phoneticPr fontId="18"/>
  </si>
  <si>
    <t>(医)寿鶴会</t>
    <rPh sb="1" eb="2">
      <t>イ</t>
    </rPh>
    <rPh sb="3" eb="4">
      <t>コトブキ</t>
    </rPh>
    <rPh sb="4" eb="5">
      <t>ツル</t>
    </rPh>
    <rPh sb="5" eb="6">
      <t>カイ</t>
    </rPh>
    <phoneticPr fontId="2"/>
  </si>
  <si>
    <t>和光市就労継続B型事業所（精神障害者）ワンステップ</t>
    <rPh sb="3" eb="5">
      <t>シュウロウ</t>
    </rPh>
    <rPh sb="5" eb="7">
      <t>ケイゾク</t>
    </rPh>
    <rPh sb="8" eb="9">
      <t>カタ</t>
    </rPh>
    <rPh sb="9" eb="12">
      <t>ジギョウショ</t>
    </rPh>
    <rPh sb="13" eb="15">
      <t>セイシン</t>
    </rPh>
    <rPh sb="15" eb="18">
      <t>ショウガイシャ</t>
    </rPh>
    <phoneticPr fontId="2"/>
  </si>
  <si>
    <t>南1-23-1総合福祉会館内</t>
    <rPh sb="7" eb="11">
      <t>ソウゴウフクシ</t>
    </rPh>
    <rPh sb="11" eb="14">
      <t>カイカンナイ</t>
    </rPh>
    <phoneticPr fontId="2"/>
  </si>
  <si>
    <t>351-0104</t>
  </si>
  <si>
    <t>048-452-7108</t>
  </si>
  <si>
    <t>048-452-7109</t>
  </si>
  <si>
    <t>東武東上線和光市駅南口から司法研修所循環バス「司法研修所前」下車３分</t>
    <rPh sb="0" eb="2">
      <t>トウブ</t>
    </rPh>
    <rPh sb="2" eb="5">
      <t>トウジョウセン</t>
    </rPh>
    <rPh sb="5" eb="8">
      <t>ワコウシ</t>
    </rPh>
    <rPh sb="8" eb="9">
      <t>エキ</t>
    </rPh>
    <rPh sb="9" eb="10">
      <t>ミナミ</t>
    </rPh>
    <rPh sb="10" eb="11">
      <t>クチ</t>
    </rPh>
    <rPh sb="13" eb="15">
      <t>シホウ</t>
    </rPh>
    <rPh sb="15" eb="17">
      <t>ケンシュウ</t>
    </rPh>
    <rPh sb="17" eb="18">
      <t>ジョ</t>
    </rPh>
    <rPh sb="18" eb="20">
      <t>ジュンカン</t>
    </rPh>
    <rPh sb="23" eb="25">
      <t>シホウ</t>
    </rPh>
    <rPh sb="25" eb="27">
      <t>ケンシュウ</t>
    </rPh>
    <rPh sb="27" eb="28">
      <t>ジョ</t>
    </rPh>
    <rPh sb="28" eb="29">
      <t>マエ</t>
    </rPh>
    <rPh sb="30" eb="32">
      <t>ゲシャ</t>
    </rPh>
    <rPh sb="33" eb="34">
      <t>フン</t>
    </rPh>
    <phoneticPr fontId="2"/>
  </si>
  <si>
    <t>ﾜﾝステップ</t>
  </si>
  <si>
    <t>(福)育心会</t>
    <rPh sb="3" eb="4">
      <t>イク</t>
    </rPh>
    <rPh sb="4" eb="5">
      <t>シン</t>
    </rPh>
    <rPh sb="5" eb="6">
      <t>カイ</t>
    </rPh>
    <phoneticPr fontId="2"/>
  </si>
  <si>
    <t>報恩施設</t>
    <rPh sb="0" eb="2">
      <t>ホウオン</t>
    </rPh>
    <rPh sb="2" eb="4">
      <t>シセツ</t>
    </rPh>
    <phoneticPr fontId="2"/>
  </si>
  <si>
    <t>入間郡毛呂山町</t>
    <rPh sb="0" eb="3">
      <t>イルマグン</t>
    </rPh>
    <rPh sb="3" eb="7">
      <t>モロヤママチ</t>
    </rPh>
    <phoneticPr fontId="2"/>
  </si>
  <si>
    <t>市場1076</t>
  </si>
  <si>
    <t>049-295-7403</t>
  </si>
  <si>
    <t>049-295-7404</t>
  </si>
  <si>
    <t>東武越生線川角駅下車徒歩20分</t>
    <rPh sb="0" eb="2">
      <t>トウブ</t>
    </rPh>
    <rPh sb="2" eb="4">
      <t>オゴセ</t>
    </rPh>
    <rPh sb="4" eb="5">
      <t>セン</t>
    </rPh>
    <rPh sb="5" eb="7">
      <t>カワカド</t>
    </rPh>
    <rPh sb="7" eb="8">
      <t>エキ</t>
    </rPh>
    <rPh sb="8" eb="10">
      <t>ゲシャ</t>
    </rPh>
    <rPh sb="10" eb="12">
      <t>トホ</t>
    </rPh>
    <rPh sb="14" eb="15">
      <t>フン</t>
    </rPh>
    <phoneticPr fontId="2"/>
  </si>
  <si>
    <t>houon@ikushin.or.jp</t>
  </si>
  <si>
    <t>ﾎｳｵﾝｼｾﾂ</t>
  </si>
  <si>
    <t>空</t>
    <rPh sb="0" eb="1">
      <t>ソラ</t>
    </rPh>
    <phoneticPr fontId="2"/>
  </si>
  <si>
    <t>(福)かえで</t>
  </si>
  <si>
    <t>おごせ福祉作業所</t>
    <rPh sb="3" eb="8">
      <t>フクシサギョウショ</t>
    </rPh>
    <phoneticPr fontId="2"/>
  </si>
  <si>
    <t>入間郡越生町</t>
    <rPh sb="0" eb="3">
      <t>イルマグン</t>
    </rPh>
    <rPh sb="3" eb="6">
      <t>オゴセマチ</t>
    </rPh>
    <phoneticPr fontId="2"/>
  </si>
  <si>
    <t>如意736-1</t>
    <rPh sb="0" eb="2">
      <t>ニョイ</t>
    </rPh>
    <phoneticPr fontId="2"/>
  </si>
  <si>
    <t>049-292-2817</t>
  </si>
  <si>
    <t>越生駅下車徒歩15分</t>
    <rPh sb="0" eb="2">
      <t>オゴセ</t>
    </rPh>
    <rPh sb="2" eb="3">
      <t>エキ</t>
    </rPh>
    <rPh sb="3" eb="5">
      <t>ゲシャ</t>
    </rPh>
    <rPh sb="5" eb="7">
      <t>トホ</t>
    </rPh>
    <rPh sb="9" eb="10">
      <t>プン</t>
    </rPh>
    <phoneticPr fontId="2"/>
  </si>
  <si>
    <t>ogose.kaede.148@silk.plala.or.jp</t>
  </si>
  <si>
    <t>ｵｺﾞｾﾌｸｼｻｷﾞｮｳｼｮ</t>
  </si>
  <si>
    <t>南西部</t>
    <rPh sb="0" eb="3">
      <t>ナンセイブ</t>
    </rPh>
    <phoneticPr fontId="2"/>
  </si>
  <si>
    <t>(福)めぐみ会</t>
    <rPh sb="0" eb="3">
      <t>フク</t>
    </rPh>
    <rPh sb="6" eb="7">
      <t>カイ</t>
    </rPh>
    <phoneticPr fontId="2"/>
  </si>
  <si>
    <t>のびる作業所</t>
    <rPh sb="3" eb="6">
      <t>サギョウショ</t>
    </rPh>
    <phoneticPr fontId="2"/>
  </si>
  <si>
    <t>入間郡三芳町</t>
    <rPh sb="0" eb="3">
      <t>イルマグン</t>
    </rPh>
    <rPh sb="3" eb="6">
      <t>ミヨシマチ</t>
    </rPh>
    <phoneticPr fontId="2"/>
  </si>
  <si>
    <t>北永井381-1</t>
    <rPh sb="0" eb="1">
      <t>キタ</t>
    </rPh>
    <rPh sb="1" eb="3">
      <t>ナガイ</t>
    </rPh>
    <phoneticPr fontId="2"/>
  </si>
  <si>
    <t>049-293-2302</t>
  </si>
  <si>
    <t>049-257-0440</t>
  </si>
  <si>
    <t>東武東上線鶴瀬駅から循環バス（ライフバス）「小学校前」下車徒歩5分</t>
    <rPh sb="0" eb="2">
      <t>トウブ</t>
    </rPh>
    <rPh sb="2" eb="4">
      <t>トウジョウ</t>
    </rPh>
    <rPh sb="4" eb="5">
      <t>セン</t>
    </rPh>
    <rPh sb="5" eb="7">
      <t>ツルセ</t>
    </rPh>
    <rPh sb="7" eb="8">
      <t>エキ</t>
    </rPh>
    <rPh sb="10" eb="12">
      <t>ジュンカン</t>
    </rPh>
    <rPh sb="22" eb="25">
      <t>ショウガッコウ</t>
    </rPh>
    <rPh sb="25" eb="26">
      <t>マエ</t>
    </rPh>
    <rPh sb="27" eb="29">
      <t>ゲシャ</t>
    </rPh>
    <rPh sb="29" eb="31">
      <t>トホ</t>
    </rPh>
    <rPh sb="32" eb="33">
      <t>フン</t>
    </rPh>
    <phoneticPr fontId="2"/>
  </si>
  <si>
    <t>s-kosuge@kcc.or.jp</t>
  </si>
  <si>
    <t>ﾉﾋﾞﾙｻｷﾞｮｳｼｮ</t>
  </si>
  <si>
    <t>(福)入間東部福祉会</t>
    <rPh sb="3" eb="5">
      <t>イルマ</t>
    </rPh>
    <rPh sb="5" eb="7">
      <t>トウブ</t>
    </rPh>
    <rPh sb="7" eb="10">
      <t>フクシカイ</t>
    </rPh>
    <phoneticPr fontId="2"/>
  </si>
  <si>
    <t>三芳太陽の家</t>
    <rPh sb="0" eb="2">
      <t>ミヨシ</t>
    </rPh>
    <rPh sb="2" eb="4">
      <t>タイヨウ</t>
    </rPh>
    <rPh sb="5" eb="6">
      <t>イエ</t>
    </rPh>
    <phoneticPr fontId="2"/>
  </si>
  <si>
    <t>藤久保1078-3</t>
    <rPh sb="0" eb="3">
      <t>フジクボ</t>
    </rPh>
    <phoneticPr fontId="2"/>
  </si>
  <si>
    <t>049-259-0058</t>
  </si>
  <si>
    <t>049-259-0196</t>
  </si>
  <si>
    <t>東武東上線鶴瀬駅からライフバス「三芳町役場」下車徒歩5分</t>
    <rPh sb="0" eb="2">
      <t>トウブ</t>
    </rPh>
    <rPh sb="2" eb="4">
      <t>トウジョウ</t>
    </rPh>
    <rPh sb="4" eb="5">
      <t>セン</t>
    </rPh>
    <rPh sb="5" eb="7">
      <t>ツルセ</t>
    </rPh>
    <rPh sb="7" eb="8">
      <t>エキ</t>
    </rPh>
    <rPh sb="16" eb="19">
      <t>ミヨシマチ</t>
    </rPh>
    <rPh sb="19" eb="21">
      <t>ヤクバ</t>
    </rPh>
    <rPh sb="21" eb="22">
      <t>コマエ</t>
    </rPh>
    <rPh sb="22" eb="24">
      <t>ゲシャ</t>
    </rPh>
    <rPh sb="24" eb="26">
      <t>トホ</t>
    </rPh>
    <rPh sb="27" eb="28">
      <t>フン</t>
    </rPh>
    <phoneticPr fontId="2"/>
  </si>
  <si>
    <t>miyosi-taiyonoie@ap.wakwak.com</t>
  </si>
  <si>
    <t>ﾐﾖｼﾀｲﾖｳﾉｲｴ</t>
  </si>
  <si>
    <t>(福)毛呂山町社会福祉協議会</t>
    <rPh sb="1" eb="2">
      <t>フク</t>
    </rPh>
    <rPh sb="3" eb="7">
      <t>モロヤママチ</t>
    </rPh>
    <rPh sb="7" eb="9">
      <t>シャカイ</t>
    </rPh>
    <rPh sb="9" eb="11">
      <t>フクシ</t>
    </rPh>
    <rPh sb="11" eb="14">
      <t>キョウギカイ</t>
    </rPh>
    <phoneticPr fontId="2"/>
  </si>
  <si>
    <t>あいあい作業所</t>
    <rPh sb="4" eb="7">
      <t>サギョウショ</t>
    </rPh>
    <phoneticPr fontId="2"/>
  </si>
  <si>
    <t>川角449-1</t>
    <rPh sb="0" eb="2">
      <t>カワカド</t>
    </rPh>
    <phoneticPr fontId="2"/>
  </si>
  <si>
    <t>350-0436</t>
  </si>
  <si>
    <t>049-295-3045</t>
  </si>
  <si>
    <t>049-295-2036</t>
  </si>
  <si>
    <t>東武越生線川角駅下車徒歩15分</t>
    <rPh sb="0" eb="2">
      <t>トウブ</t>
    </rPh>
    <rPh sb="2" eb="4">
      <t>オゴセ</t>
    </rPh>
    <rPh sb="4" eb="5">
      <t>セン</t>
    </rPh>
    <rPh sb="5" eb="7">
      <t>カワカド</t>
    </rPh>
    <rPh sb="7" eb="8">
      <t>エキ</t>
    </rPh>
    <rPh sb="8" eb="10">
      <t>ゲシャ</t>
    </rPh>
    <rPh sb="10" eb="12">
      <t>トホ</t>
    </rPh>
    <rPh sb="14" eb="15">
      <t>フン</t>
    </rPh>
    <phoneticPr fontId="2"/>
  </si>
  <si>
    <t>aiai-sagyoujo@moroyama-shakyo.or.jp</t>
  </si>
  <si>
    <t>ｱｲｱｲｻｷﾞｮｳｼｮ</t>
  </si>
  <si>
    <t>（特非）あやの郷福祉会</t>
    <rPh sb="1" eb="2">
      <t>トク</t>
    </rPh>
    <rPh sb="2" eb="3">
      <t>ヒ</t>
    </rPh>
    <rPh sb="7" eb="8">
      <t>サト</t>
    </rPh>
    <rPh sb="8" eb="10">
      <t>フクシ</t>
    </rPh>
    <rPh sb="10" eb="11">
      <t>カイ</t>
    </rPh>
    <phoneticPr fontId="2"/>
  </si>
  <si>
    <t>あやの郷</t>
    <rPh sb="3" eb="4">
      <t>サト</t>
    </rPh>
    <phoneticPr fontId="2"/>
  </si>
  <si>
    <t>大字川角2196-10</t>
    <rPh sb="0" eb="2">
      <t>オオアザ</t>
    </rPh>
    <rPh sb="2" eb="3">
      <t>カワ</t>
    </rPh>
    <rPh sb="3" eb="4">
      <t>カド</t>
    </rPh>
    <phoneticPr fontId="2"/>
  </si>
  <si>
    <t>049-227-9303</t>
  </si>
  <si>
    <t>049-227-9307</t>
  </si>
  <si>
    <t>東武東上線坂戸駅から川越観光バス大橋行き「善能寺」下車徒歩5分
R7.1.31　就労移行支援　休止</t>
    <rPh sb="0" eb="5">
      <t>トウブトウジョウセン</t>
    </rPh>
    <rPh sb="5" eb="7">
      <t>サカド</t>
    </rPh>
    <rPh sb="7" eb="8">
      <t>エキ</t>
    </rPh>
    <rPh sb="10" eb="12">
      <t>カワゴエ</t>
    </rPh>
    <rPh sb="12" eb="14">
      <t>カンコウ</t>
    </rPh>
    <rPh sb="16" eb="18">
      <t>オオハシ</t>
    </rPh>
    <rPh sb="18" eb="19">
      <t>イキ</t>
    </rPh>
    <rPh sb="21" eb="24">
      <t>ゼンノウジ</t>
    </rPh>
    <rPh sb="25" eb="27">
      <t>ゲシャ</t>
    </rPh>
    <rPh sb="40" eb="46">
      <t>シュウロウイコウシエン</t>
    </rPh>
    <rPh sb="47" eb="49">
      <t>キュウシ</t>
    </rPh>
    <phoneticPr fontId="2"/>
  </si>
  <si>
    <t>ayanosato_farm@eos.ocn.ne.jp</t>
  </si>
  <si>
    <t>ｱﾔﾉｻﾄﾌﾜｰﾑ</t>
  </si>
  <si>
    <t>(特非)ゆうき福祉会</t>
    <rPh sb="1" eb="2">
      <t>トク</t>
    </rPh>
    <rPh sb="2" eb="3">
      <t>ヒ</t>
    </rPh>
    <rPh sb="7" eb="9">
      <t>フクシ</t>
    </rPh>
    <rPh sb="9" eb="10">
      <t>カイ</t>
    </rPh>
    <phoneticPr fontId="2"/>
  </si>
  <si>
    <t>すだち三芳作業所</t>
    <rPh sb="3" eb="5">
      <t>ミヨシ</t>
    </rPh>
    <rPh sb="5" eb="7">
      <t>サギョウ</t>
    </rPh>
    <rPh sb="7" eb="8">
      <t>ショ</t>
    </rPh>
    <phoneticPr fontId="2"/>
  </si>
  <si>
    <t>北永井宮本897-4</t>
    <rPh sb="0" eb="1">
      <t>キタ</t>
    </rPh>
    <rPh sb="1" eb="3">
      <t>ナガイ</t>
    </rPh>
    <rPh sb="3" eb="5">
      <t>ミヤモト</t>
    </rPh>
    <phoneticPr fontId="2"/>
  </si>
  <si>
    <t>354-0044</t>
  </si>
  <si>
    <t>049-265-6972</t>
  </si>
  <si>
    <t>049-265-6973</t>
  </si>
  <si>
    <t>東武東上線鶴瀬駅からライフバス北永井循環「宮本」下車徒歩１分</t>
    <rPh sb="0" eb="5">
      <t>トウブトウジョウセン</t>
    </rPh>
    <rPh sb="5" eb="8">
      <t>ツルセエキ</t>
    </rPh>
    <rPh sb="15" eb="16">
      <t>キタ</t>
    </rPh>
    <rPh sb="16" eb="18">
      <t>ナガイ</t>
    </rPh>
    <rPh sb="18" eb="20">
      <t>ジュンカン</t>
    </rPh>
    <rPh sb="21" eb="23">
      <t>ミヤモト</t>
    </rPh>
    <rPh sb="24" eb="26">
      <t>ゲシャ</t>
    </rPh>
    <rPh sb="26" eb="28">
      <t>トホ</t>
    </rPh>
    <rPh sb="29" eb="30">
      <t>フン</t>
    </rPh>
    <phoneticPr fontId="2"/>
  </si>
  <si>
    <t>sudachi@yu-kif.or.jp</t>
  </si>
  <si>
    <t>ｽﾀﾞﾁﾐﾖｼｻｷﾞｮｳｼｮ</t>
  </si>
  <si>
    <t>(株)pofm</t>
    <rPh sb="0" eb="3">
      <t>カブ</t>
    </rPh>
    <phoneticPr fontId="2"/>
  </si>
  <si>
    <t>就労継続支援Ｂ型事業所　ＴＲＥＥ　三芳町店</t>
    <rPh sb="0" eb="6">
      <t>シュウロウケイゾクシエン</t>
    </rPh>
    <rPh sb="7" eb="11">
      <t>ガタジギョウショ</t>
    </rPh>
    <rPh sb="17" eb="21">
      <t>ミヨシマチテン</t>
    </rPh>
    <phoneticPr fontId="2"/>
  </si>
  <si>
    <t>北永井８９１　２号室</t>
    <rPh sb="0" eb="1">
      <t>キタ</t>
    </rPh>
    <rPh sb="1" eb="3">
      <t>ナガイ</t>
    </rPh>
    <rPh sb="8" eb="10">
      <t>ゴウシツ</t>
    </rPh>
    <phoneticPr fontId="2"/>
  </si>
  <si>
    <t>049-256-9261</t>
  </si>
  <si>
    <t>049-256-9267</t>
  </si>
  <si>
    <t>東武東上線ふじみ野駅から車で８分</t>
    <rPh sb="0" eb="5">
      <t>トウブトウジョウセン</t>
    </rPh>
    <rPh sb="8" eb="9">
      <t>ノ</t>
    </rPh>
    <rPh sb="9" eb="10">
      <t>エキ</t>
    </rPh>
    <rPh sb="12" eb="13">
      <t>クルマ</t>
    </rPh>
    <rPh sb="15" eb="16">
      <t>フン</t>
    </rPh>
    <phoneticPr fontId="2"/>
  </si>
  <si>
    <t>ｼｭｳﾛｳｹｲｿﾞｸｼｴﾝﾋﾞｰｶﾞﾀｼﾞｷﾞｮｳｼｮｽﾘｰﾐﾖｼﾁｮｳﾃﾝ</t>
  </si>
  <si>
    <t>所沢市・（福）藤の実会</t>
    <rPh sb="0" eb="3">
      <t>トコロザワシ</t>
    </rPh>
    <rPh sb="5" eb="6">
      <t>フク</t>
    </rPh>
    <rPh sb="7" eb="8">
      <t>フジ</t>
    </rPh>
    <rPh sb="9" eb="10">
      <t>ミ</t>
    </rPh>
    <rPh sb="10" eb="11">
      <t>カイ</t>
    </rPh>
    <phoneticPr fontId="2"/>
  </si>
  <si>
    <t>所沢市立はばたき</t>
    <rPh sb="0" eb="2">
      <t>トコロザワ</t>
    </rPh>
    <rPh sb="2" eb="4">
      <t>シリツ</t>
    </rPh>
    <phoneticPr fontId="2"/>
  </si>
  <si>
    <t>北原町924-3</t>
    <rPh sb="0" eb="3">
      <t>キタハラチョウ</t>
    </rPh>
    <phoneticPr fontId="2"/>
  </si>
  <si>
    <t>04-2935-4799</t>
  </si>
  <si>
    <t>04-2992-2329</t>
  </si>
  <si>
    <t>西武新宿線航空公園駅からエステシティー所沢行バス「若松町」下車</t>
    <rPh sb="0" eb="2">
      <t>セイブ</t>
    </rPh>
    <rPh sb="2" eb="4">
      <t>シンジュク</t>
    </rPh>
    <rPh sb="4" eb="5">
      <t>セン</t>
    </rPh>
    <rPh sb="5" eb="7">
      <t>コウクウ</t>
    </rPh>
    <rPh sb="7" eb="9">
      <t>コウエン</t>
    </rPh>
    <rPh sb="9" eb="10">
      <t>エキ</t>
    </rPh>
    <rPh sb="19" eb="21">
      <t>トコロザワ</t>
    </rPh>
    <rPh sb="21" eb="22">
      <t>イ</t>
    </rPh>
    <rPh sb="25" eb="28">
      <t>ワカマツチョウ</t>
    </rPh>
    <rPh sb="29" eb="31">
      <t>ゲシャ</t>
    </rPh>
    <phoneticPr fontId="2"/>
  </si>
  <si>
    <t>ki-watanabe@fujinomi.jp</t>
  </si>
  <si>
    <t>ﾄｺﾛｻﾞﾜｼﾘﾂﾊﾊﾞﾀｷ</t>
  </si>
  <si>
    <t>国立施設</t>
    <rPh sb="0" eb="2">
      <t>コクリツ</t>
    </rPh>
    <rPh sb="2" eb="4">
      <t>シセツ</t>
    </rPh>
    <phoneticPr fontId="2"/>
  </si>
  <si>
    <t>?</t>
  </si>
  <si>
    <t>(福)所沢しいのき会</t>
    <rPh sb="3" eb="5">
      <t>トコロザワ</t>
    </rPh>
    <rPh sb="9" eb="10">
      <t>カイ</t>
    </rPh>
    <phoneticPr fontId="2"/>
  </si>
  <si>
    <t>所沢どんぐりの家</t>
    <rPh sb="0" eb="2">
      <t>トコロザワ</t>
    </rPh>
    <rPh sb="7" eb="8">
      <t>イエ</t>
    </rPh>
    <phoneticPr fontId="2"/>
  </si>
  <si>
    <t>若松町839-19</t>
    <rPh sb="0" eb="3">
      <t>ワカマツチョウ</t>
    </rPh>
    <phoneticPr fontId="2"/>
  </si>
  <si>
    <t>04-2993-0508</t>
  </si>
  <si>
    <t>04-2992-1928</t>
  </si>
  <si>
    <t>西武新宿線航空公園駅から並木通り団地行・エステシティ所沢行バス「秩父学園入口」下車徒歩2分</t>
    <rPh sb="0" eb="5">
      <t>セイブシンジュクセン</t>
    </rPh>
    <rPh sb="26" eb="28">
      <t>トコロザワ</t>
    </rPh>
    <rPh sb="28" eb="29">
      <t>イ</t>
    </rPh>
    <rPh sb="32" eb="34">
      <t>チチブ</t>
    </rPh>
    <rPh sb="34" eb="36">
      <t>ガクエン</t>
    </rPh>
    <rPh sb="36" eb="37">
      <t>イ</t>
    </rPh>
    <rPh sb="37" eb="38">
      <t>グチ</t>
    </rPh>
    <phoneticPr fontId="2"/>
  </si>
  <si>
    <t>tokodon@almond.ocn.ne.jp</t>
  </si>
  <si>
    <t>ﾄｺﾛｻﾞﾜﾄﾞﾝｸﾞﾘﾉｲｴ</t>
  </si>
  <si>
    <t>(特非)エヌピーオーいずみ</t>
  </si>
  <si>
    <t>ワークみどり</t>
  </si>
  <si>
    <t>けやき台2-41-1</t>
    <rPh sb="3" eb="4">
      <t>ダイ</t>
    </rPh>
    <phoneticPr fontId="2"/>
  </si>
  <si>
    <t>04-2968-8831</t>
  </si>
  <si>
    <t>西武新宿線新所沢駅下車徒歩8分</t>
    <rPh sb="0" eb="2">
      <t>セイブ</t>
    </rPh>
    <rPh sb="2" eb="4">
      <t>シンジュク</t>
    </rPh>
    <rPh sb="4" eb="5">
      <t>セン</t>
    </rPh>
    <rPh sb="5" eb="8">
      <t>シントコロザワ</t>
    </rPh>
    <rPh sb="8" eb="9">
      <t>エキ</t>
    </rPh>
    <rPh sb="9" eb="11">
      <t>ゲシャ</t>
    </rPh>
    <rPh sb="11" eb="13">
      <t>トホ</t>
    </rPh>
    <rPh sb="14" eb="15">
      <t>フン</t>
    </rPh>
    <phoneticPr fontId="2"/>
  </si>
  <si>
    <t>workmidori@swan.ocn.ne.jp</t>
  </si>
  <si>
    <t>ﾜｰｸﾐﾄﾞﾘ</t>
  </si>
  <si>
    <t>(特非)ゆうき福祉会</t>
    <rPh sb="7" eb="10">
      <t>フクシカイ</t>
    </rPh>
    <phoneticPr fontId="2"/>
  </si>
  <si>
    <t>すだち作業所</t>
    <rPh sb="3" eb="6">
      <t>サギョウショ</t>
    </rPh>
    <phoneticPr fontId="2"/>
  </si>
  <si>
    <t>南永井867-1 所沢総合食品地方卸売市場内</t>
    <rPh sb="0" eb="3">
      <t>ミナミナガイ</t>
    </rPh>
    <rPh sb="9" eb="11">
      <t>トコロザワ</t>
    </rPh>
    <rPh sb="11" eb="13">
      <t>ソウゴウ</t>
    </rPh>
    <rPh sb="13" eb="15">
      <t>ショクヒン</t>
    </rPh>
    <rPh sb="15" eb="17">
      <t>チホウ</t>
    </rPh>
    <rPh sb="17" eb="19">
      <t>オロシウリ</t>
    </rPh>
    <rPh sb="19" eb="21">
      <t>イチバ</t>
    </rPh>
    <rPh sb="21" eb="22">
      <t>ナイ</t>
    </rPh>
    <phoneticPr fontId="2"/>
  </si>
  <si>
    <t>04-2945-1038</t>
  </si>
  <si>
    <t>04-2945-1049</t>
  </si>
  <si>
    <t>武蔵野線東所沢駅から西武バス「東高校入口」下車徒歩15分</t>
    <rPh sb="0" eb="3">
      <t>ムサシノ</t>
    </rPh>
    <rPh sb="3" eb="4">
      <t>セン</t>
    </rPh>
    <rPh sb="4" eb="7">
      <t>ヒガシトコロザワ</t>
    </rPh>
    <rPh sb="7" eb="8">
      <t>エキ</t>
    </rPh>
    <rPh sb="10" eb="12">
      <t>セイブ</t>
    </rPh>
    <rPh sb="15" eb="16">
      <t>ヒガシ</t>
    </rPh>
    <rPh sb="16" eb="18">
      <t>コウコウ</t>
    </rPh>
    <rPh sb="18" eb="20">
      <t>イリグチ</t>
    </rPh>
    <rPh sb="21" eb="23">
      <t>ゲシャ</t>
    </rPh>
    <rPh sb="23" eb="25">
      <t>トホ</t>
    </rPh>
    <rPh sb="27" eb="28">
      <t>フン</t>
    </rPh>
    <phoneticPr fontId="2"/>
  </si>
  <si>
    <t>ｽﾀﾞﾁｻｷﾞｮｳｼｮ</t>
  </si>
  <si>
    <t>(特非)颸埜扉</t>
  </si>
  <si>
    <t>颸埜扉カルミア</t>
    <rPh sb="2" eb="3">
      <t>トビラ</t>
    </rPh>
    <phoneticPr fontId="2"/>
  </si>
  <si>
    <t>榎町11-5 ｺｰﾎﾟﾗｽ榎町1Ｆ</t>
    <rPh sb="0" eb="2">
      <t>エノキチョウ</t>
    </rPh>
    <rPh sb="13" eb="15">
      <t>エノキチョウ</t>
    </rPh>
    <phoneticPr fontId="2"/>
  </si>
  <si>
    <t>04-2926-5744</t>
  </si>
  <si>
    <t>西武池袋線小手指駅下車徒歩10分又は西武新宿線新所沢駅下車徒歩15分</t>
    <rPh sb="0" eb="2">
      <t>セイブ</t>
    </rPh>
    <rPh sb="2" eb="4">
      <t>イケブクロ</t>
    </rPh>
    <rPh sb="4" eb="5">
      <t>セン</t>
    </rPh>
    <rPh sb="5" eb="8">
      <t>コテサシ</t>
    </rPh>
    <rPh sb="8" eb="9">
      <t>エキ</t>
    </rPh>
    <rPh sb="9" eb="11">
      <t>ゲシャ</t>
    </rPh>
    <rPh sb="11" eb="13">
      <t>トホ</t>
    </rPh>
    <rPh sb="15" eb="16">
      <t>プン</t>
    </rPh>
    <rPh sb="16" eb="17">
      <t>マタ</t>
    </rPh>
    <rPh sb="18" eb="20">
      <t>セイブ</t>
    </rPh>
    <rPh sb="20" eb="22">
      <t>シンジュク</t>
    </rPh>
    <rPh sb="22" eb="23">
      <t>セン</t>
    </rPh>
    <rPh sb="23" eb="26">
      <t>シントコロザワ</t>
    </rPh>
    <rPh sb="26" eb="27">
      <t>エキ</t>
    </rPh>
    <rPh sb="27" eb="29">
      <t>ゲシャ</t>
    </rPh>
    <rPh sb="29" eb="31">
      <t>トホ</t>
    </rPh>
    <rPh sb="33" eb="34">
      <t>フン</t>
    </rPh>
    <phoneticPr fontId="2"/>
  </si>
  <si>
    <t>shinohi@cat.email.ne.jp</t>
  </si>
  <si>
    <t>ｼﾉﾋｶﾙﾐｱ</t>
  </si>
  <si>
    <t>(福)皆成会</t>
    <rPh sb="3" eb="6">
      <t>カイセイカイ</t>
    </rPh>
    <phoneticPr fontId="2"/>
  </si>
  <si>
    <t>はあもにい</t>
  </si>
  <si>
    <t>北野2-22-8</t>
    <rPh sb="0" eb="2">
      <t>キタノ</t>
    </rPh>
    <phoneticPr fontId="2"/>
  </si>
  <si>
    <t>04-2947-9191</t>
  </si>
  <si>
    <t>04-2947-6969</t>
  </si>
  <si>
    <t>西武線西所沢駅から西武バス「小手指小」下車徒歩5分</t>
    <rPh sb="0" eb="2">
      <t>セイブ</t>
    </rPh>
    <rPh sb="2" eb="3">
      <t>セン</t>
    </rPh>
    <rPh sb="3" eb="6">
      <t>ニシトコロザワ</t>
    </rPh>
    <rPh sb="6" eb="7">
      <t>エキ</t>
    </rPh>
    <rPh sb="9" eb="11">
      <t>セイブ</t>
    </rPh>
    <rPh sb="14" eb="17">
      <t>コテサシ</t>
    </rPh>
    <rPh sb="17" eb="18">
      <t>ショウ</t>
    </rPh>
    <rPh sb="19" eb="21">
      <t>ゲシャ</t>
    </rPh>
    <rPh sb="21" eb="23">
      <t>トホ</t>
    </rPh>
    <rPh sb="24" eb="25">
      <t>フン</t>
    </rPh>
    <phoneticPr fontId="2"/>
  </si>
  <si>
    <t>haamonii@agate.plala.or.jp</t>
  </si>
  <si>
    <t>ﾊｱﾓﾆｲ</t>
  </si>
  <si>
    <t>十四軒大樹作業所</t>
    <rPh sb="0" eb="2">
      <t>ジュウシ</t>
    </rPh>
    <rPh sb="2" eb="3">
      <t>ケン</t>
    </rPh>
    <rPh sb="3" eb="5">
      <t>タイジュ</t>
    </rPh>
    <rPh sb="5" eb="8">
      <t>サギョウショ</t>
    </rPh>
    <phoneticPr fontId="2"/>
  </si>
  <si>
    <t>下富1028-１</t>
    <rPh sb="0" eb="2">
      <t>シモトミ</t>
    </rPh>
    <phoneticPr fontId="2"/>
  </si>
  <si>
    <t>04-2943-9000</t>
  </si>
  <si>
    <t>04-2943-9090</t>
  </si>
  <si>
    <t>西武新宿線新所沢駅東口から西武フラワーヒル行バス「十四軒」下車徒歩2分</t>
    <rPh sb="0" eb="2">
      <t>セイブ</t>
    </rPh>
    <rPh sb="2" eb="4">
      <t>シンジュク</t>
    </rPh>
    <rPh sb="4" eb="5">
      <t>セン</t>
    </rPh>
    <rPh sb="5" eb="8">
      <t>シントコロザワ</t>
    </rPh>
    <rPh sb="8" eb="9">
      <t>エキ</t>
    </rPh>
    <rPh sb="9" eb="11">
      <t>ヒガシグチ</t>
    </rPh>
    <rPh sb="13" eb="15">
      <t>セイブ</t>
    </rPh>
    <rPh sb="21" eb="22">
      <t>イ</t>
    </rPh>
    <rPh sb="25" eb="27">
      <t>ジュウシ</t>
    </rPh>
    <rPh sb="27" eb="28">
      <t>ケン</t>
    </rPh>
    <rPh sb="29" eb="31">
      <t>ゲシャ</t>
    </rPh>
    <rPh sb="31" eb="33">
      <t>トホ</t>
    </rPh>
    <rPh sb="34" eb="35">
      <t>フン</t>
    </rPh>
    <phoneticPr fontId="2"/>
  </si>
  <si>
    <t>jushiken@chanohana-fukushi.or.jp</t>
  </si>
  <si>
    <t>ｼﾞｭｳｼｹﾝﾀｲｼﾞｭｻｷﾞｮｳｼｮ</t>
  </si>
  <si>
    <t>所沢市・（福）所沢市社会福祉協議会</t>
    <rPh sb="0" eb="3">
      <t>トコロザワシ</t>
    </rPh>
    <rPh sb="5" eb="6">
      <t>フク</t>
    </rPh>
    <rPh sb="7" eb="10">
      <t>トコロザワシ</t>
    </rPh>
    <rPh sb="10" eb="14">
      <t>シャカイフクシ</t>
    </rPh>
    <rPh sb="14" eb="17">
      <t>キョウギカイ</t>
    </rPh>
    <phoneticPr fontId="2"/>
  </si>
  <si>
    <t>所沢市立きぼうの園</t>
    <rPh sb="0" eb="2">
      <t>トコロザワ</t>
    </rPh>
    <rPh sb="2" eb="4">
      <t>シリツ</t>
    </rPh>
    <rPh sb="8" eb="9">
      <t>ソノ</t>
    </rPh>
    <phoneticPr fontId="2"/>
  </si>
  <si>
    <t>北原町937-1</t>
    <rPh sb="0" eb="2">
      <t>キタハラ</t>
    </rPh>
    <rPh sb="2" eb="3">
      <t>マチ</t>
    </rPh>
    <phoneticPr fontId="2"/>
  </si>
  <si>
    <t>359-0004</t>
  </si>
  <si>
    <t>04-2995-2851</t>
  </si>
  <si>
    <t>04-2996-2025</t>
  </si>
  <si>
    <t>西武新宿線航空公園駅からエステシティ所沢行バス「秩父学園前」下車徒歩1分</t>
    <rPh sb="0" eb="2">
      <t>セイブ</t>
    </rPh>
    <rPh sb="2" eb="4">
      <t>シンジュク</t>
    </rPh>
    <rPh sb="4" eb="5">
      <t>セン</t>
    </rPh>
    <rPh sb="5" eb="7">
      <t>コウクウ</t>
    </rPh>
    <rPh sb="7" eb="9">
      <t>コウエン</t>
    </rPh>
    <rPh sb="9" eb="10">
      <t>エキ</t>
    </rPh>
    <rPh sb="18" eb="20">
      <t>トコロザワ</t>
    </rPh>
    <rPh sb="20" eb="21">
      <t>イ</t>
    </rPh>
    <rPh sb="24" eb="26">
      <t>チチブ</t>
    </rPh>
    <rPh sb="26" eb="28">
      <t>ガクエン</t>
    </rPh>
    <rPh sb="28" eb="29">
      <t>マエ</t>
    </rPh>
    <rPh sb="30" eb="32">
      <t>ゲシャ</t>
    </rPh>
    <rPh sb="32" eb="34">
      <t>トホ</t>
    </rPh>
    <rPh sb="35" eb="36">
      <t>フン</t>
    </rPh>
    <phoneticPr fontId="2"/>
  </si>
  <si>
    <t>kibou@coffee.ocn.ne.jp</t>
  </si>
  <si>
    <t>ﾄｺﾛｻﾞﾜｼﾘﾂｷﾎﾞｳﾉｿﾉ</t>
  </si>
  <si>
    <t>(株)風</t>
    <rPh sb="0" eb="3">
      <t>カブ</t>
    </rPh>
    <rPh sb="3" eb="4">
      <t>カゼ</t>
    </rPh>
    <phoneticPr fontId="2"/>
  </si>
  <si>
    <t>ワークステーション風</t>
    <rPh sb="9" eb="10">
      <t>カゼ</t>
    </rPh>
    <phoneticPr fontId="2"/>
  </si>
  <si>
    <t>中新井1-134-15</t>
    <rPh sb="0" eb="1">
      <t>チュウ</t>
    </rPh>
    <rPh sb="1" eb="3">
      <t>アライ</t>
    </rPh>
    <phoneticPr fontId="2"/>
  </si>
  <si>
    <t>359-0041</t>
  </si>
  <si>
    <t>042-942-3600</t>
  </si>
  <si>
    <t>042-943-3183</t>
  </si>
  <si>
    <t>西武新宿線新所沢駅から徒歩16分</t>
    <rPh sb="0" eb="5">
      <t>セイブシンジュクセン</t>
    </rPh>
    <rPh sb="5" eb="8">
      <t>シントコロザワ</t>
    </rPh>
    <rPh sb="8" eb="9">
      <t>エキ</t>
    </rPh>
    <rPh sb="11" eb="13">
      <t>トホ</t>
    </rPh>
    <rPh sb="15" eb="16">
      <t>フン</t>
    </rPh>
    <phoneticPr fontId="2"/>
  </si>
  <si>
    <t>kaze3600@camel.plala.or.jp</t>
  </si>
  <si>
    <t>ｶｾﾞ</t>
  </si>
  <si>
    <t>知的児施設</t>
    <rPh sb="0" eb="2">
      <t>チテキ</t>
    </rPh>
    <rPh sb="2" eb="3">
      <t>ジ</t>
    </rPh>
    <rPh sb="3" eb="5">
      <t>シセツ</t>
    </rPh>
    <phoneticPr fontId="2"/>
  </si>
  <si>
    <t>(福)ゆうき福祉会</t>
    <rPh sb="1" eb="2">
      <t>フク</t>
    </rPh>
    <rPh sb="6" eb="9">
      <t>フクシカイ</t>
    </rPh>
    <phoneticPr fontId="2"/>
  </si>
  <si>
    <t>すだち亀ヶ谷作業所</t>
    <rPh sb="3" eb="6">
      <t>カメガヤ</t>
    </rPh>
    <rPh sb="6" eb="9">
      <t>サギョウショ</t>
    </rPh>
    <phoneticPr fontId="2"/>
  </si>
  <si>
    <t>亀ヶ谷270-1</t>
    <rPh sb="0" eb="3">
      <t>カメガヤ</t>
    </rPh>
    <phoneticPr fontId="2"/>
  </si>
  <si>
    <t>359-0014</t>
  </si>
  <si>
    <t>04-2941-3179</t>
  </si>
  <si>
    <t>04-2941-3189</t>
  </si>
  <si>
    <t>武蔵野線東所沢駅から柳瀬循環コース左回りバス「やなせ荘入口」下車徒歩5分</t>
    <rPh sb="0" eb="3">
      <t>ムサシノ</t>
    </rPh>
    <rPh sb="3" eb="4">
      <t>セン</t>
    </rPh>
    <rPh sb="4" eb="5">
      <t>ヒガシ</t>
    </rPh>
    <rPh sb="5" eb="7">
      <t>トコロザワ</t>
    </rPh>
    <rPh sb="7" eb="8">
      <t>エキ</t>
    </rPh>
    <rPh sb="10" eb="11">
      <t>ヤナギ</t>
    </rPh>
    <rPh sb="11" eb="12">
      <t>セ</t>
    </rPh>
    <rPh sb="12" eb="14">
      <t>ジュンカン</t>
    </rPh>
    <rPh sb="17" eb="18">
      <t>ヒダリ</t>
    </rPh>
    <rPh sb="18" eb="19">
      <t>マワ</t>
    </rPh>
    <rPh sb="26" eb="27">
      <t>ソウ</t>
    </rPh>
    <rPh sb="27" eb="28">
      <t>イ</t>
    </rPh>
    <rPh sb="28" eb="29">
      <t>グチ</t>
    </rPh>
    <rPh sb="30" eb="32">
      <t>ゲシャ</t>
    </rPh>
    <rPh sb="32" eb="34">
      <t>トホ</t>
    </rPh>
    <rPh sb="35" eb="36">
      <t>フン</t>
    </rPh>
    <phoneticPr fontId="2"/>
  </si>
  <si>
    <t>ｽﾀﾞﾁｶﾒｶﾞﾔｻｷﾞｮｳｼｮ</t>
  </si>
  <si>
    <t>(福)藤の実会</t>
    <rPh sb="1" eb="2">
      <t>フク</t>
    </rPh>
    <rPh sb="3" eb="4">
      <t>フジ</t>
    </rPh>
    <rPh sb="5" eb="6">
      <t>ミ</t>
    </rPh>
    <rPh sb="6" eb="7">
      <t>カイ</t>
    </rPh>
    <phoneticPr fontId="2"/>
  </si>
  <si>
    <t>指定障害福祉サービス事業所かがやき</t>
    <rPh sb="0" eb="2">
      <t>シテイ</t>
    </rPh>
    <rPh sb="2" eb="4">
      <t>ショウガイ</t>
    </rPh>
    <rPh sb="4" eb="6">
      <t>フクシ</t>
    </rPh>
    <rPh sb="10" eb="13">
      <t>ジギョウショ</t>
    </rPh>
    <phoneticPr fontId="2"/>
  </si>
  <si>
    <t>北原町935-1</t>
  </si>
  <si>
    <t>04-2941-4105</t>
  </si>
  <si>
    <t>04-2935-3555</t>
  </si>
  <si>
    <t>西武新宿線航空公園駅からエステシティー所沢行西武バス「若松町」下車徒歩1分</t>
  </si>
  <si>
    <t>i-saitou@fujinomi.jp</t>
  </si>
  <si>
    <t>ｼﾃｲｼｮｳｶﾞｲﾌｸｼｻｰﾋﾞｽｼﾞｷﾞｮｳｼｮｶｶﾞﾔｷ</t>
  </si>
  <si>
    <t>(特非)インターメディカル</t>
    <rPh sb="1" eb="2">
      <t>トク</t>
    </rPh>
    <rPh sb="2" eb="3">
      <t>ヒ</t>
    </rPh>
    <phoneticPr fontId="2"/>
  </si>
  <si>
    <t>就労継続支援Ｂ型事業所スキップ</t>
    <rPh sb="0" eb="2">
      <t>シュウロウ</t>
    </rPh>
    <rPh sb="2" eb="4">
      <t>ケイゾク</t>
    </rPh>
    <rPh sb="4" eb="6">
      <t>シエン</t>
    </rPh>
    <rPh sb="7" eb="8">
      <t>ガタ</t>
    </rPh>
    <rPh sb="8" eb="11">
      <t>ジギョウショ</t>
    </rPh>
    <phoneticPr fontId="2"/>
  </si>
  <si>
    <t>喜多町１４－１０　S・P所沢ビル</t>
    <rPh sb="0" eb="3">
      <t>キタマチ</t>
    </rPh>
    <rPh sb="12" eb="14">
      <t>トコロザワ</t>
    </rPh>
    <phoneticPr fontId="2"/>
  </si>
  <si>
    <t>359-1113</t>
  </si>
  <si>
    <t>04-2922-3439</t>
  </si>
  <si>
    <t>西武新宿線航空公園駅西口下車徒歩3分</t>
    <rPh sb="0" eb="2">
      <t>セイブ</t>
    </rPh>
    <rPh sb="2" eb="4">
      <t>シンジュク</t>
    </rPh>
    <rPh sb="4" eb="5">
      <t>セン</t>
    </rPh>
    <rPh sb="5" eb="7">
      <t>コウクウ</t>
    </rPh>
    <rPh sb="7" eb="9">
      <t>コウエン</t>
    </rPh>
    <rPh sb="9" eb="10">
      <t>エキ</t>
    </rPh>
    <rPh sb="10" eb="12">
      <t>ニシグチ</t>
    </rPh>
    <rPh sb="12" eb="14">
      <t>ゲシャ</t>
    </rPh>
    <rPh sb="14" eb="16">
      <t>トホ</t>
    </rPh>
    <rPh sb="17" eb="18">
      <t>フン</t>
    </rPh>
    <phoneticPr fontId="2"/>
  </si>
  <si>
    <t>cafe.arcocafe@gmail.com</t>
  </si>
  <si>
    <t>ｼｭｳﾛｳｹｲｿﾞｸｼｴﾝﾋﾞｰｶﾞﾀｼﾞｷﾞｮｳｼｮｽｷｯﾌﾟ</t>
  </si>
  <si>
    <t>(企)労協センター事業団</t>
    <rPh sb="1" eb="2">
      <t>キ</t>
    </rPh>
    <rPh sb="3" eb="5">
      <t>ロウキョウ</t>
    </rPh>
    <rPh sb="9" eb="12">
      <t>ジギョウダン</t>
    </rPh>
    <phoneticPr fontId="2"/>
  </si>
  <si>
    <t>森のとうふ屋さんの手づくり菓子工房</t>
    <rPh sb="0" eb="1">
      <t>モリ</t>
    </rPh>
    <rPh sb="5" eb="6">
      <t>ヤ</t>
    </rPh>
    <rPh sb="9" eb="10">
      <t>テ</t>
    </rPh>
    <rPh sb="13" eb="15">
      <t>カシ</t>
    </rPh>
    <rPh sb="15" eb="17">
      <t>コウボウ</t>
    </rPh>
    <phoneticPr fontId="2"/>
  </si>
  <si>
    <t>上新井1-4-4</t>
    <rPh sb="0" eb="3">
      <t>カミアライ</t>
    </rPh>
    <phoneticPr fontId="2"/>
  </si>
  <si>
    <t>359-1142</t>
  </si>
  <si>
    <t>04-2936-6001</t>
  </si>
  <si>
    <t>西武池袋線西所沢駅から徒歩5分</t>
    <rPh sb="0" eb="5">
      <t>セイブイケブクロセン</t>
    </rPh>
    <rPh sb="5" eb="6">
      <t>ニシ</t>
    </rPh>
    <rPh sb="6" eb="8">
      <t>トコロザワ</t>
    </rPh>
    <rPh sb="8" eb="9">
      <t>エキ</t>
    </rPh>
    <rPh sb="11" eb="13">
      <t>トホ</t>
    </rPh>
    <rPh sb="14" eb="15">
      <t>フン</t>
    </rPh>
    <phoneticPr fontId="2"/>
  </si>
  <si>
    <t>morinokashi@roukyou.gr.jp</t>
  </si>
  <si>
    <t>ﾓﾘﾉﾄｳﾌﾔｻﾝﾉﾃﾂﾞｸﾘｶｼｺｳﾎﾞｳ</t>
  </si>
  <si>
    <t>（身）</t>
    <rPh sb="1" eb="2">
      <t>ミ</t>
    </rPh>
    <phoneticPr fontId="2"/>
  </si>
  <si>
    <t>(株)モードファイブ</t>
    <rPh sb="1" eb="2">
      <t>カブ</t>
    </rPh>
    <phoneticPr fontId="2"/>
  </si>
  <si>
    <t>aloha所沢</t>
    <rPh sb="5" eb="7">
      <t>トコロザワ</t>
    </rPh>
    <phoneticPr fontId="2"/>
  </si>
  <si>
    <t>星の宮2-3-35</t>
    <rPh sb="0" eb="1">
      <t>ホシ</t>
    </rPh>
    <rPh sb="2" eb="3">
      <t>ミヤ</t>
    </rPh>
    <phoneticPr fontId="2"/>
  </si>
  <si>
    <t>04-2935-4863</t>
  </si>
  <si>
    <t>04-2935-4893</t>
  </si>
  <si>
    <t>西武新宿線西所沢駅西口から徒歩12分</t>
    <rPh sb="0" eb="2">
      <t>セイブ</t>
    </rPh>
    <rPh sb="2" eb="4">
      <t>シンジュク</t>
    </rPh>
    <rPh sb="4" eb="5">
      <t>セン</t>
    </rPh>
    <rPh sb="5" eb="8">
      <t>ニシトコロザワ</t>
    </rPh>
    <rPh sb="8" eb="9">
      <t>エキ</t>
    </rPh>
    <rPh sb="9" eb="11">
      <t>ニシグチ</t>
    </rPh>
    <rPh sb="13" eb="15">
      <t>トホ</t>
    </rPh>
    <rPh sb="17" eb="18">
      <t>フン</t>
    </rPh>
    <phoneticPr fontId="2"/>
  </si>
  <si>
    <t>y-matsuzaki@mode-five.com</t>
  </si>
  <si>
    <t>ｱﾛﾊ</t>
  </si>
  <si>
    <t>（一社）MeRise</t>
    <rPh sb="1" eb="2">
      <t>イチ</t>
    </rPh>
    <rPh sb="2" eb="3">
      <t>シャ</t>
    </rPh>
    <phoneticPr fontId="2"/>
  </si>
  <si>
    <t>所沢みらい図</t>
    <rPh sb="0" eb="2">
      <t>トコロザワ</t>
    </rPh>
    <rPh sb="5" eb="6">
      <t>ズ</t>
    </rPh>
    <phoneticPr fontId="2"/>
  </si>
  <si>
    <t>本郷２１５番地１</t>
    <rPh sb="0" eb="2">
      <t>ホンゴウ</t>
    </rPh>
    <rPh sb="5" eb="7">
      <t>バンチ</t>
    </rPh>
    <phoneticPr fontId="2"/>
  </si>
  <si>
    <t>359-0022</t>
  </si>
  <si>
    <t>04-2968-7724</t>
  </si>
  <si>
    <t>04-2968-7752</t>
  </si>
  <si>
    <t>JR武蔵野線東所沢駅から徒歩8分</t>
    <rPh sb="2" eb="6">
      <t>ムサシノセン</t>
    </rPh>
    <rPh sb="6" eb="7">
      <t>ヒガシ</t>
    </rPh>
    <rPh sb="7" eb="9">
      <t>トコロザワ</t>
    </rPh>
    <rPh sb="9" eb="10">
      <t>エキ</t>
    </rPh>
    <rPh sb="12" eb="14">
      <t>トホ</t>
    </rPh>
    <rPh sb="15" eb="16">
      <t>フン</t>
    </rPh>
    <phoneticPr fontId="2"/>
  </si>
  <si>
    <t>tokorozawamiraizu@gmail.com</t>
  </si>
  <si>
    <t>ﾄｺﾛｻﾞﾜﾐﾗｲｽﾞ</t>
  </si>
  <si>
    <t>aloha所沢ウェスト</t>
    <rPh sb="5" eb="7">
      <t>トコロザワ</t>
    </rPh>
    <phoneticPr fontId="2"/>
  </si>
  <si>
    <t>小手指1-42-17
GCコート203</t>
    <rPh sb="0" eb="3">
      <t>コテサシ</t>
    </rPh>
    <phoneticPr fontId="2"/>
  </si>
  <si>
    <t>359-1141</t>
  </si>
  <si>
    <t>04--2968-9486</t>
  </si>
  <si>
    <t>04-2968-9487</t>
  </si>
  <si>
    <t>西武池袋線小手指駅徒歩8分</t>
    <rPh sb="0" eb="5">
      <t>セイブイケブクロセン</t>
    </rPh>
    <rPh sb="5" eb="9">
      <t>コテサシエキ</t>
    </rPh>
    <rPh sb="9" eb="11">
      <t>トホ</t>
    </rPh>
    <rPh sb="12" eb="13">
      <t>フン</t>
    </rPh>
    <phoneticPr fontId="2"/>
  </si>
  <si>
    <t>y-kimura@mode-five.com</t>
  </si>
  <si>
    <t>ｱﾛﾊﾄｺﾛｻﾞﾜｳｪｽﾄ</t>
  </si>
  <si>
    <t>飛行船</t>
    <rPh sb="0" eb="3">
      <t>ヒコウセン</t>
    </rPh>
    <phoneticPr fontId="2"/>
  </si>
  <si>
    <t>松葉町6-22</t>
    <rPh sb="0" eb="2">
      <t>マツバ</t>
    </rPh>
    <rPh sb="2" eb="3">
      <t>マチ</t>
    </rPh>
    <phoneticPr fontId="2"/>
  </si>
  <si>
    <t>04-2941-3076</t>
  </si>
  <si>
    <t>04-2941-3079</t>
  </si>
  <si>
    <t>西武新宿線新所沢駅下車徒歩3分</t>
    <rPh sb="0" eb="2">
      <t>セイブ</t>
    </rPh>
    <rPh sb="2" eb="4">
      <t>シンジュク</t>
    </rPh>
    <rPh sb="4" eb="5">
      <t>セン</t>
    </rPh>
    <rPh sb="5" eb="8">
      <t>シントコロザワ</t>
    </rPh>
    <rPh sb="8" eb="9">
      <t>エキ</t>
    </rPh>
    <rPh sb="9" eb="11">
      <t>ゲシャ</t>
    </rPh>
    <rPh sb="11" eb="13">
      <t>トホ</t>
    </rPh>
    <rPh sb="14" eb="15">
      <t>プン</t>
    </rPh>
    <phoneticPr fontId="2"/>
  </si>
  <si>
    <t>hikousen@galaxy.ocn.ne.jp</t>
  </si>
  <si>
    <t>ﾋｺｳｾﾝ</t>
  </si>
  <si>
    <t>（株）健生</t>
    <rPh sb="0" eb="3">
      <t>カブ</t>
    </rPh>
    <rPh sb="3" eb="5">
      <t>ケンセイ</t>
    </rPh>
    <phoneticPr fontId="2"/>
  </si>
  <si>
    <t>アグレ</t>
  </si>
  <si>
    <t>北原町866-17</t>
    <rPh sb="0" eb="3">
      <t>キタハラチョウ</t>
    </rPh>
    <phoneticPr fontId="2"/>
  </si>
  <si>
    <t>04-2998-0055</t>
  </si>
  <si>
    <t>04-2907-4302</t>
  </si>
  <si>
    <t>西武鉄道新宿線航空公園駅から西武バス「北原町中央」下車徒歩2分</t>
    <rPh sb="0" eb="2">
      <t>セイブ</t>
    </rPh>
    <rPh sb="2" eb="4">
      <t>テツドウ</t>
    </rPh>
    <rPh sb="4" eb="7">
      <t>シンジュクセン</t>
    </rPh>
    <rPh sb="7" eb="9">
      <t>コウクウ</t>
    </rPh>
    <rPh sb="9" eb="11">
      <t>コウエン</t>
    </rPh>
    <rPh sb="11" eb="12">
      <t>エキ</t>
    </rPh>
    <rPh sb="14" eb="16">
      <t>セイブ</t>
    </rPh>
    <rPh sb="19" eb="22">
      <t>キタハラチョウ</t>
    </rPh>
    <rPh sb="22" eb="24">
      <t>チュウオウ</t>
    </rPh>
    <rPh sb="25" eb="27">
      <t>ゲシャ</t>
    </rPh>
    <rPh sb="27" eb="29">
      <t>トホ</t>
    </rPh>
    <rPh sb="30" eb="31">
      <t>フン</t>
    </rPh>
    <phoneticPr fontId="2"/>
  </si>
  <si>
    <t>kensho_agre@outlook.jp</t>
  </si>
  <si>
    <t>ｱｸﾞﾚ</t>
  </si>
  <si>
    <t>(福)秀和会</t>
    <rPh sb="1" eb="2">
      <t>フク</t>
    </rPh>
    <rPh sb="3" eb="5">
      <t>シュウワ</t>
    </rPh>
    <rPh sb="5" eb="6">
      <t>カイ</t>
    </rPh>
    <phoneticPr fontId="2"/>
  </si>
  <si>
    <t>就労継続支援Ｂ型事業所
れんげの郷ところざわ</t>
    <rPh sb="0" eb="6">
      <t>シュウロウケイゾクシエン</t>
    </rPh>
    <rPh sb="7" eb="11">
      <t>ガタジギョウショ</t>
    </rPh>
    <rPh sb="16" eb="17">
      <t>サト</t>
    </rPh>
    <phoneticPr fontId="2"/>
  </si>
  <si>
    <t>東所沢3-38-11</t>
    <rPh sb="0" eb="3">
      <t>ヒガシトコロザワ</t>
    </rPh>
    <phoneticPr fontId="2"/>
  </si>
  <si>
    <t>04-2968-8230</t>
  </si>
  <si>
    <t>ＪＲ武蔵野線東所沢駅より徒歩20分</t>
    <rPh sb="2" eb="6">
      <t>ムサシノセン</t>
    </rPh>
    <rPh sb="6" eb="9">
      <t>ヒガシトコロザワ</t>
    </rPh>
    <rPh sb="9" eb="10">
      <t>エキ</t>
    </rPh>
    <rPh sb="12" eb="14">
      <t>トホ</t>
    </rPh>
    <rPh sb="16" eb="17">
      <t>フン</t>
    </rPh>
    <phoneticPr fontId="2"/>
  </si>
  <si>
    <t>ikeda@renge.ed.jp</t>
  </si>
  <si>
    <t>ｼｭｳﾛｳｹｲｿﾞｸｼｴﾝﾋﾞｰｶﾞﾀｼﾞｷﾞｮｳｼｮﾚﾝｹﾞﾉｻﾄﾄｺﾛｻﾞﾜ</t>
  </si>
  <si>
    <t>（一社）虹のち晴れ</t>
    <rPh sb="1" eb="3">
      <t>イッシャ</t>
    </rPh>
    <rPh sb="4" eb="5">
      <t>ニジ</t>
    </rPh>
    <rPh sb="7" eb="8">
      <t>ハ</t>
    </rPh>
    <phoneticPr fontId="2"/>
  </si>
  <si>
    <t>Pinton</t>
  </si>
  <si>
    <t>並木8-1-6-115.116.117</t>
    <rPh sb="0" eb="2">
      <t>ナミキ</t>
    </rPh>
    <phoneticPr fontId="2"/>
  </si>
  <si>
    <t>359-0042</t>
  </si>
  <si>
    <t>04-2941-2841</t>
  </si>
  <si>
    <t>航空公園駅から「並木通り団地行き」バスで「並木通り団地」下車徒歩１分</t>
    <rPh sb="0" eb="2">
      <t>コウクウ</t>
    </rPh>
    <rPh sb="2" eb="5">
      <t>コウエンエキ</t>
    </rPh>
    <rPh sb="8" eb="10">
      <t>ナミキ</t>
    </rPh>
    <rPh sb="10" eb="11">
      <t>ドオ</t>
    </rPh>
    <rPh sb="12" eb="14">
      <t>ダンチ</t>
    </rPh>
    <rPh sb="14" eb="15">
      <t>イキ</t>
    </rPh>
    <rPh sb="21" eb="23">
      <t>ナミキ</t>
    </rPh>
    <rPh sb="23" eb="24">
      <t>ドオ</t>
    </rPh>
    <rPh sb="25" eb="27">
      <t>ダンチ</t>
    </rPh>
    <rPh sb="28" eb="30">
      <t>ゲシャ</t>
    </rPh>
    <rPh sb="30" eb="32">
      <t>トホ</t>
    </rPh>
    <rPh sb="33" eb="34">
      <t>フン</t>
    </rPh>
    <phoneticPr fontId="2"/>
  </si>
  <si>
    <t>nijinotihare@yahoo.ne.jp</t>
  </si>
  <si>
    <t>ﾋﾟﾝﾄﾝ</t>
  </si>
  <si>
    <t>(株)がくどう舎</t>
    <rPh sb="0" eb="3">
      <t>カブシキガイシャ</t>
    </rPh>
    <rPh sb="7" eb="8">
      <t>シャ</t>
    </rPh>
    <phoneticPr fontId="2"/>
  </si>
  <si>
    <t>木子里LYKKE</t>
    <rPh sb="0" eb="1">
      <t>キ</t>
    </rPh>
    <rPh sb="1" eb="2">
      <t>コ</t>
    </rPh>
    <rPh sb="2" eb="3">
      <t>リ</t>
    </rPh>
    <phoneticPr fontId="2"/>
  </si>
  <si>
    <t>山口673-3岡部ビルⅢ101、203</t>
    <rPh sb="0" eb="2">
      <t>ヤマグチ</t>
    </rPh>
    <rPh sb="7" eb="9">
      <t>オカベ</t>
    </rPh>
    <phoneticPr fontId="2"/>
  </si>
  <si>
    <t>359-1145</t>
  </si>
  <si>
    <t>04-2935-7040</t>
  </si>
  <si>
    <t>04-2935-7044</t>
  </si>
  <si>
    <t>西武池袋線西所沢駅から徒歩１５分</t>
    <rPh sb="0" eb="5">
      <t>セイブイケブクロセン</t>
    </rPh>
    <rPh sb="5" eb="6">
      <t>ニシ</t>
    </rPh>
    <rPh sb="6" eb="8">
      <t>トコロザワ</t>
    </rPh>
    <rPh sb="8" eb="9">
      <t>エキ</t>
    </rPh>
    <rPh sb="11" eb="13">
      <t>トホ</t>
    </rPh>
    <rPh sb="15" eb="16">
      <t>フン</t>
    </rPh>
    <phoneticPr fontId="2"/>
  </si>
  <si>
    <t>lykke@gakudousya.com</t>
  </si>
  <si>
    <t>ｷｯｺﾘﾘｭｯｹ</t>
  </si>
  <si>
    <t>（株）モードファイブ</t>
    <rPh sb="1" eb="2">
      <t>カブ</t>
    </rPh>
    <phoneticPr fontId="2"/>
  </si>
  <si>
    <t>aloha新所沢</t>
    <rPh sb="5" eb="6">
      <t>シン</t>
    </rPh>
    <rPh sb="6" eb="8">
      <t>トコロザワ</t>
    </rPh>
    <phoneticPr fontId="2"/>
  </si>
  <si>
    <t>緑町2-7-16 三上ビル2階</t>
    <rPh sb="0" eb="1">
      <t>ミドリ</t>
    </rPh>
    <rPh sb="1" eb="2">
      <t>マチ</t>
    </rPh>
    <rPh sb="9" eb="11">
      <t>ミカミ</t>
    </rPh>
    <rPh sb="14" eb="15">
      <t>カイ</t>
    </rPh>
    <phoneticPr fontId="2"/>
  </si>
  <si>
    <t>359-1111</t>
  </si>
  <si>
    <t>04-2937-6811</t>
  </si>
  <si>
    <t>04-2937-6833</t>
  </si>
  <si>
    <t>新所沢駅から徒歩3分</t>
    <rPh sb="0" eb="1">
      <t>シン</t>
    </rPh>
    <rPh sb="1" eb="3">
      <t>トコロザワ</t>
    </rPh>
    <rPh sb="3" eb="4">
      <t>エキ</t>
    </rPh>
    <rPh sb="6" eb="8">
      <t>トホ</t>
    </rPh>
    <rPh sb="9" eb="10">
      <t>フン</t>
    </rPh>
    <phoneticPr fontId="2"/>
  </si>
  <si>
    <t>aloha-shintokorozawa@mode-five.com</t>
  </si>
  <si>
    <t>ｱﾛﾊｼﾝﾄｺﾛｻﾞﾜ</t>
  </si>
  <si>
    <t>（特非）所沢つばさの会</t>
    <rPh sb="1" eb="2">
      <t>トク</t>
    </rPh>
    <rPh sb="2" eb="3">
      <t>ヒ</t>
    </rPh>
    <rPh sb="4" eb="6">
      <t>トコロザワ</t>
    </rPh>
    <rPh sb="10" eb="11">
      <t>カイ</t>
    </rPh>
    <phoneticPr fontId="2"/>
  </si>
  <si>
    <t>つばさカフェ</t>
  </si>
  <si>
    <t>三ケ島五丁目541-43</t>
    <rPh sb="0" eb="3">
      <t>ミカジマ</t>
    </rPh>
    <rPh sb="3" eb="6">
      <t>ゴチョウメ</t>
    </rPh>
    <phoneticPr fontId="2"/>
  </si>
  <si>
    <t>359-1164</t>
  </si>
  <si>
    <t>04-2946-9080</t>
  </si>
  <si>
    <t>04-2946-9181</t>
  </si>
  <si>
    <t>西武池袋線小手指駅または狭山ヶ丘駅から西武バス「芸術総合高校」下車後徒歩3分</t>
    <rPh sb="0" eb="5">
      <t>セイブイケブクロセン</t>
    </rPh>
    <rPh sb="5" eb="6">
      <t>ショウ</t>
    </rPh>
    <rPh sb="6" eb="7">
      <t>テ</t>
    </rPh>
    <rPh sb="7" eb="8">
      <t>ユビ</t>
    </rPh>
    <rPh sb="8" eb="9">
      <t>エキ</t>
    </rPh>
    <rPh sb="12" eb="14">
      <t>サヤマ</t>
    </rPh>
    <rPh sb="15" eb="16">
      <t>オカ</t>
    </rPh>
    <rPh sb="16" eb="17">
      <t>エキ</t>
    </rPh>
    <rPh sb="19" eb="21">
      <t>セイブ</t>
    </rPh>
    <rPh sb="24" eb="26">
      <t>ゲイジュツ</t>
    </rPh>
    <rPh sb="26" eb="28">
      <t>ソウゴウ</t>
    </rPh>
    <rPh sb="28" eb="30">
      <t>コウコウ</t>
    </rPh>
    <rPh sb="31" eb="33">
      <t>ゲシャ</t>
    </rPh>
    <rPh sb="33" eb="34">
      <t>ゴ</t>
    </rPh>
    <rPh sb="34" eb="36">
      <t>トホ</t>
    </rPh>
    <rPh sb="37" eb="38">
      <t>フン</t>
    </rPh>
    <phoneticPr fontId="2"/>
  </si>
  <si>
    <t>townmap@jcom.zaq.ne.jp</t>
  </si>
  <si>
    <t>ﾂﾊﾞｻｶﾌｪ</t>
  </si>
  <si>
    <t>WOOOLY（株）</t>
  </si>
  <si>
    <t>ウーリー新所沢</t>
    <rPh sb="4" eb="7">
      <t>シントコロザワ</t>
    </rPh>
    <phoneticPr fontId="2"/>
  </si>
  <si>
    <t>北所沢町2264-5
メイトビル４０１号室</t>
    <rPh sb="0" eb="4">
      <t>キタトコロザワチョウ</t>
    </rPh>
    <rPh sb="19" eb="21">
      <t>ゴウシツ</t>
    </rPh>
    <phoneticPr fontId="2"/>
  </si>
  <si>
    <t>359-0046</t>
  </si>
  <si>
    <t>04-2907-4511</t>
  </si>
  <si>
    <t>西武新宿線新所沢駅徒歩５分</t>
    <rPh sb="0" eb="5">
      <t>セイブシンジュクセン</t>
    </rPh>
    <rPh sb="5" eb="8">
      <t>シントコロザワ</t>
    </rPh>
    <rPh sb="8" eb="9">
      <t>エキ</t>
    </rPh>
    <rPh sb="9" eb="11">
      <t>トホ</t>
    </rPh>
    <rPh sb="12" eb="13">
      <t>フン</t>
    </rPh>
    <phoneticPr fontId="2"/>
  </si>
  <si>
    <t>shintokorozawa@woooly.jp</t>
  </si>
  <si>
    <t>ｳｰﾘｰｼﾝﾄｺﾛｻﾞﾜ</t>
  </si>
  <si>
    <t>（同）小林</t>
    <rPh sb="1" eb="2">
      <t>ドウ</t>
    </rPh>
    <rPh sb="3" eb="5">
      <t>コバヤシ</t>
    </rPh>
    <phoneticPr fontId="2"/>
  </si>
  <si>
    <t>ひなたぼっこ</t>
  </si>
  <si>
    <t>松葉町5-2</t>
    <rPh sb="0" eb="3">
      <t>マツバマチ</t>
    </rPh>
    <phoneticPr fontId="2"/>
  </si>
  <si>
    <t>050-1379-3753</t>
  </si>
  <si>
    <t>04-2963-7305</t>
  </si>
  <si>
    <t>西武新宿線新所沢駅　徒歩4分</t>
    <rPh sb="0" eb="5">
      <t>セイブシンジュクセン</t>
    </rPh>
    <rPh sb="5" eb="8">
      <t>シントコロザワ</t>
    </rPh>
    <rPh sb="8" eb="9">
      <t>エキ</t>
    </rPh>
    <rPh sb="10" eb="12">
      <t>トホ</t>
    </rPh>
    <rPh sb="13" eb="14">
      <t>フン</t>
    </rPh>
    <phoneticPr fontId="2"/>
  </si>
  <si>
    <t>hinatabokko2024@gmail.com</t>
  </si>
  <si>
    <t>ﾋﾅﾀﾎﾞｯｺ</t>
  </si>
  <si>
    <t>リバイブ新所沢</t>
    <rPh sb="4" eb="7">
      <t>シントコロザワ</t>
    </rPh>
    <phoneticPr fontId="2"/>
  </si>
  <si>
    <t>松葉町17-4
クリエートマスミ7F</t>
    <rPh sb="0" eb="3">
      <t>マツバチョウ</t>
    </rPh>
    <phoneticPr fontId="2"/>
  </si>
  <si>
    <t>04-2935-3357</t>
  </si>
  <si>
    <t>西武新宿線新所沢駅から徒歩2分</t>
    <rPh sb="0" eb="5">
      <t>セイブシンジュクセン</t>
    </rPh>
    <rPh sb="5" eb="8">
      <t>シントコロザワ</t>
    </rPh>
    <rPh sb="8" eb="9">
      <t>エキ</t>
    </rPh>
    <rPh sb="11" eb="13">
      <t>トホ</t>
    </rPh>
    <rPh sb="14" eb="15">
      <t>フン</t>
    </rPh>
    <phoneticPr fontId="2"/>
  </si>
  <si>
    <t>ﾘﾊﾞｲﾌﾞｼﾝﾄｺﾛｻﾞﾜ</t>
  </si>
  <si>
    <t>リハスワーク所沢</t>
    <rPh sb="6" eb="8">
      <t>トコロザワ</t>
    </rPh>
    <phoneticPr fontId="2"/>
  </si>
  <si>
    <t>小手指町一丁目18番11　パークサイド小手指A館103号室</t>
    <rPh sb="0" eb="3">
      <t>コテサシ</t>
    </rPh>
    <rPh sb="3" eb="4">
      <t>マチ</t>
    </rPh>
    <rPh sb="4" eb="5">
      <t>イッ</t>
    </rPh>
    <rPh sb="5" eb="7">
      <t>チョウメ</t>
    </rPh>
    <rPh sb="9" eb="10">
      <t>バン</t>
    </rPh>
    <rPh sb="19" eb="22">
      <t>コテサシ</t>
    </rPh>
    <rPh sb="23" eb="24">
      <t>カン</t>
    </rPh>
    <rPh sb="27" eb="29">
      <t>ゴウシツ</t>
    </rPh>
    <phoneticPr fontId="2"/>
  </si>
  <si>
    <t xml:space="preserve">04-2997-9742
</t>
  </si>
  <si>
    <t>04-2997-9743</t>
  </si>
  <si>
    <t>西部池袋線徒歩3分</t>
    <rPh sb="0" eb="2">
      <t>セイブ</t>
    </rPh>
    <rPh sb="2" eb="4">
      <t>イケブクロ</t>
    </rPh>
    <rPh sb="4" eb="5">
      <t>セン</t>
    </rPh>
    <rPh sb="5" eb="7">
      <t>トホ</t>
    </rPh>
    <rPh sb="8" eb="9">
      <t>フン</t>
    </rPh>
    <phoneticPr fontId="2"/>
  </si>
  <si>
    <t>rw_tokorozawa@rehas.co.jp</t>
  </si>
  <si>
    <t>ﾘﾊｽﾜｰｸﾄｺﾛｻﾞﾜ</t>
  </si>
  <si>
    <t>aloha狭山ヶ丘</t>
    <rPh sb="5" eb="9">
      <t>サヤマガオカ</t>
    </rPh>
    <phoneticPr fontId="2"/>
  </si>
  <si>
    <t>狭山ヶ丘一丁目２９９８ｰ２４プラムオノ１F</t>
    <rPh sb="0" eb="4">
      <t>サヤマガオカ</t>
    </rPh>
    <rPh sb="4" eb="7">
      <t>1チョウメ</t>
    </rPh>
    <phoneticPr fontId="2"/>
  </si>
  <si>
    <t>359-1161</t>
  </si>
  <si>
    <t>04-2968-8408</t>
  </si>
  <si>
    <t>04-2968-8409</t>
  </si>
  <si>
    <t>西武池袋線狭山ヶ丘駅から徒歩2分</t>
    <rPh sb="0" eb="5">
      <t>セイブイケブクロセン</t>
    </rPh>
    <rPh sb="5" eb="9">
      <t>サヤマガオカ</t>
    </rPh>
    <rPh sb="9" eb="10">
      <t>エキ</t>
    </rPh>
    <rPh sb="12" eb="14">
      <t>トホ</t>
    </rPh>
    <rPh sb="15" eb="16">
      <t>フン</t>
    </rPh>
    <phoneticPr fontId="2"/>
  </si>
  <si>
    <t>ｱﾛﾊｻﾔﾏｶﾞｵｶ</t>
  </si>
  <si>
    <t>(一社)MeRise</t>
  </si>
  <si>
    <t>自立みらい図</t>
    <rPh sb="0" eb="2">
      <t>ジリツ</t>
    </rPh>
    <rPh sb="5" eb="6">
      <t>ズ</t>
    </rPh>
    <phoneticPr fontId="5"/>
  </si>
  <si>
    <t>東所沢和田2丁目23番地-103号</t>
    <rPh sb="0" eb="5">
      <t>ヒガシトコロザワワダ</t>
    </rPh>
    <rPh sb="6" eb="8">
      <t>チョウメ</t>
    </rPh>
    <rPh sb="10" eb="12">
      <t>バンチ</t>
    </rPh>
    <rPh sb="16" eb="17">
      <t>ゴウ</t>
    </rPh>
    <phoneticPr fontId="2"/>
  </si>
  <si>
    <t>04-2941-323</t>
  </si>
  <si>
    <t>04-2941-3824</t>
  </si>
  <si>
    <t>JR武蔵野線東所沢駅徒歩10分</t>
    <rPh sb="2" eb="6">
      <t>ムサシノセン</t>
    </rPh>
    <rPh sb="6" eb="10">
      <t>ヒガシトコロザワエキ</t>
    </rPh>
    <rPh sb="10" eb="12">
      <t>トホ</t>
    </rPh>
    <rPh sb="14" eb="15">
      <t>フン</t>
    </rPh>
    <phoneticPr fontId="2"/>
  </si>
  <si>
    <t>jiritsu.merise@gmail.com</t>
  </si>
  <si>
    <t>ｼﾞﾘﾂﾐﾗｲｽﾞ</t>
  </si>
  <si>
    <t>(福)むさしの福祉会</t>
    <rPh sb="0" eb="3">
      <t>フク</t>
    </rPh>
    <rPh sb="7" eb="10">
      <t>フクシカイ</t>
    </rPh>
    <phoneticPr fontId="2"/>
  </si>
  <si>
    <t>多機能型支援施設阿須フレンドワーク</t>
    <rPh sb="0" eb="4">
      <t>タキノウガタ</t>
    </rPh>
    <rPh sb="4" eb="6">
      <t>シエン</t>
    </rPh>
    <rPh sb="6" eb="8">
      <t>シセツ</t>
    </rPh>
    <rPh sb="8" eb="10">
      <t>アズ</t>
    </rPh>
    <phoneticPr fontId="2"/>
  </si>
  <si>
    <t>阿須224</t>
    <rPh sb="0" eb="2">
      <t>アズ</t>
    </rPh>
    <phoneticPr fontId="2"/>
  </si>
  <si>
    <t>357-0046</t>
  </si>
  <si>
    <t>042-975-5501</t>
  </si>
  <si>
    <t>042-974-2551</t>
  </si>
  <si>
    <t>西武池袋線飯能駅から青梅行きバス「飯能南高校」下車徒歩6分</t>
    <rPh sb="0" eb="2">
      <t>セイブ</t>
    </rPh>
    <rPh sb="2" eb="4">
      <t>イケブクロ</t>
    </rPh>
    <rPh sb="4" eb="5">
      <t>セン</t>
    </rPh>
    <rPh sb="5" eb="7">
      <t>ハンノウ</t>
    </rPh>
    <rPh sb="7" eb="8">
      <t>エキ</t>
    </rPh>
    <rPh sb="10" eb="12">
      <t>オウメ</t>
    </rPh>
    <rPh sb="12" eb="13">
      <t>イ</t>
    </rPh>
    <rPh sb="17" eb="19">
      <t>ハンノウ</t>
    </rPh>
    <rPh sb="19" eb="20">
      <t>ミナミ</t>
    </rPh>
    <rPh sb="20" eb="22">
      <t>コウコウ</t>
    </rPh>
    <rPh sb="23" eb="25">
      <t>ゲシャ</t>
    </rPh>
    <rPh sb="25" eb="27">
      <t>トホ</t>
    </rPh>
    <rPh sb="28" eb="29">
      <t>フン</t>
    </rPh>
    <phoneticPr fontId="2"/>
  </si>
  <si>
    <t>azuzu@ia9.itkeeper.ne.jp</t>
  </si>
  <si>
    <t>ﾀｷﾉｳｶﾞﾀｼｴﾝｼｾﾂｱｽﾞﾌﾚﾝﾄﾞﾜｰｸ</t>
  </si>
  <si>
    <t>(福)おぶすま福祉会</t>
    <rPh sb="7" eb="10">
      <t>フクシカイ</t>
    </rPh>
    <phoneticPr fontId="2"/>
  </si>
  <si>
    <t>飯能事業所</t>
    <rPh sb="0" eb="2">
      <t>ハンノウ</t>
    </rPh>
    <rPh sb="2" eb="5">
      <t>ジギョウショ</t>
    </rPh>
    <phoneticPr fontId="2"/>
  </si>
  <si>
    <t>芦苅場570-1</t>
    <rPh sb="0" eb="3">
      <t>アシカリバ</t>
    </rPh>
    <phoneticPr fontId="2"/>
  </si>
  <si>
    <t>042-973-9879</t>
  </si>
  <si>
    <t>042-973-9830</t>
  </si>
  <si>
    <t>西武線仏子駅から仏子ニュータウン行バス「仏子ニュータウン」下車徒歩8分</t>
    <rPh sb="0" eb="2">
      <t>セイブ</t>
    </rPh>
    <rPh sb="2" eb="3">
      <t>セン</t>
    </rPh>
    <rPh sb="3" eb="5">
      <t>ブシ</t>
    </rPh>
    <rPh sb="5" eb="6">
      <t>エキ</t>
    </rPh>
    <rPh sb="8" eb="10">
      <t>ブシ</t>
    </rPh>
    <rPh sb="16" eb="17">
      <t>イ</t>
    </rPh>
    <rPh sb="20" eb="22">
      <t>ブシ</t>
    </rPh>
    <rPh sb="29" eb="31">
      <t>ゲシャ</t>
    </rPh>
    <rPh sb="31" eb="33">
      <t>トホ</t>
    </rPh>
    <rPh sb="34" eb="35">
      <t>フン</t>
    </rPh>
    <phoneticPr fontId="2"/>
  </si>
  <si>
    <t>obusuma@hanno.jp</t>
  </si>
  <si>
    <t>ﾊﾝﾉｳｼﾞｷﾞｮｳｼｮ</t>
  </si>
  <si>
    <t>(福)埼玉現成会</t>
    <rPh sb="3" eb="5">
      <t>サイタマ</t>
    </rPh>
    <rPh sb="5" eb="6">
      <t>ウツツ</t>
    </rPh>
    <rPh sb="6" eb="7">
      <t>シゲル</t>
    </rPh>
    <rPh sb="7" eb="8">
      <t>カイ</t>
    </rPh>
    <phoneticPr fontId="2"/>
  </si>
  <si>
    <t>太陽の丘</t>
    <rPh sb="0" eb="2">
      <t>タイヨウ</t>
    </rPh>
    <rPh sb="3" eb="4">
      <t>オカ</t>
    </rPh>
    <phoneticPr fontId="2"/>
  </si>
  <si>
    <t>川崎30-1</t>
    <rPh sb="0" eb="2">
      <t>カワサキ</t>
    </rPh>
    <phoneticPr fontId="2"/>
  </si>
  <si>
    <t>357-0011</t>
  </si>
  <si>
    <t>042-975-1555</t>
  </si>
  <si>
    <t>042-975-1566</t>
  </si>
  <si>
    <t>東飯能駅から狭山市駅行バス「川崎」下車徒歩5分</t>
    <rPh sb="0" eb="1">
      <t>ヒガシ</t>
    </rPh>
    <rPh sb="1" eb="3">
      <t>ハンノウ</t>
    </rPh>
    <rPh sb="3" eb="4">
      <t>エキ</t>
    </rPh>
    <rPh sb="6" eb="9">
      <t>サヤマシ</t>
    </rPh>
    <rPh sb="9" eb="10">
      <t>エキ</t>
    </rPh>
    <rPh sb="10" eb="11">
      <t>イ</t>
    </rPh>
    <rPh sb="14" eb="16">
      <t>カワサキ</t>
    </rPh>
    <rPh sb="17" eb="19">
      <t>ゲシャ</t>
    </rPh>
    <rPh sb="19" eb="21">
      <t>トホ</t>
    </rPh>
    <rPh sb="22" eb="23">
      <t>フン</t>
    </rPh>
    <phoneticPr fontId="2"/>
  </si>
  <si>
    <t>taiyou@genseikai.or.jp</t>
  </si>
  <si>
    <t>ﾀｲﾖｳﾉｵｶ</t>
  </si>
  <si>
    <t>(同)悠にこにこハウス</t>
    <rPh sb="1" eb="2">
      <t>オナ</t>
    </rPh>
    <rPh sb="3" eb="4">
      <t>ユウ</t>
    </rPh>
    <phoneticPr fontId="2"/>
  </si>
  <si>
    <t>就労継続支援事業所にこにこハウス</t>
    <rPh sb="0" eb="2">
      <t>シュウロウ</t>
    </rPh>
    <rPh sb="2" eb="4">
      <t>ケイゾク</t>
    </rPh>
    <rPh sb="4" eb="6">
      <t>シエン</t>
    </rPh>
    <rPh sb="6" eb="9">
      <t>ジギョウショ</t>
    </rPh>
    <phoneticPr fontId="2"/>
  </si>
  <si>
    <t>稲荷町14-10</t>
  </si>
  <si>
    <t>357-0037</t>
  </si>
  <si>
    <t>042-978-9222</t>
  </si>
  <si>
    <t>西武池袋線飯能駅下車徒歩7分</t>
  </si>
  <si>
    <t>niconico.7.house@gmail.com</t>
  </si>
  <si>
    <t>ｼｭｳﾛｳｹｲｿﾞｸｼｴﾝｼﾞｷﾞｮｳｼｮﾆｺﾆｺﾊｳｽ</t>
  </si>
  <si>
    <t>(特非)あおーら</t>
  </si>
  <si>
    <t>就労継続支援事業所　虹</t>
    <rPh sb="0" eb="2">
      <t>シュウロウ</t>
    </rPh>
    <rPh sb="2" eb="4">
      <t>ケイゾク</t>
    </rPh>
    <rPh sb="4" eb="6">
      <t>シエン</t>
    </rPh>
    <rPh sb="6" eb="9">
      <t>ジギョウショ</t>
    </rPh>
    <rPh sb="10" eb="11">
      <t>ニジ</t>
    </rPh>
    <phoneticPr fontId="2"/>
  </si>
  <si>
    <t>中山535-1</t>
    <rPh sb="0" eb="2">
      <t>ナカヤマ</t>
    </rPh>
    <phoneticPr fontId="2"/>
  </si>
  <si>
    <t>042-978-5091</t>
  </si>
  <si>
    <t>西武秩父線飯能駅北口下車徒歩20分</t>
    <rPh sb="0" eb="2">
      <t>セイブ</t>
    </rPh>
    <rPh sb="2" eb="4">
      <t>チチブ</t>
    </rPh>
    <rPh sb="4" eb="5">
      <t>セン</t>
    </rPh>
    <rPh sb="5" eb="7">
      <t>ハンノウ</t>
    </rPh>
    <rPh sb="7" eb="8">
      <t>エキ</t>
    </rPh>
    <rPh sb="8" eb="10">
      <t>キタグチ</t>
    </rPh>
    <rPh sb="10" eb="12">
      <t>ゲシャ</t>
    </rPh>
    <rPh sb="12" eb="14">
      <t>トホ</t>
    </rPh>
    <rPh sb="16" eb="17">
      <t>フン</t>
    </rPh>
    <phoneticPr fontId="2"/>
  </si>
  <si>
    <t>npo-ahora-hanno@aa.wakwak.com</t>
  </si>
  <si>
    <t>ｼｭｳﾛｳｹｲｿﾞｸｼｴﾝｼﾞｷﾞｮｳｼｮﾆｼﾞ</t>
  </si>
  <si>
    <t>(株)ヴェルペンファルマ</t>
    <rPh sb="0" eb="3">
      <t>カブ</t>
    </rPh>
    <phoneticPr fontId="2"/>
  </si>
  <si>
    <t>ビュッフェレストラン　WELPEN GRILL</t>
  </si>
  <si>
    <t>中山319－4</t>
    <rPh sb="0" eb="2">
      <t>ナカヤマ</t>
    </rPh>
    <phoneticPr fontId="2"/>
  </si>
  <si>
    <t>042-983-8188</t>
  </si>
  <si>
    <t>042-983-8201</t>
  </si>
  <si>
    <t>西武池袋線東飯能駅徒歩15分</t>
    <rPh sb="0" eb="2">
      <t>セイブ</t>
    </rPh>
    <rPh sb="2" eb="4">
      <t>イケブクロ</t>
    </rPh>
    <rPh sb="4" eb="5">
      <t>セン</t>
    </rPh>
    <rPh sb="5" eb="8">
      <t>ヒガシハンノウ</t>
    </rPh>
    <rPh sb="8" eb="9">
      <t>エキ</t>
    </rPh>
    <rPh sb="9" eb="11">
      <t>トホ</t>
    </rPh>
    <rPh sb="13" eb="14">
      <t>プン</t>
    </rPh>
    <phoneticPr fontId="2"/>
  </si>
  <si>
    <t>grill@welpen.jp</t>
  </si>
  <si>
    <t>ﾋﾞｭｯﾌｪﾚｽﾄﾗﾝ　ｳﾞｪﾙﾍﾟﾝ　ﾚｽﾄﾗﾝ</t>
  </si>
  <si>
    <t>ウーリー飯能</t>
    <rPh sb="4" eb="6">
      <t>ハンノウ</t>
    </rPh>
    <phoneticPr fontId="2"/>
  </si>
  <si>
    <t>柳町5-2 大栄開発第二ビル1階</t>
    <rPh sb="0" eb="2">
      <t>ヤナギマチ</t>
    </rPh>
    <rPh sb="6" eb="8">
      <t>ダイエイ</t>
    </rPh>
    <rPh sb="8" eb="10">
      <t>カイハツ</t>
    </rPh>
    <rPh sb="10" eb="11">
      <t>ダイ</t>
    </rPh>
    <rPh sb="11" eb="12">
      <t>ニ</t>
    </rPh>
    <rPh sb="15" eb="16">
      <t>カイ</t>
    </rPh>
    <phoneticPr fontId="2"/>
  </si>
  <si>
    <t>357-0035</t>
  </si>
  <si>
    <t>042-973-5005</t>
  </si>
  <si>
    <t>JR八高線線飯能駅から徒歩3分／西武池袋線飯能駅から徒歩6分</t>
    <rPh sb="2" eb="5">
      <t>ハチコウセン</t>
    </rPh>
    <rPh sb="5" eb="6">
      <t>セン</t>
    </rPh>
    <rPh sb="6" eb="8">
      <t>ハンノウ</t>
    </rPh>
    <rPh sb="8" eb="9">
      <t>エキ</t>
    </rPh>
    <rPh sb="11" eb="13">
      <t>トホ</t>
    </rPh>
    <rPh sb="14" eb="15">
      <t>フン</t>
    </rPh>
    <rPh sb="16" eb="21">
      <t>セイブイケブクロセン</t>
    </rPh>
    <rPh sb="21" eb="23">
      <t>ハンノウ</t>
    </rPh>
    <rPh sb="23" eb="24">
      <t>エキ</t>
    </rPh>
    <rPh sb="26" eb="28">
      <t>トホ</t>
    </rPh>
    <rPh sb="29" eb="30">
      <t>フン</t>
    </rPh>
    <phoneticPr fontId="2"/>
  </si>
  <si>
    <t>hannou@woooly.jp</t>
  </si>
  <si>
    <t>ｳｰﾘｰﾊﾝﾉｳ</t>
  </si>
  <si>
    <t>H7.8.1
H18.4.1</t>
  </si>
  <si>
    <t>(株)モードファイブ</t>
    <rPh sb="0" eb="3">
      <t>カブ</t>
    </rPh>
    <phoneticPr fontId="2"/>
  </si>
  <si>
    <t>aloha飯能</t>
    <rPh sb="5" eb="7">
      <t>ハンノウ</t>
    </rPh>
    <phoneticPr fontId="2"/>
  </si>
  <si>
    <t>仲町１２－１０
飯能サンプラザ４階</t>
    <rPh sb="0" eb="2">
      <t>ナカマチ</t>
    </rPh>
    <rPh sb="8" eb="10">
      <t>ハンノウ</t>
    </rPh>
    <rPh sb="16" eb="17">
      <t>カイ</t>
    </rPh>
    <phoneticPr fontId="2"/>
  </si>
  <si>
    <t>357-0038</t>
  </si>
  <si>
    <t>042-978-5801</t>
  </si>
  <si>
    <t>042-978-5802</t>
  </si>
  <si>
    <t>西武鉄道池袋線飯能駅から徒歩２分</t>
    <rPh sb="0" eb="2">
      <t>セイブ</t>
    </rPh>
    <rPh sb="2" eb="4">
      <t>テツドウ</t>
    </rPh>
    <rPh sb="4" eb="6">
      <t>イケブクロ</t>
    </rPh>
    <rPh sb="6" eb="7">
      <t>セン</t>
    </rPh>
    <rPh sb="7" eb="9">
      <t>ハンノウ</t>
    </rPh>
    <rPh sb="9" eb="10">
      <t>エキ</t>
    </rPh>
    <rPh sb="12" eb="14">
      <t>トホ</t>
    </rPh>
    <rPh sb="15" eb="16">
      <t>フン</t>
    </rPh>
    <phoneticPr fontId="2"/>
  </si>
  <si>
    <t>aloha-hanno@mode-five.com</t>
  </si>
  <si>
    <t>ｱﾛﾊﾊﾝﾉｳ</t>
  </si>
  <si>
    <t>(福)新</t>
    <rPh sb="3" eb="4">
      <t>アラタ</t>
    </rPh>
    <phoneticPr fontId="2"/>
  </si>
  <si>
    <t>中新田自立スクエア</t>
  </si>
  <si>
    <t>狭山市</t>
  </si>
  <si>
    <t>中新田73-3</t>
  </si>
  <si>
    <t>04-2958-7832</t>
  </si>
  <si>
    <t>04-2958-7839</t>
  </si>
  <si>
    <t>西武新宿線南大塚駅下車タクシー8分</t>
    <rPh sb="0" eb="2">
      <t>セイブ</t>
    </rPh>
    <rPh sb="2" eb="4">
      <t>シンジュク</t>
    </rPh>
    <rPh sb="4" eb="5">
      <t>セン</t>
    </rPh>
    <rPh sb="5" eb="8">
      <t>ミナミオオツカ</t>
    </rPh>
    <rPh sb="8" eb="9">
      <t>エキ</t>
    </rPh>
    <rPh sb="9" eb="11">
      <t>ゲシャ</t>
    </rPh>
    <rPh sb="16" eb="17">
      <t>プン</t>
    </rPh>
    <phoneticPr fontId="2"/>
  </si>
  <si>
    <t>info@arata.or.jp</t>
  </si>
  <si>
    <t>ﾅｶｼﾝﾃﾞﾝｼﾞﾘﾂｽｸｴｱ</t>
  </si>
  <si>
    <t>(福)茶の花福祉会</t>
    <rPh sb="3" eb="4">
      <t>チャ</t>
    </rPh>
    <rPh sb="5" eb="6">
      <t>ハナ</t>
    </rPh>
    <rPh sb="6" eb="9">
      <t>フクシカイ</t>
    </rPh>
    <phoneticPr fontId="2"/>
  </si>
  <si>
    <t>さやま大樹作業所</t>
    <rPh sb="3" eb="5">
      <t>タイジュ</t>
    </rPh>
    <rPh sb="5" eb="8">
      <t>サギョウショ</t>
    </rPh>
    <phoneticPr fontId="2"/>
  </si>
  <si>
    <t>狭山47-28</t>
    <rPh sb="0" eb="2">
      <t>サヤマ</t>
    </rPh>
    <phoneticPr fontId="2"/>
  </si>
  <si>
    <t>04-2955-8008</t>
  </si>
  <si>
    <t>04-2955-8870</t>
  </si>
  <si>
    <t>西武新宿線狭山市駅下車徒歩20分</t>
    <rPh sb="0" eb="2">
      <t>セイブ</t>
    </rPh>
    <rPh sb="2" eb="4">
      <t>シンジュク</t>
    </rPh>
    <rPh sb="4" eb="5">
      <t>セン</t>
    </rPh>
    <rPh sb="5" eb="8">
      <t>サヤマシ</t>
    </rPh>
    <rPh sb="8" eb="9">
      <t>エキ</t>
    </rPh>
    <rPh sb="9" eb="11">
      <t>ゲシャ</t>
    </rPh>
    <rPh sb="11" eb="13">
      <t>トホ</t>
    </rPh>
    <rPh sb="15" eb="16">
      <t>プン</t>
    </rPh>
    <phoneticPr fontId="2"/>
  </si>
  <si>
    <t>sayama.jusan@chanohana-fukushi.or.jp</t>
  </si>
  <si>
    <t>ｻﾔﾏﾀｲｼﾞｭｻｷﾞｮｳｼｮ</t>
  </si>
  <si>
    <t>(特非)ぶどうの会</t>
    <rPh sb="1" eb="2">
      <t>トク</t>
    </rPh>
    <rPh sb="2" eb="3">
      <t>ヒ</t>
    </rPh>
    <rPh sb="8" eb="9">
      <t>カイ</t>
    </rPh>
    <phoneticPr fontId="2"/>
  </si>
  <si>
    <t>オアシス作業所</t>
    <rPh sb="4" eb="7">
      <t>サギョウショ</t>
    </rPh>
    <phoneticPr fontId="2"/>
  </si>
  <si>
    <t>笹井3260-2</t>
    <rPh sb="0" eb="2">
      <t>ササイ</t>
    </rPh>
    <phoneticPr fontId="2"/>
  </si>
  <si>
    <t>04-2955-8900</t>
  </si>
  <si>
    <t>04-2954-8901</t>
  </si>
  <si>
    <t>西武池袋線仏子駅下車徒歩20分</t>
    <rPh sb="0" eb="2">
      <t>セイブ</t>
    </rPh>
    <rPh sb="2" eb="4">
      <t>イケブクロ</t>
    </rPh>
    <rPh sb="4" eb="5">
      <t>セン</t>
    </rPh>
    <rPh sb="5" eb="7">
      <t>ブシ</t>
    </rPh>
    <rPh sb="7" eb="8">
      <t>エキ</t>
    </rPh>
    <rPh sb="8" eb="10">
      <t>ゲシャ</t>
    </rPh>
    <rPh sb="10" eb="12">
      <t>トホ</t>
    </rPh>
    <rPh sb="14" eb="15">
      <t>フン</t>
    </rPh>
    <phoneticPr fontId="2"/>
  </si>
  <si>
    <t>npo@budounokai.org</t>
  </si>
  <si>
    <t>ｵｱｼｽｻｷﾞｮｳｼｮ</t>
  </si>
  <si>
    <t>(福)みのり福祉会</t>
    <rPh sb="1" eb="2">
      <t>フク</t>
    </rPh>
    <rPh sb="6" eb="9">
      <t>フクシカイ</t>
    </rPh>
    <phoneticPr fontId="2"/>
  </si>
  <si>
    <t>多機能型支援施設　ワークアップさやま</t>
    <rPh sb="0" eb="3">
      <t>タキノウ</t>
    </rPh>
    <rPh sb="3" eb="4">
      <t>ガタ</t>
    </rPh>
    <rPh sb="4" eb="6">
      <t>シエン</t>
    </rPh>
    <rPh sb="6" eb="8">
      <t>シセツ</t>
    </rPh>
    <phoneticPr fontId="2"/>
  </si>
  <si>
    <t>入間川１７５１番９</t>
    <rPh sb="0" eb="3">
      <t>イルマガワ</t>
    </rPh>
    <rPh sb="7" eb="8">
      <t>バン</t>
    </rPh>
    <phoneticPr fontId="2"/>
  </si>
  <si>
    <t>04-2997‐8870</t>
  </si>
  <si>
    <t>04-2997‐8871</t>
  </si>
  <si>
    <t>西武新宿線新狭山駅下車徒歩5分</t>
    <rPh sb="0" eb="2">
      <t>セイブ</t>
    </rPh>
    <rPh sb="2" eb="4">
      <t>シンジュク</t>
    </rPh>
    <rPh sb="4" eb="5">
      <t>セン</t>
    </rPh>
    <rPh sb="5" eb="8">
      <t>シンサヤマ</t>
    </rPh>
    <rPh sb="8" eb="9">
      <t>エキ</t>
    </rPh>
    <rPh sb="9" eb="11">
      <t>ゲシャ</t>
    </rPh>
    <rPh sb="11" eb="13">
      <t>トホ</t>
    </rPh>
    <rPh sb="14" eb="15">
      <t>フン</t>
    </rPh>
    <phoneticPr fontId="2"/>
  </si>
  <si>
    <t>qqxa9cb9k@bloom.ocn.ne.jp</t>
  </si>
  <si>
    <t>ｵﾍﾞﾝﾄｳﾔ ﾊﾊﾞﾀｷ</t>
  </si>
  <si>
    <t>(福)こぶし福祉会</t>
    <rPh sb="1" eb="2">
      <t>フク</t>
    </rPh>
    <rPh sb="6" eb="9">
      <t>フクシカイ</t>
    </rPh>
    <phoneticPr fontId="2"/>
  </si>
  <si>
    <t>リバーサイド</t>
  </si>
  <si>
    <t>鵜ノ木28-9</t>
    <rPh sb="0" eb="1">
      <t>ウ</t>
    </rPh>
    <rPh sb="2" eb="3">
      <t>キ</t>
    </rPh>
    <phoneticPr fontId="2"/>
  </si>
  <si>
    <t>04-2900-3301</t>
  </si>
  <si>
    <t>04-2900-2960</t>
  </si>
  <si>
    <t>西武池袋線入間市駅から狭山市駅西口行バス「黒須団地」下車徒歩10分</t>
    <rPh sb="0" eb="2">
      <t>セイブ</t>
    </rPh>
    <rPh sb="2" eb="4">
      <t>イケブクロ</t>
    </rPh>
    <rPh sb="4" eb="5">
      <t>セン</t>
    </rPh>
    <rPh sb="5" eb="8">
      <t>イルマシ</t>
    </rPh>
    <rPh sb="8" eb="9">
      <t>エキ</t>
    </rPh>
    <rPh sb="11" eb="14">
      <t>サヤマシ</t>
    </rPh>
    <rPh sb="14" eb="15">
      <t>エキ</t>
    </rPh>
    <rPh sb="15" eb="17">
      <t>ニシグチ</t>
    </rPh>
    <rPh sb="17" eb="18">
      <t>イ</t>
    </rPh>
    <rPh sb="21" eb="23">
      <t>クロス</t>
    </rPh>
    <rPh sb="23" eb="25">
      <t>ダンチ</t>
    </rPh>
    <rPh sb="26" eb="28">
      <t>ゲシャ</t>
    </rPh>
    <rPh sb="28" eb="30">
      <t>トホ</t>
    </rPh>
    <rPh sb="32" eb="33">
      <t>フン</t>
    </rPh>
    <phoneticPr fontId="2"/>
  </si>
  <si>
    <t>riverside@kobushi-f.net</t>
  </si>
  <si>
    <t>ﾘﾊﾞｰｻｲﾄﾞ</t>
  </si>
  <si>
    <t>(福)茶の花福祉会</t>
    <rPh sb="0" eb="3">
      <t>フク</t>
    </rPh>
    <rPh sb="3" eb="4">
      <t>チャ</t>
    </rPh>
    <rPh sb="5" eb="6">
      <t>ハナ</t>
    </rPh>
    <rPh sb="6" eb="9">
      <t>フクシカイ</t>
    </rPh>
    <phoneticPr fontId="2"/>
  </si>
  <si>
    <t>ほりがね大樹作業所</t>
    <rPh sb="4" eb="6">
      <t>タイジュ</t>
    </rPh>
    <rPh sb="6" eb="9">
      <t>サギョウショ</t>
    </rPh>
    <phoneticPr fontId="2"/>
  </si>
  <si>
    <t>堀兼969-1</t>
    <rPh sb="0" eb="2">
      <t>ホリガネ</t>
    </rPh>
    <phoneticPr fontId="2"/>
  </si>
  <si>
    <t>350-1312</t>
  </si>
  <si>
    <t>04-2950-2941</t>
  </si>
  <si>
    <t>04-2950-2220</t>
  </si>
  <si>
    <t>西武新宿線新狭山駅から堀兼循環コース（右回り）バス「堀下」下車徒歩1分</t>
    <rPh sb="0" eb="2">
      <t>セイブ</t>
    </rPh>
    <rPh sb="2" eb="4">
      <t>シンジュク</t>
    </rPh>
    <rPh sb="4" eb="5">
      <t>セン</t>
    </rPh>
    <rPh sb="5" eb="8">
      <t>シンサヤマ</t>
    </rPh>
    <rPh sb="8" eb="9">
      <t>エキ</t>
    </rPh>
    <rPh sb="11" eb="12">
      <t>ホリ</t>
    </rPh>
    <rPh sb="12" eb="13">
      <t>カ</t>
    </rPh>
    <rPh sb="13" eb="15">
      <t>ジュンカン</t>
    </rPh>
    <rPh sb="19" eb="21">
      <t>ミギマワ</t>
    </rPh>
    <rPh sb="26" eb="27">
      <t>ホリ</t>
    </rPh>
    <rPh sb="27" eb="28">
      <t>シタ</t>
    </rPh>
    <rPh sb="29" eb="31">
      <t>ゲシャ</t>
    </rPh>
    <rPh sb="31" eb="33">
      <t>トホ</t>
    </rPh>
    <rPh sb="34" eb="35">
      <t>フン</t>
    </rPh>
    <phoneticPr fontId="2"/>
  </si>
  <si>
    <t>horigane@chanohana-fukushi.or.jp</t>
  </si>
  <si>
    <t>ﾎﾘｶﾞﾈﾀｲｼﾞｭｻｷﾞｮｳｼｮ</t>
  </si>
  <si>
    <t>aloha狭山</t>
    <rPh sb="5" eb="7">
      <t>サヤマ</t>
    </rPh>
    <phoneticPr fontId="2"/>
  </si>
  <si>
    <t>南入曽459-1</t>
    <rPh sb="0" eb="1">
      <t>ミナミ</t>
    </rPh>
    <rPh sb="1" eb="2">
      <t>ハイ</t>
    </rPh>
    <rPh sb="2" eb="3">
      <t>ソ</t>
    </rPh>
    <phoneticPr fontId="2"/>
  </si>
  <si>
    <t>350-1316</t>
  </si>
  <si>
    <t>04-2937-4503</t>
  </si>
  <si>
    <t>04-2937-4504</t>
  </si>
  <si>
    <t>西武新宿線入曽駅徒歩3分</t>
    <rPh sb="0" eb="5">
      <t>セイブシンジュクセン</t>
    </rPh>
    <rPh sb="5" eb="6">
      <t>ハイ</t>
    </rPh>
    <rPh sb="6" eb="7">
      <t>ソ</t>
    </rPh>
    <rPh sb="7" eb="8">
      <t>エキ</t>
    </rPh>
    <rPh sb="8" eb="10">
      <t>トホ</t>
    </rPh>
    <rPh sb="11" eb="12">
      <t>フン</t>
    </rPh>
    <phoneticPr fontId="2"/>
  </si>
  <si>
    <t>aloha-sayama@mode-five.com</t>
  </si>
  <si>
    <t>ｱﾛﾊｻﾔﾏ</t>
  </si>
  <si>
    <t>ルッカ</t>
  </si>
  <si>
    <t>入間川2-6-22第2甲田ビル3階A・B号室</t>
    <rPh sb="0" eb="3">
      <t>イルマガワ</t>
    </rPh>
    <rPh sb="9" eb="10">
      <t>ダイ</t>
    </rPh>
    <rPh sb="11" eb="13">
      <t>コウダ</t>
    </rPh>
    <rPh sb="16" eb="17">
      <t>カイ</t>
    </rPh>
    <rPh sb="20" eb="22">
      <t>ゴウシツ</t>
    </rPh>
    <phoneticPr fontId="2"/>
  </si>
  <si>
    <t>04-2941-6422</t>
  </si>
  <si>
    <t>西武新宿線狭山市駅より徒歩4分</t>
    <rPh sb="0" eb="5">
      <t>セイブシンジュクセン</t>
    </rPh>
    <rPh sb="5" eb="7">
      <t>サヤマ</t>
    </rPh>
    <rPh sb="7" eb="8">
      <t>シ</t>
    </rPh>
    <rPh sb="8" eb="9">
      <t>エキ</t>
    </rPh>
    <rPh sb="11" eb="13">
      <t>トホ</t>
    </rPh>
    <rPh sb="14" eb="15">
      <t>フン</t>
    </rPh>
    <phoneticPr fontId="2"/>
  </si>
  <si>
    <t>copain_kobushi-f@bi.wakwak.com</t>
  </si>
  <si>
    <t>ﾙｯｶ</t>
  </si>
  <si>
    <t>西部</t>
  </si>
  <si>
    <t>（株）モードファイブ</t>
    <rPh sb="0" eb="3">
      <t>カブ</t>
    </rPh>
    <phoneticPr fontId="2"/>
  </si>
  <si>
    <t>aloha新狭山</t>
    <rPh sb="5" eb="6">
      <t>シン</t>
    </rPh>
    <rPh sb="6" eb="8">
      <t>サヤマ</t>
    </rPh>
    <phoneticPr fontId="2"/>
  </si>
  <si>
    <t>新狭山2-14-2
レクセル新狭山111</t>
    <rPh sb="0" eb="1">
      <t>シン</t>
    </rPh>
    <rPh sb="1" eb="3">
      <t>サヤマ</t>
    </rPh>
    <rPh sb="14" eb="15">
      <t>シン</t>
    </rPh>
    <rPh sb="15" eb="17">
      <t>サヤマ</t>
    </rPh>
    <phoneticPr fontId="2"/>
  </si>
  <si>
    <t>350-1331</t>
  </si>
  <si>
    <t>04-2937-5937</t>
  </si>
  <si>
    <t>04-2937-5938</t>
  </si>
  <si>
    <t>西武鉄道新宿線新狭山駅より徒歩2分</t>
    <rPh sb="0" eb="2">
      <t>セイブ</t>
    </rPh>
    <rPh sb="2" eb="4">
      <t>テツドウ</t>
    </rPh>
    <rPh sb="4" eb="6">
      <t>シンジュク</t>
    </rPh>
    <rPh sb="6" eb="7">
      <t>セン</t>
    </rPh>
    <rPh sb="7" eb="8">
      <t>シン</t>
    </rPh>
    <rPh sb="8" eb="10">
      <t>サヤマ</t>
    </rPh>
    <rPh sb="10" eb="11">
      <t>エキ</t>
    </rPh>
    <rPh sb="13" eb="15">
      <t>トホ</t>
    </rPh>
    <rPh sb="16" eb="17">
      <t>フン</t>
    </rPh>
    <phoneticPr fontId="2"/>
  </si>
  <si>
    <t>aloha-shinsayama@mode-five.com</t>
  </si>
  <si>
    <t>ｱﾛﾊｼﾝｻﾔﾏ</t>
  </si>
  <si>
    <t>(株)旭野</t>
    <rPh sb="3" eb="5">
      <t>アサヒノ</t>
    </rPh>
    <phoneticPr fontId="2"/>
  </si>
  <si>
    <t>しろつめ</t>
  </si>
  <si>
    <t>柏原1158-1　
リバティースクウェア102</t>
    <rPh sb="0" eb="2">
      <t>カシワハラ</t>
    </rPh>
    <phoneticPr fontId="2"/>
  </si>
  <si>
    <t>350-1335</t>
  </si>
  <si>
    <t>04-2968-8655</t>
  </si>
  <si>
    <t>新宿線狭山駅から西武バス西部柏原ニュータウン行き「柏原南」下車徒歩６分</t>
    <rPh sb="0" eb="3">
      <t>シンジュクセン</t>
    </rPh>
    <rPh sb="3" eb="5">
      <t>サヤマ</t>
    </rPh>
    <rPh sb="5" eb="6">
      <t>エキ</t>
    </rPh>
    <rPh sb="8" eb="10">
      <t>セイブ</t>
    </rPh>
    <rPh sb="12" eb="14">
      <t>セイブ</t>
    </rPh>
    <rPh sb="14" eb="16">
      <t>カシワハラ</t>
    </rPh>
    <rPh sb="22" eb="23">
      <t>イキ</t>
    </rPh>
    <rPh sb="25" eb="26">
      <t>カシワ</t>
    </rPh>
    <rPh sb="26" eb="27">
      <t>ハラ</t>
    </rPh>
    <rPh sb="27" eb="28">
      <t>ミナミ</t>
    </rPh>
    <rPh sb="29" eb="31">
      <t>ゲシャ</t>
    </rPh>
    <rPh sb="31" eb="33">
      <t>トホ</t>
    </rPh>
    <rPh sb="34" eb="35">
      <t>フン</t>
    </rPh>
    <phoneticPr fontId="2"/>
  </si>
  <si>
    <t>sirotsume.sayama@gmail.com</t>
  </si>
  <si>
    <t>ｼﾛﾂﾒ</t>
  </si>
  <si>
    <t>（株）メルフィス</t>
    <rPh sb="1" eb="2">
      <t>カブ</t>
    </rPh>
    <phoneticPr fontId="2"/>
  </si>
  <si>
    <t>Design Base</t>
  </si>
  <si>
    <t>狭山台1丁目11-3
アマン狭山台1F</t>
    <rPh sb="0" eb="3">
      <t>サヤマダイ</t>
    </rPh>
    <rPh sb="4" eb="6">
      <t>チョウメ</t>
    </rPh>
    <rPh sb="14" eb="17">
      <t>サヤマダイ</t>
    </rPh>
    <phoneticPr fontId="2"/>
  </si>
  <si>
    <t>350-1304</t>
  </si>
  <si>
    <t>04-2937-6563</t>
  </si>
  <si>
    <t>狭山市駅東口からバス「狭山台団地」下車徒歩3分</t>
    <rPh sb="0" eb="2">
      <t>サヤマ</t>
    </rPh>
    <rPh sb="2" eb="3">
      <t>シ</t>
    </rPh>
    <rPh sb="3" eb="4">
      <t>エキ</t>
    </rPh>
    <rPh sb="4" eb="5">
      <t>ヒガシ</t>
    </rPh>
    <rPh sb="5" eb="6">
      <t>クチ</t>
    </rPh>
    <rPh sb="11" eb="14">
      <t>サヤマダイ</t>
    </rPh>
    <rPh sb="14" eb="16">
      <t>ダンチ</t>
    </rPh>
    <rPh sb="17" eb="19">
      <t>ゲシャ</t>
    </rPh>
    <rPh sb="19" eb="21">
      <t>トホ</t>
    </rPh>
    <rPh sb="22" eb="23">
      <t>フン</t>
    </rPh>
    <phoneticPr fontId="2"/>
  </si>
  <si>
    <t>design-base@melphis.co.jp</t>
  </si>
  <si>
    <t>ﾃﾞｻﾞｲﾝﾍﾞｰｽ</t>
  </si>
  <si>
    <t>ウーリー新狭山</t>
    <rPh sb="4" eb="7">
      <t>シンサヤマ</t>
    </rPh>
    <phoneticPr fontId="2"/>
  </si>
  <si>
    <t>新狭山２－１５－７　髙橋ビル３階</t>
    <rPh sb="0" eb="3">
      <t>シンサヤマ</t>
    </rPh>
    <rPh sb="10" eb="12">
      <t>タカハシ</t>
    </rPh>
    <rPh sb="15" eb="16">
      <t>カイ</t>
    </rPh>
    <phoneticPr fontId="2"/>
  </si>
  <si>
    <t>04-2955-5560</t>
  </si>
  <si>
    <t>西武新宿線「新狭山駅」より徒歩２分</t>
    <rPh sb="0" eb="5">
      <t>セイブシンジュクセン</t>
    </rPh>
    <rPh sb="6" eb="9">
      <t>シンサヤマ</t>
    </rPh>
    <rPh sb="9" eb="10">
      <t>エキ</t>
    </rPh>
    <rPh sb="13" eb="15">
      <t>トホ</t>
    </rPh>
    <rPh sb="16" eb="17">
      <t>フン</t>
    </rPh>
    <phoneticPr fontId="2"/>
  </si>
  <si>
    <t>shinsayama@woooly.jp</t>
  </si>
  <si>
    <t>ｳｰﾘｰｼﾝｻﾔﾏ</t>
  </si>
  <si>
    <t>aloha新狭山駅前</t>
    <rPh sb="5" eb="8">
      <t>シンサヤマ</t>
    </rPh>
    <rPh sb="8" eb="10">
      <t>エキマエ</t>
    </rPh>
    <phoneticPr fontId="2"/>
  </si>
  <si>
    <t>新狭山二丁目14番10
新狭山昭和ビル1階</t>
    <rPh sb="0" eb="3">
      <t>シンサヤマ</t>
    </rPh>
    <rPh sb="3" eb="4">
      <t>ニ</t>
    </rPh>
    <rPh sb="4" eb="6">
      <t>チョウメ</t>
    </rPh>
    <rPh sb="8" eb="9">
      <t>バン</t>
    </rPh>
    <rPh sb="12" eb="13">
      <t>シン</t>
    </rPh>
    <rPh sb="13" eb="15">
      <t>サヤマ</t>
    </rPh>
    <rPh sb="15" eb="17">
      <t>ショウワ</t>
    </rPh>
    <rPh sb="20" eb="21">
      <t>カイ</t>
    </rPh>
    <phoneticPr fontId="2"/>
  </si>
  <si>
    <t>04-2997-9200</t>
  </si>
  <si>
    <t>04-2997-9201</t>
  </si>
  <si>
    <t>西武新宿線新狭山駅徒歩1分</t>
    <rPh sb="0" eb="2">
      <t>セイブ</t>
    </rPh>
    <rPh sb="2" eb="3">
      <t>シン</t>
    </rPh>
    <rPh sb="5" eb="9">
      <t>シンサヤマエキ</t>
    </rPh>
    <rPh sb="9" eb="11">
      <t>トホ</t>
    </rPh>
    <rPh sb="12" eb="13">
      <t>フン</t>
    </rPh>
    <phoneticPr fontId="2"/>
  </si>
  <si>
    <t>aloha-shinsayamaekimae@mode-five.com</t>
  </si>
  <si>
    <t>ｱﾛﾊｼﾝｻﾔﾏｴｷﾏｴ</t>
  </si>
  <si>
    <t>de</t>
  </si>
  <si>
    <t>(株)ウェルフェアD</t>
    <rPh sb="0" eb="3">
      <t>カブ</t>
    </rPh>
    <phoneticPr fontId="2"/>
  </si>
  <si>
    <t>ウェルフェアD狭山</t>
    <rPh sb="7" eb="9">
      <t>サヤマ</t>
    </rPh>
    <phoneticPr fontId="2"/>
  </si>
  <si>
    <t>狭山市</t>
    <rPh sb="0" eb="2">
      <t>サヤマ</t>
    </rPh>
    <rPh sb="2" eb="3">
      <t>シ</t>
    </rPh>
    <phoneticPr fontId="2"/>
  </si>
  <si>
    <t>祇園5-12 甲田ビルB棟</t>
    <rPh sb="0" eb="2">
      <t>ギオン</t>
    </rPh>
    <rPh sb="7" eb="9">
      <t>コウダ</t>
    </rPh>
    <rPh sb="12" eb="13">
      <t>トウ</t>
    </rPh>
    <phoneticPr fontId="2"/>
  </si>
  <si>
    <t>350-1307</t>
  </si>
  <si>
    <t>04-2946-9697</t>
  </si>
  <si>
    <t>04-2946-9698</t>
  </si>
  <si>
    <t>西武新宿線狭山市駅下車徒歩1分</t>
    <rPh sb="0" eb="5">
      <t>セイブシンジュクセン</t>
    </rPh>
    <rPh sb="5" eb="7">
      <t>サヤマ</t>
    </rPh>
    <rPh sb="7" eb="8">
      <t>シ</t>
    </rPh>
    <rPh sb="8" eb="9">
      <t>エキ</t>
    </rPh>
    <rPh sb="9" eb="11">
      <t>ゲシャ</t>
    </rPh>
    <rPh sb="11" eb="13">
      <t>トホ</t>
    </rPh>
    <rPh sb="14" eb="15">
      <t>フン</t>
    </rPh>
    <phoneticPr fontId="2"/>
  </si>
  <si>
    <t>welfare-d@kj8.so-net.ne.jp</t>
  </si>
  <si>
    <t>ｳｪﾙﾌｪｱﾃﾞｨｰｻﾔﾏ</t>
  </si>
  <si>
    <t>ウェルフェアD狭山Ⅱ</t>
    <rPh sb="7" eb="9">
      <t>サヤマ</t>
    </rPh>
    <phoneticPr fontId="2"/>
  </si>
  <si>
    <t>入間川2-6-22 第2甲田ビル2F</t>
    <rPh sb="0" eb="2">
      <t>イルマ</t>
    </rPh>
    <rPh sb="2" eb="3">
      <t>ガワ</t>
    </rPh>
    <rPh sb="10" eb="11">
      <t>ダイ</t>
    </rPh>
    <rPh sb="12" eb="14">
      <t>コウダ</t>
    </rPh>
    <phoneticPr fontId="2"/>
  </si>
  <si>
    <t>04-2946-8934</t>
  </si>
  <si>
    <t>西武新宿線狭山市駅下車徒歩４分</t>
    <rPh sb="0" eb="5">
      <t>セイブシンジュクセン</t>
    </rPh>
    <rPh sb="5" eb="7">
      <t>サヤマ</t>
    </rPh>
    <rPh sb="7" eb="8">
      <t>シ</t>
    </rPh>
    <rPh sb="8" eb="9">
      <t>エキ</t>
    </rPh>
    <rPh sb="9" eb="11">
      <t>ゲシャ</t>
    </rPh>
    <rPh sb="11" eb="13">
      <t>トホ</t>
    </rPh>
    <rPh sb="14" eb="15">
      <t>フン</t>
    </rPh>
    <phoneticPr fontId="2"/>
  </si>
  <si>
    <t>ｳｪﾙﾌｪｱﾃﾞｨｰｻﾔﾏﾂｰ</t>
  </si>
  <si>
    <t>(福)羽搏会</t>
    <rPh sb="1" eb="2">
      <t>フク</t>
    </rPh>
    <rPh sb="3" eb="4">
      <t>ハ</t>
    </rPh>
    <rPh sb="5" eb="6">
      <t>カイ</t>
    </rPh>
    <phoneticPr fontId="2"/>
  </si>
  <si>
    <t>おおるり</t>
  </si>
  <si>
    <t>小谷田707-1</t>
    <rPh sb="0" eb="2">
      <t>コタニ</t>
    </rPh>
    <rPh sb="2" eb="3">
      <t>ダ</t>
    </rPh>
    <phoneticPr fontId="2"/>
  </si>
  <si>
    <t>04-2962-5907</t>
  </si>
  <si>
    <t>04-2962-0506</t>
  </si>
  <si>
    <t>西武池袋線入間市駅から河辺駅北口行バス「桂橋」下車徒歩8分</t>
    <rPh sb="0" eb="2">
      <t>セイブ</t>
    </rPh>
    <rPh sb="2" eb="4">
      <t>イケブクロ</t>
    </rPh>
    <rPh sb="4" eb="5">
      <t>セン</t>
    </rPh>
    <rPh sb="5" eb="8">
      <t>イルマシ</t>
    </rPh>
    <rPh sb="8" eb="9">
      <t>エキ</t>
    </rPh>
    <rPh sb="11" eb="13">
      <t>カワベ</t>
    </rPh>
    <rPh sb="13" eb="14">
      <t>エキ</t>
    </rPh>
    <rPh sb="14" eb="16">
      <t>キタグチ</t>
    </rPh>
    <rPh sb="16" eb="17">
      <t>イ</t>
    </rPh>
    <rPh sb="20" eb="21">
      <t>カツラ</t>
    </rPh>
    <rPh sb="21" eb="22">
      <t>ハシ</t>
    </rPh>
    <rPh sb="23" eb="25">
      <t>ゲシャ</t>
    </rPh>
    <rPh sb="25" eb="27">
      <t>トホ</t>
    </rPh>
    <rPh sb="28" eb="29">
      <t>フン</t>
    </rPh>
    <phoneticPr fontId="2"/>
  </si>
  <si>
    <t>ooruri@habatakikai.or.jp</t>
  </si>
  <si>
    <t>ｵｵﾙﾘ</t>
  </si>
  <si>
    <t>こやた大樹作業所</t>
    <rPh sb="3" eb="5">
      <t>タイジュ</t>
    </rPh>
    <rPh sb="5" eb="8">
      <t>サギョウショ</t>
    </rPh>
    <phoneticPr fontId="2"/>
  </si>
  <si>
    <t>上小谷田3-2-22</t>
    <rPh sb="0" eb="1">
      <t>カミ</t>
    </rPh>
    <rPh sb="1" eb="4">
      <t>コヤタ</t>
    </rPh>
    <phoneticPr fontId="2"/>
  </si>
  <si>
    <t>04-2966-0066</t>
  </si>
  <si>
    <t>04-2966-0003</t>
  </si>
  <si>
    <t>西武池袋線入間市駅下車徒歩25分</t>
    <rPh sb="0" eb="2">
      <t>セイブ</t>
    </rPh>
    <rPh sb="2" eb="4">
      <t>イケブクロ</t>
    </rPh>
    <rPh sb="4" eb="5">
      <t>セン</t>
    </rPh>
    <rPh sb="5" eb="8">
      <t>イルマシ</t>
    </rPh>
    <rPh sb="8" eb="9">
      <t>エキ</t>
    </rPh>
    <rPh sb="9" eb="11">
      <t>ゲシャ</t>
    </rPh>
    <rPh sb="11" eb="13">
      <t>トホ</t>
    </rPh>
    <rPh sb="15" eb="16">
      <t>フン</t>
    </rPh>
    <phoneticPr fontId="2"/>
  </si>
  <si>
    <t>koyata.jusan@chanohana-fukushi.or.jp</t>
  </si>
  <si>
    <t>ｺﾔﾀﾀｲｼﾞｭｻｷﾞｮｳｼｮ</t>
  </si>
  <si>
    <t>大樹作業所</t>
    <rPh sb="0" eb="2">
      <t>タイジュ</t>
    </rPh>
    <rPh sb="2" eb="5">
      <t>サギョウショ</t>
    </rPh>
    <phoneticPr fontId="2"/>
  </si>
  <si>
    <t>新久227-1</t>
    <rPh sb="0" eb="2">
      <t>アラク</t>
    </rPh>
    <phoneticPr fontId="2"/>
  </si>
  <si>
    <t>04-2936-2511</t>
  </si>
  <si>
    <t>04-2936-2600</t>
  </si>
  <si>
    <t>西武池袋線入間市駅下車タクシー10分</t>
    <rPh sb="0" eb="2">
      <t>セイブ</t>
    </rPh>
    <rPh sb="2" eb="4">
      <t>イケブクロ</t>
    </rPh>
    <rPh sb="4" eb="5">
      <t>セン</t>
    </rPh>
    <rPh sb="5" eb="8">
      <t>イルマシ</t>
    </rPh>
    <rPh sb="8" eb="9">
      <t>エキ</t>
    </rPh>
    <rPh sb="9" eb="11">
      <t>ゲシャ</t>
    </rPh>
    <rPh sb="17" eb="18">
      <t>プン</t>
    </rPh>
    <phoneticPr fontId="2"/>
  </si>
  <si>
    <t>jusan@chanohana-fukushi.or.jp</t>
  </si>
  <si>
    <t>ﾀｲｼﾞｭｻｷﾞｮｳｼｮ</t>
  </si>
  <si>
    <t>(福)創和</t>
    <rPh sb="3" eb="5">
      <t>ソウワ</t>
    </rPh>
    <phoneticPr fontId="2"/>
  </si>
  <si>
    <t>創和ユニット</t>
    <rPh sb="0" eb="2">
      <t>ソウワ</t>
    </rPh>
    <phoneticPr fontId="2"/>
  </si>
  <si>
    <t>久保稲荷1-27-4</t>
    <rPh sb="0" eb="4">
      <t>クボイナリ</t>
    </rPh>
    <phoneticPr fontId="2"/>
  </si>
  <si>
    <t>04-2963-3927</t>
  </si>
  <si>
    <t>西武池袋線武蔵藤沢駅から入間市駅行バス「扇町屋団地」下車徒歩2分</t>
    <rPh sb="0" eb="2">
      <t>セイブ</t>
    </rPh>
    <rPh sb="2" eb="4">
      <t>イケブクロ</t>
    </rPh>
    <rPh sb="4" eb="5">
      <t>セン</t>
    </rPh>
    <rPh sb="5" eb="7">
      <t>ムサシ</t>
    </rPh>
    <rPh sb="7" eb="9">
      <t>フジサワ</t>
    </rPh>
    <rPh sb="9" eb="10">
      <t>エキ</t>
    </rPh>
    <rPh sb="12" eb="15">
      <t>イルマシ</t>
    </rPh>
    <rPh sb="15" eb="16">
      <t>エキ</t>
    </rPh>
    <rPh sb="16" eb="17">
      <t>イ</t>
    </rPh>
    <rPh sb="20" eb="22">
      <t>オウギマチ</t>
    </rPh>
    <rPh sb="22" eb="23">
      <t>ヤ</t>
    </rPh>
    <rPh sb="23" eb="25">
      <t>ダンチ</t>
    </rPh>
    <rPh sb="26" eb="28">
      <t>ゲシャ</t>
    </rPh>
    <rPh sb="28" eb="30">
      <t>トホ</t>
    </rPh>
    <rPh sb="31" eb="32">
      <t>フン</t>
    </rPh>
    <phoneticPr fontId="2"/>
  </si>
  <si>
    <t>shas_0820@yahoo.co.jp</t>
  </si>
  <si>
    <t>ｿｳﾜﾕﾆｯﾄ</t>
  </si>
  <si>
    <t>(一社)みんなでなかよく会</t>
    <rPh sb="1" eb="2">
      <t>イチ</t>
    </rPh>
    <rPh sb="2" eb="3">
      <t>シャ</t>
    </rPh>
    <rPh sb="12" eb="13">
      <t>カイ</t>
    </rPh>
    <phoneticPr fontId="2"/>
  </si>
  <si>
    <t>チャレンジ１号館</t>
    <rPh sb="6" eb="8">
      <t>ゴウカン</t>
    </rPh>
    <phoneticPr fontId="2"/>
  </si>
  <si>
    <t>下藤沢632-1-2</t>
    <rPh sb="0" eb="3">
      <t>シモフジサワ</t>
    </rPh>
    <phoneticPr fontId="2"/>
  </si>
  <si>
    <t>358-0011</t>
  </si>
  <si>
    <t>04-2936-9712</t>
  </si>
  <si>
    <t>04-2936-9713</t>
  </si>
  <si>
    <t>西武池袋線武蔵藤沢駅下車徒歩10分</t>
    <rPh sb="0" eb="5">
      <t>セイブイケブクロセン</t>
    </rPh>
    <rPh sb="5" eb="7">
      <t>ムサシ</t>
    </rPh>
    <rPh sb="7" eb="9">
      <t>フジサワ</t>
    </rPh>
    <rPh sb="9" eb="10">
      <t>エキ</t>
    </rPh>
    <rPh sb="10" eb="12">
      <t>ゲシャ</t>
    </rPh>
    <rPh sb="12" eb="14">
      <t>トホ</t>
    </rPh>
    <rPh sb="16" eb="17">
      <t>フン</t>
    </rPh>
    <phoneticPr fontId="2"/>
  </si>
  <si>
    <t>info@minnadenakayoku.com</t>
  </si>
  <si>
    <t>ﾁｬﾚﾝｼﾞｲﾁｺﾞｳｶﾝ</t>
  </si>
  <si>
    <t>（福）創和</t>
    <rPh sb="1" eb="2">
      <t>フク</t>
    </rPh>
    <rPh sb="3" eb="5">
      <t>ソウワ</t>
    </rPh>
    <phoneticPr fontId="2"/>
  </si>
  <si>
    <t>創和満天工房</t>
    <rPh sb="0" eb="1">
      <t>ハジメ</t>
    </rPh>
    <rPh sb="1" eb="2">
      <t>ワ</t>
    </rPh>
    <rPh sb="2" eb="3">
      <t>マン</t>
    </rPh>
    <rPh sb="3" eb="4">
      <t>テン</t>
    </rPh>
    <rPh sb="4" eb="6">
      <t>コウボウ</t>
    </rPh>
    <phoneticPr fontId="2"/>
  </si>
  <si>
    <t>東町1-10-3</t>
    <rPh sb="0" eb="2">
      <t>ヒガシチョウ</t>
    </rPh>
    <phoneticPr fontId="2"/>
  </si>
  <si>
    <t>04-2968-7341</t>
  </si>
  <si>
    <t>西武池袋線入間市駅から「ていーろーど」南コース武蔵藤沢駅行きバス「東町小学校」下車徒歩5分</t>
    <rPh sb="0" eb="2">
      <t>セイブ</t>
    </rPh>
    <rPh sb="2" eb="4">
      <t>イケブクロ</t>
    </rPh>
    <rPh sb="4" eb="5">
      <t>セン</t>
    </rPh>
    <rPh sb="5" eb="8">
      <t>イルマシ</t>
    </rPh>
    <rPh sb="8" eb="9">
      <t>エキ</t>
    </rPh>
    <rPh sb="19" eb="20">
      <t>ミナミ</t>
    </rPh>
    <rPh sb="23" eb="25">
      <t>ムサシ</t>
    </rPh>
    <rPh sb="25" eb="27">
      <t>フジサワ</t>
    </rPh>
    <rPh sb="27" eb="28">
      <t>エキ</t>
    </rPh>
    <rPh sb="28" eb="29">
      <t>イキ</t>
    </rPh>
    <rPh sb="33" eb="35">
      <t>ヒガシチョウ</t>
    </rPh>
    <rPh sb="35" eb="38">
      <t>ショウガッコウ</t>
    </rPh>
    <rPh sb="39" eb="41">
      <t>ゲシャ</t>
    </rPh>
    <rPh sb="41" eb="43">
      <t>トホ</t>
    </rPh>
    <rPh sb="44" eb="45">
      <t>プン</t>
    </rPh>
    <phoneticPr fontId="2"/>
  </si>
  <si>
    <t>ﾏﾝﾃﾝｺｳﾎﾞｳ</t>
  </si>
  <si>
    <t>(特非)虹の郷</t>
    <rPh sb="1" eb="2">
      <t>トク</t>
    </rPh>
    <rPh sb="2" eb="3">
      <t>ヒ</t>
    </rPh>
    <rPh sb="4" eb="5">
      <t>ニジ</t>
    </rPh>
    <rPh sb="6" eb="7">
      <t>サト</t>
    </rPh>
    <phoneticPr fontId="2"/>
  </si>
  <si>
    <t>虹の郷福祉作業所</t>
    <rPh sb="0" eb="1">
      <t>ニジ</t>
    </rPh>
    <rPh sb="2" eb="3">
      <t>サト</t>
    </rPh>
    <rPh sb="3" eb="8">
      <t>フクシサギョウジョ</t>
    </rPh>
    <phoneticPr fontId="2"/>
  </si>
  <si>
    <t>高倉5-15-24</t>
    <rPh sb="0" eb="2">
      <t>タカクラ</t>
    </rPh>
    <phoneticPr fontId="2"/>
  </si>
  <si>
    <t>04-2936-8755</t>
  </si>
  <si>
    <t>04-2936-8726</t>
  </si>
  <si>
    <t>西武池袋線入間市駅より西武バス「扇町屋２丁目」下車徒歩17分</t>
    <rPh sb="0" eb="2">
      <t>セイブ</t>
    </rPh>
    <rPh sb="2" eb="4">
      <t>イケブクロ</t>
    </rPh>
    <rPh sb="4" eb="5">
      <t>セン</t>
    </rPh>
    <rPh sb="5" eb="8">
      <t>イルマシ</t>
    </rPh>
    <rPh sb="8" eb="9">
      <t>エキ</t>
    </rPh>
    <rPh sb="11" eb="13">
      <t>セイブ</t>
    </rPh>
    <rPh sb="16" eb="17">
      <t>オオギ</t>
    </rPh>
    <rPh sb="17" eb="18">
      <t>マチ</t>
    </rPh>
    <rPh sb="18" eb="19">
      <t>ヤ</t>
    </rPh>
    <rPh sb="20" eb="22">
      <t>チョウメ</t>
    </rPh>
    <rPh sb="23" eb="25">
      <t>ゲシャ</t>
    </rPh>
    <rPh sb="25" eb="27">
      <t>トホ</t>
    </rPh>
    <rPh sb="29" eb="30">
      <t>プン</t>
    </rPh>
    <phoneticPr fontId="2"/>
  </si>
  <si>
    <t>nijinosato@bz03.plala.or.jp</t>
  </si>
  <si>
    <t>ﾆｼﾞﾉｻﾄｻｷﾞｮｳｼｮ</t>
  </si>
  <si>
    <t>aloha入間</t>
    <rPh sb="5" eb="7">
      <t>イルマ</t>
    </rPh>
    <phoneticPr fontId="2"/>
  </si>
  <si>
    <t>河原町1-25　ユーケー入間駅前ビル1階</t>
    <rPh sb="0" eb="3">
      <t>カワラチョウ</t>
    </rPh>
    <rPh sb="12" eb="16">
      <t>イルマエキマエ</t>
    </rPh>
    <rPh sb="19" eb="20">
      <t>カイ</t>
    </rPh>
    <phoneticPr fontId="2"/>
  </si>
  <si>
    <t>358-0008</t>
  </si>
  <si>
    <t>04-2968-6317</t>
  </si>
  <si>
    <t>04-2968-6355</t>
  </si>
  <si>
    <t>西武鉄道池袋線入間市駅より徒歩1分</t>
    <rPh sb="0" eb="2">
      <t>セイブ</t>
    </rPh>
    <rPh sb="2" eb="4">
      <t>テツドウ</t>
    </rPh>
    <rPh sb="4" eb="6">
      <t>イケブクロ</t>
    </rPh>
    <rPh sb="6" eb="7">
      <t>セン</t>
    </rPh>
    <rPh sb="7" eb="10">
      <t>イルマシ</t>
    </rPh>
    <rPh sb="10" eb="11">
      <t>エキ</t>
    </rPh>
    <rPh sb="13" eb="15">
      <t>トホ</t>
    </rPh>
    <rPh sb="16" eb="17">
      <t>フン</t>
    </rPh>
    <phoneticPr fontId="2"/>
  </si>
  <si>
    <t>ｱﾛﾊｲﾙﾏ</t>
  </si>
  <si>
    <t>aloha入間センター</t>
    <rPh sb="5" eb="7">
      <t>イルマ</t>
    </rPh>
    <phoneticPr fontId="2"/>
  </si>
  <si>
    <t>豊岡1-5-34</t>
    <rPh sb="0" eb="2">
      <t>トヨオカ</t>
    </rPh>
    <phoneticPr fontId="2"/>
  </si>
  <si>
    <t>358-0003</t>
  </si>
  <si>
    <t>04-2937-5898</t>
  </si>
  <si>
    <t>04-2937-5899</t>
  </si>
  <si>
    <t>入間市駅から徒歩7分</t>
    <rPh sb="0" eb="3">
      <t>イルマシ</t>
    </rPh>
    <rPh sb="3" eb="4">
      <t>エキ</t>
    </rPh>
    <rPh sb="6" eb="8">
      <t>トホ</t>
    </rPh>
    <rPh sb="9" eb="10">
      <t>フン</t>
    </rPh>
    <phoneticPr fontId="2"/>
  </si>
  <si>
    <t>aloha-irumacenter@mode-five.com</t>
  </si>
  <si>
    <t>ｱﾛﾊｲﾙﾏｾﾝﾀｰ</t>
  </si>
  <si>
    <t>ウェルフェアD入間</t>
    <rPh sb="7" eb="9">
      <t>イルマ</t>
    </rPh>
    <phoneticPr fontId="2"/>
  </si>
  <si>
    <t>豊岡一丁目４番地の３７　ルルタワー５－４階</t>
    <rPh sb="0" eb="2">
      <t>トヨオカ</t>
    </rPh>
    <rPh sb="2" eb="5">
      <t>イッチョウメ</t>
    </rPh>
    <rPh sb="6" eb="8">
      <t>バンチ</t>
    </rPh>
    <rPh sb="20" eb="21">
      <t>カイ</t>
    </rPh>
    <phoneticPr fontId="2"/>
  </si>
  <si>
    <t>04-2968-9063</t>
  </si>
  <si>
    <t>04-2968-9065</t>
  </si>
  <si>
    <t>西武池袋線入間市駅下車徒歩4分</t>
    <rPh sb="0" eb="5">
      <t>セイブイケブクロセン</t>
    </rPh>
    <rPh sb="5" eb="8">
      <t>イルマシ</t>
    </rPh>
    <rPh sb="8" eb="9">
      <t>エキ</t>
    </rPh>
    <rPh sb="9" eb="11">
      <t>ゲシャ</t>
    </rPh>
    <rPh sb="11" eb="13">
      <t>トホ</t>
    </rPh>
    <rPh sb="14" eb="15">
      <t>フン</t>
    </rPh>
    <phoneticPr fontId="2"/>
  </si>
  <si>
    <t>ｳｪﾙﾌｪｱﾃﾞｨｰｲﾙﾏ</t>
  </si>
  <si>
    <t>ウーリー入間</t>
    <rPh sb="4" eb="6">
      <t>イルマ</t>
    </rPh>
    <phoneticPr fontId="2"/>
  </si>
  <si>
    <t>上藤沢３７５－５９２階</t>
    <rPh sb="0" eb="3">
      <t>カミフジサワ</t>
    </rPh>
    <rPh sb="10" eb="11">
      <t>カイ</t>
    </rPh>
    <phoneticPr fontId="2"/>
  </si>
  <si>
    <t>358-0013</t>
  </si>
  <si>
    <t>04-2966-9093</t>
  </si>
  <si>
    <t>西武池袋線武蔵藤沢駅より徒歩１５分</t>
    <rPh sb="0" eb="5">
      <t>セイブイケブクロセン</t>
    </rPh>
    <rPh sb="5" eb="9">
      <t>ムサシフジサワ</t>
    </rPh>
    <rPh sb="9" eb="10">
      <t>エキ</t>
    </rPh>
    <rPh sb="12" eb="14">
      <t>トホ</t>
    </rPh>
    <rPh sb="16" eb="17">
      <t>フン</t>
    </rPh>
    <phoneticPr fontId="2"/>
  </si>
  <si>
    <t>iruma@woooly.jp</t>
  </si>
  <si>
    <t>ｳｰﾘｰｲﾙﾏ</t>
  </si>
  <si>
    <t>zb</t>
  </si>
  <si>
    <t>(株)Lily</t>
  </si>
  <si>
    <t>LIFE・LILY</t>
  </si>
  <si>
    <t>豊岡4－7－6
みのわアパート１階</t>
    <rPh sb="0" eb="2">
      <t>トヨオカ</t>
    </rPh>
    <rPh sb="16" eb="17">
      <t>カイ</t>
    </rPh>
    <phoneticPr fontId="2"/>
  </si>
  <si>
    <t>042－003-6661</t>
  </si>
  <si>
    <t>042－003-666１</t>
  </si>
  <si>
    <t>入間市駅から1.3㎞　車で４分</t>
    <rPh sb="0" eb="4">
      <t>イルマシエキ</t>
    </rPh>
    <rPh sb="11" eb="12">
      <t>クルマ</t>
    </rPh>
    <rPh sb="14" eb="15">
      <t>フン</t>
    </rPh>
    <phoneticPr fontId="2"/>
  </si>
  <si>
    <t>弥陀</t>
    <rPh sb="0" eb="2">
      <t>ミダ</t>
    </rPh>
    <phoneticPr fontId="2"/>
  </si>
  <si>
    <t>info@lily-home.biz</t>
  </si>
  <si>
    <t>ﾗｲﾌ・ﾘﾘｰ</t>
  </si>
  <si>
    <t>aloha入間市役所前</t>
    <rPh sb="5" eb="11">
      <t>イルマシヤクショマエ</t>
    </rPh>
    <phoneticPr fontId="2"/>
  </si>
  <si>
    <t>豊岡五丁目981番地1</t>
    <rPh sb="0" eb="2">
      <t>トヨオカ</t>
    </rPh>
    <rPh sb="2" eb="5">
      <t>ゴチョウメ</t>
    </rPh>
    <rPh sb="8" eb="10">
      <t>バンチ</t>
    </rPh>
    <phoneticPr fontId="2"/>
  </si>
  <si>
    <t>358‐0003</t>
  </si>
  <si>
    <t>04‐2933‐9432</t>
  </si>
  <si>
    <t>04‐2933‐9433</t>
  </si>
  <si>
    <t>西武池袋線入間市駅から徒歩15分</t>
    <rPh sb="0" eb="5">
      <t>セイブイケブクロセン</t>
    </rPh>
    <rPh sb="5" eb="9">
      <t>イルマシエキ</t>
    </rPh>
    <rPh sb="11" eb="13">
      <t>トホ</t>
    </rPh>
    <rPh sb="15" eb="16">
      <t>フン</t>
    </rPh>
    <phoneticPr fontId="2"/>
  </si>
  <si>
    <t>aloha-irumashiyakushomae@mode-five.com</t>
  </si>
  <si>
    <t>ｱﾛﾊｲﾙﾏｼﾔｸｼｮﾏｴ</t>
  </si>
  <si>
    <t>(株)ミナモト</t>
  </si>
  <si>
    <t>就労支援センターにこにこ入間事業所</t>
    <rPh sb="0" eb="4">
      <t>シュウロウシエン</t>
    </rPh>
    <rPh sb="12" eb="17">
      <t>イルマジギョウショ</t>
    </rPh>
    <phoneticPr fontId="2"/>
  </si>
  <si>
    <t>下藤沢９２６－１３</t>
    <rPh sb="1" eb="3">
      <t>フジサワ</t>
    </rPh>
    <phoneticPr fontId="2"/>
  </si>
  <si>
    <t>04‐2968‐9434</t>
  </si>
  <si>
    <t>西武池袋線武蔵藤沢駅から徒歩14分</t>
    <rPh sb="0" eb="4">
      <t>セイブイケブクロ</t>
    </rPh>
    <rPh sb="4" eb="5">
      <t>セン</t>
    </rPh>
    <rPh sb="5" eb="10">
      <t>ムサシフジサワエキ</t>
    </rPh>
    <rPh sb="12" eb="14">
      <t>トホ</t>
    </rPh>
    <rPh sb="16" eb="17">
      <t>フン</t>
    </rPh>
    <phoneticPr fontId="2"/>
  </si>
  <si>
    <t>nikoniko.iruma@gmail.com</t>
  </si>
  <si>
    <t>ｼｭｳﾛｳｼｴﾝｾﾝﾀｰﾆｺﾆｺｲﾙﾏｼﾞｷﾞｮｳｼｮ</t>
  </si>
  <si>
    <t>入間東部むさしの作業所</t>
    <rPh sb="0" eb="2">
      <t>イルマ</t>
    </rPh>
    <rPh sb="2" eb="4">
      <t>トウブ</t>
    </rPh>
    <rPh sb="8" eb="11">
      <t>サギョウショ</t>
    </rPh>
    <phoneticPr fontId="2"/>
  </si>
  <si>
    <t>上南畑3262-1</t>
    <rPh sb="0" eb="1">
      <t>カミ</t>
    </rPh>
    <rPh sb="1" eb="2">
      <t>ミナミ</t>
    </rPh>
    <rPh sb="2" eb="3">
      <t>ハタケ</t>
    </rPh>
    <phoneticPr fontId="2"/>
  </si>
  <si>
    <t>049-252-5270</t>
  </si>
  <si>
    <t>049-252-5279</t>
  </si>
  <si>
    <t>東武東上線鶴瀬駅から大宮行バス「下田」下車徒歩5分</t>
    <rPh sb="0" eb="2">
      <t>トウブ</t>
    </rPh>
    <rPh sb="2" eb="4">
      <t>トウジョウ</t>
    </rPh>
    <rPh sb="4" eb="5">
      <t>セン</t>
    </rPh>
    <rPh sb="5" eb="7">
      <t>ツルセ</t>
    </rPh>
    <rPh sb="7" eb="8">
      <t>エキ</t>
    </rPh>
    <rPh sb="10" eb="12">
      <t>オオミヤ</t>
    </rPh>
    <rPh sb="12" eb="13">
      <t>イ</t>
    </rPh>
    <rPh sb="16" eb="18">
      <t>シモダ</t>
    </rPh>
    <rPh sb="19" eb="21">
      <t>ゲシャ</t>
    </rPh>
    <rPh sb="21" eb="23">
      <t>トホ</t>
    </rPh>
    <rPh sb="24" eb="25">
      <t>フン</t>
    </rPh>
    <phoneticPr fontId="2"/>
  </si>
  <si>
    <t>jimu-musasino@leaf.ocn.ne.jp</t>
  </si>
  <si>
    <t>ｲﾙﾏﾄｳﾌﾞﾑｻｼﾉｻｷﾞｮｳｼｮ</t>
  </si>
  <si>
    <t>(特非)アドバンス</t>
    <rPh sb="1" eb="2">
      <t>トク</t>
    </rPh>
    <rPh sb="2" eb="3">
      <t>ヒ</t>
    </rPh>
    <phoneticPr fontId="2"/>
  </si>
  <si>
    <t>サービスエース</t>
  </si>
  <si>
    <t>鶴馬1-24-4</t>
    <rPh sb="0" eb="2">
      <t>ツルマ</t>
    </rPh>
    <phoneticPr fontId="2"/>
  </si>
  <si>
    <t>049-293-8131</t>
  </si>
  <si>
    <t>049-293-8132</t>
  </si>
  <si>
    <t>東武東上線鶴瀬駅下車徒歩11分</t>
    <rPh sb="0" eb="2">
      <t>トウブ</t>
    </rPh>
    <rPh sb="2" eb="4">
      <t>トウジョウ</t>
    </rPh>
    <rPh sb="4" eb="5">
      <t>セン</t>
    </rPh>
    <rPh sb="5" eb="7">
      <t>ツルセ</t>
    </rPh>
    <rPh sb="7" eb="8">
      <t>エキ</t>
    </rPh>
    <rPh sb="8" eb="10">
      <t>ゲシャ</t>
    </rPh>
    <rPh sb="10" eb="12">
      <t>トホ</t>
    </rPh>
    <rPh sb="14" eb="15">
      <t>フン</t>
    </rPh>
    <phoneticPr fontId="2"/>
  </si>
  <si>
    <t>npoadvance@gmail.com</t>
  </si>
  <si>
    <t>ｻｰﾋﾞｽｴｰｽ</t>
  </si>
  <si>
    <t>西みずほ台1-21-26</t>
    <rPh sb="0" eb="1">
      <t>ニシ</t>
    </rPh>
    <rPh sb="4" eb="5">
      <t>ダイ</t>
    </rPh>
    <phoneticPr fontId="2"/>
  </si>
  <si>
    <t>354-0018</t>
  </si>
  <si>
    <t>049-293-7184</t>
  </si>
  <si>
    <t>049-293-7185</t>
  </si>
  <si>
    <t>東武東上線みずほ台駅下車徒歩3分</t>
    <rPh sb="0" eb="2">
      <t>トウブ</t>
    </rPh>
    <rPh sb="2" eb="4">
      <t>トウジョウ</t>
    </rPh>
    <rPh sb="4" eb="5">
      <t>セン</t>
    </rPh>
    <rPh sb="8" eb="9">
      <t>ダイ</t>
    </rPh>
    <rPh sb="9" eb="10">
      <t>エキ</t>
    </rPh>
    <rPh sb="10" eb="12">
      <t>ゲシャ</t>
    </rPh>
    <rPh sb="12" eb="14">
      <t>トホ</t>
    </rPh>
    <rPh sb="15" eb="16">
      <t>フン</t>
    </rPh>
    <phoneticPr fontId="2"/>
  </si>
  <si>
    <t>saku08044443904@gmail.com</t>
  </si>
  <si>
    <t>ｸﾞｰｽﾞｻﾎﾟｰﾄ</t>
  </si>
  <si>
    <t>(福)ゆいの里福祉会</t>
    <rPh sb="1" eb="2">
      <t>フク</t>
    </rPh>
    <rPh sb="6" eb="7">
      <t>サト</t>
    </rPh>
    <rPh sb="7" eb="9">
      <t>フクシ</t>
    </rPh>
    <rPh sb="9" eb="10">
      <t>カイ</t>
    </rPh>
    <phoneticPr fontId="2"/>
  </si>
  <si>
    <t>工房ゆい</t>
    <rPh sb="0" eb="2">
      <t>コウボウ</t>
    </rPh>
    <phoneticPr fontId="2"/>
  </si>
  <si>
    <t>みどり野南1-78</t>
    <rPh sb="3" eb="4">
      <t>ノ</t>
    </rPh>
    <rPh sb="4" eb="5">
      <t>ミナミ</t>
    </rPh>
    <phoneticPr fontId="2"/>
  </si>
  <si>
    <t>354-0007</t>
  </si>
  <si>
    <t>049-268-5656</t>
  </si>
  <si>
    <t>049-268-5654</t>
  </si>
  <si>
    <t>東武東上線志木駅から東部バス富士見高校行き終点下車徒歩5分</t>
    <rPh sb="0" eb="5">
      <t>トウブトウジョウセン</t>
    </rPh>
    <rPh sb="5" eb="8">
      <t>シキエキ</t>
    </rPh>
    <rPh sb="10" eb="12">
      <t>トウブ</t>
    </rPh>
    <rPh sb="14" eb="17">
      <t>フジミ</t>
    </rPh>
    <rPh sb="17" eb="19">
      <t>コウコウ</t>
    </rPh>
    <rPh sb="19" eb="20">
      <t>イ</t>
    </rPh>
    <rPh sb="21" eb="23">
      <t>シュウテン</t>
    </rPh>
    <rPh sb="23" eb="25">
      <t>ゲシャ</t>
    </rPh>
    <rPh sb="25" eb="27">
      <t>トホ</t>
    </rPh>
    <rPh sb="28" eb="29">
      <t>フン</t>
    </rPh>
    <phoneticPr fontId="2"/>
  </si>
  <si>
    <t>yuinosatotuusyo@jasmine.ocn.ne.jp</t>
  </si>
  <si>
    <t>ｺｳﾎﾞｳﾕｲ</t>
  </si>
  <si>
    <t>(一社)ＳＯｉＬ</t>
    <rPh sb="1" eb="3">
      <t>イッシャ</t>
    </rPh>
    <phoneticPr fontId="2"/>
  </si>
  <si>
    <t>就労継続支援B型事業所LEAFS</t>
    <rPh sb="0" eb="6">
      <t>シュウロウケイゾクシエン</t>
    </rPh>
    <rPh sb="7" eb="11">
      <t>ガタジギョウショ</t>
    </rPh>
    <phoneticPr fontId="2"/>
  </si>
  <si>
    <t>関沢3-23-20</t>
    <rPh sb="0" eb="2">
      <t>セキサワ</t>
    </rPh>
    <phoneticPr fontId="2"/>
  </si>
  <si>
    <t>049-290-0147</t>
  </si>
  <si>
    <t>東武鉄道東上線みずほ台駅から徒歩15分</t>
    <rPh sb="0" eb="2">
      <t>トウブ</t>
    </rPh>
    <rPh sb="2" eb="4">
      <t>テツドウ</t>
    </rPh>
    <rPh sb="4" eb="6">
      <t>トウジョウ</t>
    </rPh>
    <rPh sb="10" eb="11">
      <t>ダイ</t>
    </rPh>
    <rPh sb="11" eb="12">
      <t>エキ</t>
    </rPh>
    <rPh sb="14" eb="16">
      <t>トホ</t>
    </rPh>
    <rPh sb="18" eb="19">
      <t>フン</t>
    </rPh>
    <phoneticPr fontId="2"/>
  </si>
  <si>
    <t>soil-since2020@soil.or.jp</t>
  </si>
  <si>
    <t>ｼｭｳﾛｳｹｲｿﾞｸｼｴﾝﾋﾞｰｶﾞﾀｼﾞｷﾞｮｳｼｮﾘｰﾌｽ</t>
  </si>
  <si>
    <t>(一社)M＆R</t>
  </si>
  <si>
    <t>ヒカリエ</t>
  </si>
  <si>
    <t>西みずほ台1ｰ17ｰ17</t>
    <rPh sb="0" eb="1">
      <t>ニシ</t>
    </rPh>
    <rPh sb="4" eb="5">
      <t>ダイ</t>
    </rPh>
    <phoneticPr fontId="2"/>
  </si>
  <si>
    <t>048‐423‐5111</t>
  </si>
  <si>
    <t>048‐423‐6316</t>
  </si>
  <si>
    <t>東武東上線みずほ台駅から徒歩7分</t>
    <rPh sb="0" eb="5">
      <t>トウブトウジョウセン</t>
    </rPh>
    <rPh sb="8" eb="9">
      <t>ダイ</t>
    </rPh>
    <rPh sb="9" eb="10">
      <t>エキ</t>
    </rPh>
    <rPh sb="12" eb="14">
      <t>トホ</t>
    </rPh>
    <rPh sb="15" eb="16">
      <t>フン</t>
    </rPh>
    <phoneticPr fontId="2"/>
  </si>
  <si>
    <t>mandr20210927@gmail.com</t>
  </si>
  <si>
    <t>ﾋｶﾘｴ</t>
  </si>
  <si>
    <t>おおい作業所</t>
    <rPh sb="3" eb="6">
      <t>サギョウショ</t>
    </rPh>
    <phoneticPr fontId="2"/>
  </si>
  <si>
    <t>大井武蔵野1558-1</t>
    <rPh sb="0" eb="2">
      <t>オオイ</t>
    </rPh>
    <rPh sb="2" eb="5">
      <t>ムサシノ</t>
    </rPh>
    <phoneticPr fontId="2"/>
  </si>
  <si>
    <t>049-265-0078</t>
  </si>
  <si>
    <t>049-265-1213</t>
  </si>
  <si>
    <t>東武東上線ふじみ野駅からふじみ野循環又は大井循環バス「西原住宅前」下車徒歩20分</t>
    <rPh sb="0" eb="2">
      <t>トウブ</t>
    </rPh>
    <rPh sb="2" eb="4">
      <t>トウジョウ</t>
    </rPh>
    <rPh sb="4" eb="5">
      <t>セン</t>
    </rPh>
    <rPh sb="8" eb="9">
      <t>ノ</t>
    </rPh>
    <rPh sb="9" eb="10">
      <t>エキ</t>
    </rPh>
    <rPh sb="15" eb="16">
      <t>ノ</t>
    </rPh>
    <rPh sb="16" eb="18">
      <t>ジュンカン</t>
    </rPh>
    <rPh sb="18" eb="19">
      <t>マタ</t>
    </rPh>
    <rPh sb="20" eb="22">
      <t>オオイ</t>
    </rPh>
    <rPh sb="22" eb="24">
      <t>ジュンカン</t>
    </rPh>
    <rPh sb="27" eb="29">
      <t>ニシハラ</t>
    </rPh>
    <rPh sb="29" eb="31">
      <t>ジュウタク</t>
    </rPh>
    <rPh sb="31" eb="32">
      <t>マエ</t>
    </rPh>
    <rPh sb="33" eb="35">
      <t>ゲシャ</t>
    </rPh>
    <rPh sb="35" eb="37">
      <t>トホ</t>
    </rPh>
    <rPh sb="39" eb="40">
      <t>プン</t>
    </rPh>
    <phoneticPr fontId="2"/>
  </si>
  <si>
    <t>ooi.s@vesta.ocn.ne.jp</t>
  </si>
  <si>
    <t>ｵｵｲｻｷﾞｮｳｼｮ</t>
  </si>
  <si>
    <t>かみふくおか作業所</t>
    <rPh sb="6" eb="9">
      <t>サギョウショ</t>
    </rPh>
    <phoneticPr fontId="2"/>
  </si>
  <si>
    <t>西原2-5-1</t>
    <rPh sb="0" eb="2">
      <t>ニシハラ</t>
    </rPh>
    <phoneticPr fontId="2"/>
  </si>
  <si>
    <t>049-266-8763</t>
  </si>
  <si>
    <t>049-266-2917</t>
  </si>
  <si>
    <t>東武東上線上福岡駅から西武バス「福岡小」下車徒歩5分</t>
    <rPh sb="0" eb="2">
      <t>トウブ</t>
    </rPh>
    <rPh sb="2" eb="4">
      <t>トウジョウ</t>
    </rPh>
    <rPh sb="4" eb="5">
      <t>セン</t>
    </rPh>
    <rPh sb="5" eb="8">
      <t>カミフクオカ</t>
    </rPh>
    <rPh sb="8" eb="9">
      <t>エキ</t>
    </rPh>
    <rPh sb="11" eb="13">
      <t>セイブ</t>
    </rPh>
    <rPh sb="16" eb="18">
      <t>フクオカ</t>
    </rPh>
    <rPh sb="18" eb="19">
      <t>ショウ</t>
    </rPh>
    <rPh sb="20" eb="22">
      <t>ゲシャ</t>
    </rPh>
    <rPh sb="22" eb="24">
      <t>トホ</t>
    </rPh>
    <rPh sb="25" eb="26">
      <t>フン</t>
    </rPh>
    <phoneticPr fontId="2"/>
  </si>
  <si>
    <t>masa3987@gmail.com</t>
  </si>
  <si>
    <t>ｶﾐﾌｸｵｶｻｷﾞｮｳｼｮ</t>
  </si>
  <si>
    <t>(福)むさし野たんぽぽ会</t>
    <rPh sb="1" eb="2">
      <t>フク</t>
    </rPh>
    <rPh sb="6" eb="7">
      <t>ノ</t>
    </rPh>
    <rPh sb="11" eb="12">
      <t>カイ</t>
    </rPh>
    <phoneticPr fontId="2"/>
  </si>
  <si>
    <t>自立支援センターたんぽぽ</t>
    <rPh sb="0" eb="2">
      <t>ジリツ</t>
    </rPh>
    <rPh sb="2" eb="4">
      <t>シエン</t>
    </rPh>
    <phoneticPr fontId="2"/>
  </si>
  <si>
    <t>大井武蔵野1282-7</t>
    <rPh sb="0" eb="2">
      <t>オオイ</t>
    </rPh>
    <rPh sb="2" eb="4">
      <t>ムサシ</t>
    </rPh>
    <rPh sb="4" eb="5">
      <t>ノ</t>
    </rPh>
    <phoneticPr fontId="2"/>
  </si>
  <si>
    <t>049-269-7005</t>
  </si>
  <si>
    <t>049-269-7006</t>
  </si>
  <si>
    <t>東武東上線上福岡駅から所沢駅東口行バス「大井西中学校入口」下車徒歩1分</t>
    <rPh sb="0" eb="2">
      <t>トウブ</t>
    </rPh>
    <rPh sb="2" eb="4">
      <t>トウジョウ</t>
    </rPh>
    <rPh sb="4" eb="5">
      <t>セン</t>
    </rPh>
    <rPh sb="5" eb="8">
      <t>カミフクオカ</t>
    </rPh>
    <rPh sb="8" eb="9">
      <t>エキ</t>
    </rPh>
    <rPh sb="11" eb="13">
      <t>トコロザワ</t>
    </rPh>
    <rPh sb="13" eb="14">
      <t>エキ</t>
    </rPh>
    <rPh sb="14" eb="16">
      <t>ヒガシグチ</t>
    </rPh>
    <rPh sb="16" eb="17">
      <t>イ</t>
    </rPh>
    <rPh sb="20" eb="22">
      <t>オオイ</t>
    </rPh>
    <rPh sb="22" eb="23">
      <t>ニシ</t>
    </rPh>
    <rPh sb="23" eb="26">
      <t>チュウガッコウ</t>
    </rPh>
    <rPh sb="26" eb="28">
      <t>イリグチ</t>
    </rPh>
    <rPh sb="29" eb="31">
      <t>ゲシャ</t>
    </rPh>
    <rPh sb="31" eb="33">
      <t>トホ</t>
    </rPh>
    <rPh sb="34" eb="35">
      <t>フン</t>
    </rPh>
    <phoneticPr fontId="2"/>
  </si>
  <si>
    <t>ooi@tanpopo805.com</t>
  </si>
  <si>
    <t>ｼﾞﾘﾂｼｴﾝｾﾝﾀｰﾀﾝﾎﾟﾎﾟ</t>
  </si>
  <si>
    <t>(特非)上福岡障害者支援センター２１</t>
    <rPh sb="4" eb="7">
      <t>カミフクオカ</t>
    </rPh>
    <rPh sb="7" eb="10">
      <t>ショウガイシャ</t>
    </rPh>
    <rPh sb="10" eb="12">
      <t>シエン</t>
    </rPh>
    <phoneticPr fontId="2"/>
  </si>
  <si>
    <t>協働舎レタス</t>
    <rPh sb="0" eb="2">
      <t>キョウドウ</t>
    </rPh>
    <rPh sb="2" eb="3">
      <t>シャ</t>
    </rPh>
    <phoneticPr fontId="2"/>
  </si>
  <si>
    <t>上福岡4-6-11ｲｼﾃﾞﾝﾋﾞﾙ1階</t>
    <rPh sb="0" eb="1">
      <t>ウエ</t>
    </rPh>
    <rPh sb="1" eb="3">
      <t>フクオカ</t>
    </rPh>
    <rPh sb="18" eb="19">
      <t>カイ</t>
    </rPh>
    <phoneticPr fontId="2"/>
  </si>
  <si>
    <t>356-0004</t>
  </si>
  <si>
    <t>049-264-5497</t>
  </si>
  <si>
    <t>東武東上線上福岡駅から徒歩10分</t>
    <rPh sb="11" eb="13">
      <t>トホ</t>
    </rPh>
    <rPh sb="15" eb="16">
      <t>フン</t>
    </rPh>
    <phoneticPr fontId="2"/>
  </si>
  <si>
    <t>honbu@k-center21.net</t>
  </si>
  <si>
    <t>ｷｮｳﾄﾞｳｼｬﾚﾀｽ</t>
  </si>
  <si>
    <t>(一社)こころ会</t>
    <rPh sb="1" eb="2">
      <t>イチ</t>
    </rPh>
    <rPh sb="2" eb="3">
      <t>シャ</t>
    </rPh>
    <rPh sb="7" eb="8">
      <t>カイ</t>
    </rPh>
    <phoneticPr fontId="2"/>
  </si>
  <si>
    <t>ぽんて</t>
  </si>
  <si>
    <t>松山1-2-5カントー商事ビル1F</t>
    <rPh sb="0" eb="2">
      <t>マツヤマ</t>
    </rPh>
    <rPh sb="11" eb="13">
      <t>ショウジ</t>
    </rPh>
    <phoneticPr fontId="2"/>
  </si>
  <si>
    <t>356-0027</t>
  </si>
  <si>
    <t>049-290-3966</t>
  </si>
  <si>
    <t>049-264-8070</t>
  </si>
  <si>
    <t>東武東上線上福岡駅から徒歩15分</t>
    <rPh sb="11" eb="13">
      <t>トホ</t>
    </rPh>
    <rPh sb="15" eb="16">
      <t>フン</t>
    </rPh>
    <phoneticPr fontId="2"/>
  </si>
  <si>
    <t>iwanaga1116@hotmail.com</t>
  </si>
  <si>
    <t>ﾎﾟﾝﾃ</t>
  </si>
  <si>
    <t>(特非)きらきら星</t>
    <rPh sb="8" eb="9">
      <t>ホシ</t>
    </rPh>
    <phoneticPr fontId="2"/>
  </si>
  <si>
    <t>多機能型支援事業所きらきら</t>
    <rPh sb="4" eb="6">
      <t>シエン</t>
    </rPh>
    <rPh sb="6" eb="9">
      <t>ジギョウショ</t>
    </rPh>
    <phoneticPr fontId="2"/>
  </si>
  <si>
    <t>うれし野2-15-7</t>
    <rPh sb="3" eb="4">
      <t>ノ</t>
    </rPh>
    <phoneticPr fontId="2"/>
  </si>
  <si>
    <t>356-0056</t>
  </si>
  <si>
    <t>049-293-1934</t>
  </si>
  <si>
    <t>東武東上線ふじみ野駅西口から徒歩10分
※放課後等デイサービスとの多機能</t>
    <rPh sb="8" eb="9">
      <t>ノ</t>
    </rPh>
    <rPh sb="9" eb="10">
      <t>エキ</t>
    </rPh>
    <rPh sb="10" eb="12">
      <t>ニシグチ</t>
    </rPh>
    <rPh sb="14" eb="16">
      <t>トホ</t>
    </rPh>
    <rPh sb="18" eb="19">
      <t>フン</t>
    </rPh>
    <rPh sb="33" eb="36">
      <t>タキノウ</t>
    </rPh>
    <phoneticPr fontId="2"/>
  </si>
  <si>
    <t>kirakiraboshi-nomura@outlook.jp</t>
  </si>
  <si>
    <t>ｷﾗｷﾗﾎﾞｼ</t>
  </si>
  <si>
    <t>(特非)ワーカーズコープ</t>
    <rPh sb="0" eb="4">
      <t>トクヒ</t>
    </rPh>
    <phoneticPr fontId="2"/>
  </si>
  <si>
    <t>お菓子工房藁藁</t>
    <rPh sb="1" eb="3">
      <t>カシ</t>
    </rPh>
    <rPh sb="3" eb="5">
      <t>コウボウ</t>
    </rPh>
    <rPh sb="5" eb="6">
      <t>ワラ</t>
    </rPh>
    <rPh sb="6" eb="7">
      <t>ワラ</t>
    </rPh>
    <phoneticPr fontId="2"/>
  </si>
  <si>
    <t>大原1-6-21ふじみ野グリーンビル</t>
    <rPh sb="0" eb="2">
      <t>オオハラ</t>
    </rPh>
    <rPh sb="11" eb="12">
      <t>ノ</t>
    </rPh>
    <phoneticPr fontId="2"/>
  </si>
  <si>
    <t>356-0003</t>
  </si>
  <si>
    <t>049-293-4257</t>
  </si>
  <si>
    <t>049-293-4267</t>
  </si>
  <si>
    <t>東武東上線上福岡駅から徒歩8分</t>
    <rPh sb="0" eb="2">
      <t>トウブ</t>
    </rPh>
    <rPh sb="2" eb="5">
      <t>トウジョウセン</t>
    </rPh>
    <rPh sb="5" eb="8">
      <t>カミフクオカ</t>
    </rPh>
    <rPh sb="8" eb="9">
      <t>エキ</t>
    </rPh>
    <rPh sb="11" eb="13">
      <t>トホ</t>
    </rPh>
    <rPh sb="14" eb="15">
      <t>プン</t>
    </rPh>
    <phoneticPr fontId="2"/>
  </si>
  <si>
    <t>fujimino-okasi@roukyou.gr.jp</t>
  </si>
  <si>
    <t>ｵｶｼｺｳﾎﾞｳﾜﾗﾜﾗ</t>
  </si>
  <si>
    <t>金沢ＱＯＬ支援センター（株）</t>
    <rPh sb="0" eb="2">
      <t>カナザワ</t>
    </rPh>
    <rPh sb="5" eb="7">
      <t>シエン</t>
    </rPh>
    <rPh sb="12" eb="13">
      <t>カブ</t>
    </rPh>
    <phoneticPr fontId="2"/>
  </si>
  <si>
    <t>リハスワークふじみ野</t>
    <rPh sb="9" eb="10">
      <t>ノ</t>
    </rPh>
    <phoneticPr fontId="2"/>
  </si>
  <si>
    <t>福岡2丁目1-6 
イオンタウンふじみ野</t>
    <rPh sb="0" eb="2">
      <t>フクオカ</t>
    </rPh>
    <rPh sb="3" eb="5">
      <t>チョウメ</t>
    </rPh>
    <rPh sb="19" eb="20">
      <t>ノ</t>
    </rPh>
    <phoneticPr fontId="2"/>
  </si>
  <si>
    <t>356-0011</t>
  </si>
  <si>
    <t>049-293-6196</t>
  </si>
  <si>
    <t>上福岡駅東口から徒歩15分</t>
    <rPh sb="0" eb="3">
      <t>カミフクオカ</t>
    </rPh>
    <rPh sb="3" eb="4">
      <t>エキ</t>
    </rPh>
    <rPh sb="4" eb="5">
      <t>ヒガシ</t>
    </rPh>
    <rPh sb="5" eb="6">
      <t>クチ</t>
    </rPh>
    <rPh sb="8" eb="10">
      <t>トホ</t>
    </rPh>
    <rPh sb="12" eb="13">
      <t>フン</t>
    </rPh>
    <phoneticPr fontId="2"/>
  </si>
  <si>
    <t>rw_fujimino@rehas.co.jp</t>
  </si>
  <si>
    <t>ﾘﾊｽﾜｰｸﾌｼﾞﾐﾉ</t>
  </si>
  <si>
    <t>北部(東)</t>
    <rPh sb="0" eb="2">
      <t>ホクブ</t>
    </rPh>
    <rPh sb="3" eb="4">
      <t>ヒガシ</t>
    </rPh>
    <phoneticPr fontId="2"/>
  </si>
  <si>
    <t>ホクレア(同)</t>
  </si>
  <si>
    <t>就労継続支援Ｂ型事業所ホクレア</t>
  </si>
  <si>
    <t>上福岡１－７－２７
第２上福岡アサヒビル３階</t>
    <rPh sb="0" eb="3">
      <t>カミフクオカ</t>
    </rPh>
    <rPh sb="10" eb="11">
      <t>ダイ</t>
    </rPh>
    <rPh sb="12" eb="15">
      <t>カミフクオカ</t>
    </rPh>
    <rPh sb="21" eb="22">
      <t>カイ</t>
    </rPh>
    <phoneticPr fontId="2"/>
  </si>
  <si>
    <t>090-7418-3123</t>
  </si>
  <si>
    <t>東部東上線上福岡駅より徒歩１分</t>
    <rPh sb="0" eb="2">
      <t>トウブ</t>
    </rPh>
    <rPh sb="2" eb="5">
      <t>トウジョウセン</t>
    </rPh>
    <rPh sb="5" eb="8">
      <t>カミフクオカ</t>
    </rPh>
    <rPh sb="8" eb="9">
      <t>エキ</t>
    </rPh>
    <rPh sb="11" eb="13">
      <t>トホ</t>
    </rPh>
    <rPh sb="14" eb="15">
      <t>フン</t>
    </rPh>
    <phoneticPr fontId="2"/>
  </si>
  <si>
    <t>kitou.bbb@gmail.com</t>
  </si>
  <si>
    <t>ｼｭｳﾛｳｹｲｿﾞｸｼｴﾝﾋﾞｰｶﾞﾀｼﾞｷﾞｮｳｼｮﾎｸﾚｱ</t>
  </si>
  <si>
    <t>(福)むさしの郷</t>
    <rPh sb="1" eb="2">
      <t>フク</t>
    </rPh>
    <rPh sb="7" eb="8">
      <t>ゴウ</t>
    </rPh>
    <phoneticPr fontId="2"/>
  </si>
  <si>
    <t>けやき寮</t>
    <rPh sb="3" eb="4">
      <t>リョウ</t>
    </rPh>
    <phoneticPr fontId="2"/>
  </si>
  <si>
    <t>善ヶ島3310-1</t>
    <rPh sb="0" eb="1">
      <t>ゼン</t>
    </rPh>
    <rPh sb="2" eb="3">
      <t>シマ</t>
    </rPh>
    <phoneticPr fontId="2"/>
  </si>
  <si>
    <t>048-588-1358</t>
  </si>
  <si>
    <t>048-588-8830</t>
  </si>
  <si>
    <t>熊谷駅から妻沼行バス終点「妻沼」下車徒歩15分</t>
    <rPh sb="0" eb="2">
      <t>クマガヤ</t>
    </rPh>
    <rPh sb="2" eb="3">
      <t>エキ</t>
    </rPh>
    <rPh sb="5" eb="7">
      <t>メヌマ</t>
    </rPh>
    <rPh sb="7" eb="8">
      <t>イ</t>
    </rPh>
    <rPh sb="10" eb="12">
      <t>シュウテン</t>
    </rPh>
    <rPh sb="13" eb="15">
      <t>メヌマ</t>
    </rPh>
    <rPh sb="16" eb="18">
      <t>ゲシャ</t>
    </rPh>
    <rPh sb="18" eb="20">
      <t>トホ</t>
    </rPh>
    <rPh sb="22" eb="23">
      <t>プン</t>
    </rPh>
    <phoneticPr fontId="2"/>
  </si>
  <si>
    <t>keyaki@musasinogou.com</t>
  </si>
  <si>
    <t>ｹﾔｷﾘｮｳ</t>
  </si>
  <si>
    <t>(福)熊谷礎福祉会</t>
    <rPh sb="1" eb="2">
      <t>フク</t>
    </rPh>
    <rPh sb="3" eb="5">
      <t>クマガヤ</t>
    </rPh>
    <rPh sb="5" eb="6">
      <t>イシズエ</t>
    </rPh>
    <rPh sb="6" eb="9">
      <t>フクシカイ</t>
    </rPh>
    <phoneticPr fontId="2"/>
  </si>
  <si>
    <t>ララク遊</t>
    <rPh sb="3" eb="4">
      <t>ユウ</t>
    </rPh>
    <phoneticPr fontId="2"/>
  </si>
  <si>
    <t>下奈良1561</t>
    <rPh sb="0" eb="3">
      <t>シモナラ</t>
    </rPh>
    <phoneticPr fontId="2"/>
  </si>
  <si>
    <t>048-599-3558</t>
  </si>
  <si>
    <t>048-599-3559</t>
  </si>
  <si>
    <t>熊谷駅から妻沼行バス「葉草」下車徒歩2分</t>
    <rPh sb="0" eb="2">
      <t>クマガヤ</t>
    </rPh>
    <rPh sb="2" eb="3">
      <t>エキ</t>
    </rPh>
    <rPh sb="5" eb="7">
      <t>メヌマ</t>
    </rPh>
    <rPh sb="7" eb="8">
      <t>イ</t>
    </rPh>
    <rPh sb="11" eb="12">
      <t>ハ</t>
    </rPh>
    <rPh sb="12" eb="13">
      <t>クサ</t>
    </rPh>
    <rPh sb="14" eb="16">
      <t>ゲシャ</t>
    </rPh>
    <rPh sb="16" eb="18">
      <t>トホ</t>
    </rPh>
    <rPh sb="19" eb="20">
      <t>プン</t>
    </rPh>
    <phoneticPr fontId="2"/>
  </si>
  <si>
    <t>lalaku@pb3.so-net.ne.jp</t>
  </si>
  <si>
    <t>ﾗﾗｸﾕｳ</t>
  </si>
  <si>
    <t>重心児施設
重心通園事業</t>
    <rPh sb="0" eb="2">
      <t>ジュウシン</t>
    </rPh>
    <rPh sb="2" eb="3">
      <t>ジ</t>
    </rPh>
    <rPh sb="3" eb="5">
      <t>シセツ</t>
    </rPh>
    <rPh sb="6" eb="8">
      <t>ジュウシン</t>
    </rPh>
    <rPh sb="8" eb="10">
      <t>ツウエン</t>
    </rPh>
    <rPh sb="10" eb="12">
      <t>ジギョウ</t>
    </rPh>
    <phoneticPr fontId="2"/>
  </si>
  <si>
    <t>(特非)自立生活センター遊ＴＯピア</t>
    <rPh sb="4" eb="6">
      <t>ジリツ</t>
    </rPh>
    <rPh sb="6" eb="8">
      <t>セイカツ</t>
    </rPh>
    <rPh sb="12" eb="13">
      <t>ユウ</t>
    </rPh>
    <phoneticPr fontId="2"/>
  </si>
  <si>
    <t>ＡＫＡＳＵＩ</t>
  </si>
  <si>
    <t>円光1-11-21</t>
    <rPh sb="0" eb="2">
      <t>エンコウ</t>
    </rPh>
    <phoneticPr fontId="2"/>
  </si>
  <si>
    <t>048-526-6919</t>
  </si>
  <si>
    <t>熊谷駅から車で10分</t>
    <rPh sb="0" eb="2">
      <t>クマガヤ</t>
    </rPh>
    <rPh sb="2" eb="3">
      <t>エキ</t>
    </rPh>
    <rPh sb="5" eb="6">
      <t>クルマ</t>
    </rPh>
    <rPh sb="9" eb="10">
      <t>フン</t>
    </rPh>
    <phoneticPr fontId="2"/>
  </si>
  <si>
    <t>aka-sui@cil-yuutopia.com</t>
  </si>
  <si>
    <t>ｱｶｽｲ</t>
  </si>
  <si>
    <t>(福)埼玉のぞみの園</t>
    <rPh sb="3" eb="5">
      <t>サイタマ</t>
    </rPh>
    <rPh sb="9" eb="10">
      <t>ソノ</t>
    </rPh>
    <phoneticPr fontId="2"/>
  </si>
  <si>
    <t>妻沼つくし</t>
    <rPh sb="0" eb="2">
      <t>メヌマ</t>
    </rPh>
    <phoneticPr fontId="2"/>
  </si>
  <si>
    <t>飯塚376-1</t>
    <rPh sb="0" eb="2">
      <t>イイヅカ</t>
    </rPh>
    <phoneticPr fontId="2"/>
  </si>
  <si>
    <t>048-588-6890</t>
  </si>
  <si>
    <t>048-598-6834</t>
  </si>
  <si>
    <t>熊谷駅から妻沼聖天様行バス「熊谷市妻沼行政センター」下車徒歩20分</t>
    <rPh sb="0" eb="2">
      <t>クマガヤ</t>
    </rPh>
    <rPh sb="2" eb="3">
      <t>エキ</t>
    </rPh>
    <rPh sb="5" eb="7">
      <t>メヌマ</t>
    </rPh>
    <rPh sb="7" eb="8">
      <t>セイ</t>
    </rPh>
    <rPh sb="8" eb="9">
      <t>テン</t>
    </rPh>
    <rPh sb="9" eb="10">
      <t>サマ</t>
    </rPh>
    <rPh sb="10" eb="11">
      <t>イ</t>
    </rPh>
    <rPh sb="14" eb="17">
      <t>クマガヤシ</t>
    </rPh>
    <rPh sb="17" eb="19">
      <t>メヌマ</t>
    </rPh>
    <rPh sb="19" eb="21">
      <t>ギョウセイ</t>
    </rPh>
    <rPh sb="26" eb="28">
      <t>ゲシャ</t>
    </rPh>
    <rPh sb="28" eb="30">
      <t>トホ</t>
    </rPh>
    <rPh sb="32" eb="33">
      <t>プン</t>
    </rPh>
    <phoneticPr fontId="2"/>
  </si>
  <si>
    <t>tsukushi@nozominosono.jp</t>
  </si>
  <si>
    <t>ﾒﾇﾏﾂｸｼｻｷﾞｮｳｼｮ</t>
  </si>
  <si>
    <t>(福)たんぽぽ福祉会</t>
    <rPh sb="7" eb="10">
      <t>フクシカイ</t>
    </rPh>
    <phoneticPr fontId="2"/>
  </si>
  <si>
    <t>熊谷たんぽぽ</t>
    <rPh sb="0" eb="2">
      <t>クマガヤ</t>
    </rPh>
    <phoneticPr fontId="2"/>
  </si>
  <si>
    <t>大原1-23-11</t>
    <rPh sb="0" eb="2">
      <t>オオハラ</t>
    </rPh>
    <phoneticPr fontId="2"/>
  </si>
  <si>
    <t>048-525-9442</t>
  </si>
  <si>
    <t>高崎線熊谷駅北口から妻沼行又は太田西小泉行バス「報恩寺」下車徒歩10分</t>
    <rPh sb="0" eb="2">
      <t>タカサキ</t>
    </rPh>
    <rPh sb="2" eb="3">
      <t>セン</t>
    </rPh>
    <rPh sb="3" eb="5">
      <t>クマガヤ</t>
    </rPh>
    <rPh sb="5" eb="6">
      <t>エキ</t>
    </rPh>
    <rPh sb="6" eb="8">
      <t>キタグチ</t>
    </rPh>
    <rPh sb="10" eb="12">
      <t>メヌマ</t>
    </rPh>
    <rPh sb="12" eb="13">
      <t>イ</t>
    </rPh>
    <rPh sb="13" eb="14">
      <t>マタ</t>
    </rPh>
    <rPh sb="15" eb="17">
      <t>オオタ</t>
    </rPh>
    <rPh sb="17" eb="18">
      <t>ニシ</t>
    </rPh>
    <rPh sb="18" eb="20">
      <t>コイズミ</t>
    </rPh>
    <rPh sb="20" eb="21">
      <t>イ</t>
    </rPh>
    <rPh sb="24" eb="26">
      <t>ホウオン</t>
    </rPh>
    <rPh sb="26" eb="27">
      <t>ジ</t>
    </rPh>
    <rPh sb="28" eb="30">
      <t>ゲシャ</t>
    </rPh>
    <rPh sb="30" eb="32">
      <t>トホ</t>
    </rPh>
    <rPh sb="34" eb="35">
      <t>プン</t>
    </rPh>
    <phoneticPr fontId="2"/>
  </si>
  <si>
    <t>tanpopo-j@kme.biglobe.ne.jp</t>
  </si>
  <si>
    <t>ｸﾏｶﾞﾔﾀﾝﾎﾟﾎﾟ</t>
  </si>
  <si>
    <t>(特非)精神保健福祉の会ひなたぼっこ</t>
    <rPh sb="4" eb="10">
      <t>セイシンホケンフクシ</t>
    </rPh>
    <rPh sb="11" eb="12">
      <t>カイ</t>
    </rPh>
    <phoneticPr fontId="2"/>
  </si>
  <si>
    <t>熊谷はあとふるの里”ひなたぼっこ”</t>
    <rPh sb="0" eb="2">
      <t>クマガヤ</t>
    </rPh>
    <rPh sb="8" eb="9">
      <t>サト</t>
    </rPh>
    <phoneticPr fontId="2"/>
  </si>
  <si>
    <t>本石2-146</t>
    <rPh sb="0" eb="2">
      <t>モトイシ</t>
    </rPh>
    <phoneticPr fontId="2"/>
  </si>
  <si>
    <t>048-525-5623</t>
  </si>
  <si>
    <t>高崎線熊谷駅から太田行バス「熊谷寺前」下車徒歩2分</t>
    <rPh sb="0" eb="2">
      <t>タカサキ</t>
    </rPh>
    <rPh sb="2" eb="3">
      <t>セン</t>
    </rPh>
    <rPh sb="3" eb="5">
      <t>クマガヤ</t>
    </rPh>
    <rPh sb="5" eb="6">
      <t>エキ</t>
    </rPh>
    <rPh sb="8" eb="10">
      <t>オオタ</t>
    </rPh>
    <rPh sb="10" eb="11">
      <t>イ</t>
    </rPh>
    <rPh sb="14" eb="16">
      <t>クマガヤ</t>
    </rPh>
    <rPh sb="16" eb="17">
      <t>テラ</t>
    </rPh>
    <rPh sb="17" eb="18">
      <t>マエ</t>
    </rPh>
    <rPh sb="19" eb="21">
      <t>ゲシャ</t>
    </rPh>
    <rPh sb="21" eb="23">
      <t>トホ</t>
    </rPh>
    <rPh sb="24" eb="25">
      <t>フン</t>
    </rPh>
    <phoneticPr fontId="2"/>
  </si>
  <si>
    <t>hinatabokko@cocoa.plala.or.jp</t>
  </si>
  <si>
    <t>ｸﾏｶﾞﾔﾊｱﾄﾌﾙﾉｻﾄﾋﾅﾀﾎﾞｯｺ</t>
  </si>
  <si>
    <t>(特非)ゆりかご</t>
  </si>
  <si>
    <t>ゆりかご</t>
  </si>
  <si>
    <t>今井字南本郷２３１－１</t>
    <rPh sb="0" eb="2">
      <t>イマイ</t>
    </rPh>
    <rPh sb="2" eb="3">
      <t>アザ</t>
    </rPh>
    <rPh sb="3" eb="4">
      <t>ミナミ</t>
    </rPh>
    <rPh sb="4" eb="6">
      <t>ホンゴウ</t>
    </rPh>
    <phoneticPr fontId="2"/>
  </si>
  <si>
    <t>048-525-9290</t>
  </si>
  <si>
    <t>熊谷駅から犬塚行国際十王バス「彩華園前」下車徒歩3分</t>
    <rPh sb="0" eb="2">
      <t>クマガヤ</t>
    </rPh>
    <rPh sb="2" eb="3">
      <t>エキ</t>
    </rPh>
    <rPh sb="5" eb="7">
      <t>イヌツカ</t>
    </rPh>
    <rPh sb="7" eb="8">
      <t>イ</t>
    </rPh>
    <rPh sb="8" eb="10">
      <t>コクサイ</t>
    </rPh>
    <rPh sb="10" eb="12">
      <t>ジュウオウ</t>
    </rPh>
    <rPh sb="15" eb="16">
      <t>サイ</t>
    </rPh>
    <rPh sb="16" eb="17">
      <t>カ</t>
    </rPh>
    <rPh sb="17" eb="18">
      <t>エン</t>
    </rPh>
    <rPh sb="18" eb="19">
      <t>マエ</t>
    </rPh>
    <rPh sb="20" eb="22">
      <t>ゲシャ</t>
    </rPh>
    <rPh sb="22" eb="24">
      <t>トホ</t>
    </rPh>
    <rPh sb="25" eb="26">
      <t>プン</t>
    </rPh>
    <phoneticPr fontId="2"/>
  </si>
  <si>
    <t>yurikago210331@opal.ocn.ne.jp</t>
  </si>
  <si>
    <t>ﾕﾘｶｺﾞ</t>
  </si>
  <si>
    <t>(特非)グループファーム</t>
  </si>
  <si>
    <t>オリーブファーム</t>
  </si>
  <si>
    <t>妻沼小島2058-1</t>
    <rPh sb="0" eb="2">
      <t>メヌマ</t>
    </rPh>
    <rPh sb="2" eb="4">
      <t>コジマ</t>
    </rPh>
    <phoneticPr fontId="2"/>
  </si>
  <si>
    <t>048-588-6118</t>
  </si>
  <si>
    <t>048-588-8178</t>
  </si>
  <si>
    <t>高崎線熊谷駅下車タクシー40分</t>
    <rPh sb="0" eb="2">
      <t>タカサキ</t>
    </rPh>
    <rPh sb="2" eb="3">
      <t>セン</t>
    </rPh>
    <rPh sb="3" eb="5">
      <t>クマガヤ</t>
    </rPh>
    <rPh sb="5" eb="6">
      <t>エキ</t>
    </rPh>
    <rPh sb="6" eb="8">
      <t>ゲシャ</t>
    </rPh>
    <rPh sb="14" eb="15">
      <t>プン</t>
    </rPh>
    <phoneticPr fontId="2"/>
  </si>
  <si>
    <t>mail@saitamafukko.com</t>
  </si>
  <si>
    <t>ｵﾘｰﾌﾞﾌｧｰﾑ</t>
  </si>
  <si>
    <t>ITグループ（株）</t>
    <rPh sb="7" eb="8">
      <t>カブ</t>
    </rPh>
    <phoneticPr fontId="2"/>
  </si>
  <si>
    <t>リバイブ熊谷</t>
    <rPh sb="4" eb="6">
      <t>クマガヤ</t>
    </rPh>
    <phoneticPr fontId="2"/>
  </si>
  <si>
    <t>桜木町１丁目９４FT熊谷南口駅前ビル</t>
    <rPh sb="0" eb="3">
      <t>サクラギチョウ</t>
    </rPh>
    <rPh sb="4" eb="6">
      <t>チョウメ</t>
    </rPh>
    <rPh sb="10" eb="12">
      <t>クマガヤ</t>
    </rPh>
    <rPh sb="12" eb="16">
      <t>ミナミグチエキマエ</t>
    </rPh>
    <phoneticPr fontId="2"/>
  </si>
  <si>
    <t>360-0036</t>
  </si>
  <si>
    <t>048-598-5272</t>
  </si>
  <si>
    <t>JR高崎線「熊谷」駅から徒歩３分</t>
    <rPh sb="2" eb="5">
      <t>タカサキセン</t>
    </rPh>
    <rPh sb="6" eb="8">
      <t>クマガヤ</t>
    </rPh>
    <rPh sb="9" eb="10">
      <t>エキ</t>
    </rPh>
    <rPh sb="12" eb="14">
      <t>トホ</t>
    </rPh>
    <rPh sb="15" eb="16">
      <t>フン</t>
    </rPh>
    <phoneticPr fontId="2"/>
  </si>
  <si>
    <t>ﾘﾊﾞｲﾌﾞｸﾏｶﾞﾔ</t>
  </si>
  <si>
    <t>(特非)ＮｏＳｉｄｅ</t>
    <rPh sb="0" eb="4">
      <t>トクヒ</t>
    </rPh>
    <phoneticPr fontId="2"/>
  </si>
  <si>
    <t>ＮｏＳｉｄｅ</t>
  </si>
  <si>
    <t>長在家1675</t>
    <rPh sb="0" eb="1">
      <t>ナガ</t>
    </rPh>
    <rPh sb="1" eb="3">
      <t>ザイケ</t>
    </rPh>
    <phoneticPr fontId="2"/>
  </si>
  <si>
    <t>369-1101</t>
  </si>
  <si>
    <t>048-578-1011</t>
  </si>
  <si>
    <t>秩父鉄道明戸駅下車徒歩16分</t>
    <rPh sb="0" eb="2">
      <t>チチブ</t>
    </rPh>
    <rPh sb="2" eb="4">
      <t>テツドウ</t>
    </rPh>
    <rPh sb="4" eb="6">
      <t>アケド</t>
    </rPh>
    <rPh sb="6" eb="7">
      <t>エキ</t>
    </rPh>
    <rPh sb="7" eb="9">
      <t>ゲシャ</t>
    </rPh>
    <rPh sb="9" eb="11">
      <t>トホ</t>
    </rPh>
    <rPh sb="13" eb="14">
      <t>プン</t>
    </rPh>
    <phoneticPr fontId="2"/>
  </si>
  <si>
    <t>noside@festa.ocn.ne.jp</t>
  </si>
  <si>
    <t>ﾉｰｻｲﾄﾞ</t>
  </si>
  <si>
    <t>(福)黎明会</t>
    <rPh sb="3" eb="5">
      <t>レイメイ</t>
    </rPh>
    <rPh sb="5" eb="6">
      <t>カイ</t>
    </rPh>
    <phoneticPr fontId="2"/>
  </si>
  <si>
    <t>わいわい亭</t>
    <rPh sb="4" eb="5">
      <t>テイ</t>
    </rPh>
    <phoneticPr fontId="2"/>
  </si>
  <si>
    <t>今井130-4</t>
    <rPh sb="0" eb="2">
      <t>イマイ</t>
    </rPh>
    <phoneticPr fontId="2"/>
  </si>
  <si>
    <t>048-520-3337</t>
  </si>
  <si>
    <t>048-520-3307</t>
  </si>
  <si>
    <t>熊谷駅北口より葛和田行国際十王バス「赤城神社前」下車徒歩1分</t>
    <rPh sb="0" eb="3">
      <t>クマガヤエキ</t>
    </rPh>
    <rPh sb="3" eb="5">
      <t>キタグチ</t>
    </rPh>
    <rPh sb="7" eb="8">
      <t>クズ</t>
    </rPh>
    <rPh sb="8" eb="10">
      <t>ワダ</t>
    </rPh>
    <rPh sb="10" eb="11">
      <t>イ</t>
    </rPh>
    <rPh sb="11" eb="13">
      <t>コクサイ</t>
    </rPh>
    <rPh sb="13" eb="15">
      <t>ジュウオウ</t>
    </rPh>
    <rPh sb="18" eb="20">
      <t>アカギ</t>
    </rPh>
    <rPh sb="20" eb="22">
      <t>ジンジャ</t>
    </rPh>
    <rPh sb="22" eb="23">
      <t>マエ</t>
    </rPh>
    <rPh sb="24" eb="26">
      <t>ゲシャ</t>
    </rPh>
    <rPh sb="26" eb="28">
      <t>トホ</t>
    </rPh>
    <rPh sb="29" eb="30">
      <t>プン</t>
    </rPh>
    <phoneticPr fontId="2"/>
  </si>
  <si>
    <t>waitei@feel.ocn.ne.jp</t>
  </si>
  <si>
    <t>ﾜｲﾜｲﾃｲ</t>
  </si>
  <si>
    <t>(特非)あけぼの</t>
    <rPh sb="1" eb="2">
      <t>トク</t>
    </rPh>
    <rPh sb="2" eb="3">
      <t>ヒ</t>
    </rPh>
    <phoneticPr fontId="2"/>
  </si>
  <si>
    <t>あけぼの事業所</t>
    <rPh sb="4" eb="7">
      <t>ジギョウショ</t>
    </rPh>
    <phoneticPr fontId="2"/>
  </si>
  <si>
    <t>高柳73-3</t>
    <rPh sb="0" eb="2">
      <t>タカヤナギ</t>
    </rPh>
    <phoneticPr fontId="2"/>
  </si>
  <si>
    <t>048-532-8655</t>
  </si>
  <si>
    <t>高崎線籠原駅下車徒歩15分</t>
    <rPh sb="0" eb="2">
      <t>タカサキ</t>
    </rPh>
    <rPh sb="2" eb="3">
      <t>セン</t>
    </rPh>
    <rPh sb="3" eb="5">
      <t>カゴハラ</t>
    </rPh>
    <rPh sb="5" eb="6">
      <t>エキ</t>
    </rPh>
    <rPh sb="6" eb="8">
      <t>ゲシャ</t>
    </rPh>
    <rPh sb="8" eb="10">
      <t>トホ</t>
    </rPh>
    <rPh sb="12" eb="13">
      <t>フン</t>
    </rPh>
    <phoneticPr fontId="2"/>
  </si>
  <si>
    <t>kakebono.npo@gmail.com</t>
  </si>
  <si>
    <t>ｱｹﾎﾞﾉｼﾞｷﾞｮｳｼｮ</t>
  </si>
  <si>
    <t>(特非)ランポーネ</t>
    <rPh sb="0" eb="4">
      <t>トクヒ</t>
    </rPh>
    <phoneticPr fontId="2"/>
  </si>
  <si>
    <t>ギャレット</t>
  </si>
  <si>
    <t>村岡102</t>
    <rPh sb="0" eb="2">
      <t>ムラオカ</t>
    </rPh>
    <phoneticPr fontId="2"/>
  </si>
  <si>
    <t>360-0162</t>
  </si>
  <si>
    <t>048-577-3657</t>
  </si>
  <si>
    <t>048-577-3658</t>
  </si>
  <si>
    <t>熊谷駅から立正大学行又は森林公園駅行バス「吉岡小学校入口前」下車徒歩6分</t>
    <rPh sb="0" eb="2">
      <t>クマガヤ</t>
    </rPh>
    <rPh sb="2" eb="3">
      <t>エキ</t>
    </rPh>
    <rPh sb="5" eb="7">
      <t>リッショウ</t>
    </rPh>
    <rPh sb="7" eb="9">
      <t>ダイガク</t>
    </rPh>
    <rPh sb="9" eb="10">
      <t>イ</t>
    </rPh>
    <rPh sb="10" eb="11">
      <t>マタ</t>
    </rPh>
    <rPh sb="12" eb="14">
      <t>シンリン</t>
    </rPh>
    <rPh sb="14" eb="16">
      <t>コウエン</t>
    </rPh>
    <rPh sb="16" eb="17">
      <t>エキ</t>
    </rPh>
    <rPh sb="17" eb="18">
      <t>イ</t>
    </rPh>
    <rPh sb="21" eb="23">
      <t>ヨシオカ</t>
    </rPh>
    <rPh sb="23" eb="26">
      <t>ショウガッコウ</t>
    </rPh>
    <rPh sb="26" eb="28">
      <t>イリグチ</t>
    </rPh>
    <rPh sb="28" eb="29">
      <t>マエ</t>
    </rPh>
    <rPh sb="30" eb="32">
      <t>ゲシャ</t>
    </rPh>
    <rPh sb="32" eb="34">
      <t>トホ</t>
    </rPh>
    <rPh sb="35" eb="36">
      <t>フン</t>
    </rPh>
    <phoneticPr fontId="2"/>
  </si>
  <si>
    <t>lampone-galette@ozzio.jp</t>
  </si>
  <si>
    <t>ｷﾞｬﾚｯﾄ</t>
  </si>
  <si>
    <t>(特非)おにの家</t>
    <rPh sb="1" eb="2">
      <t>トク</t>
    </rPh>
    <rPh sb="2" eb="3">
      <t>ヒ</t>
    </rPh>
    <rPh sb="7" eb="8">
      <t>イエ</t>
    </rPh>
    <phoneticPr fontId="2"/>
  </si>
  <si>
    <t>おにっこハウス</t>
  </si>
  <si>
    <t>板井1220-1</t>
    <rPh sb="0" eb="2">
      <t>イタイ</t>
    </rPh>
    <phoneticPr fontId="2"/>
  </si>
  <si>
    <t>048-536-1344</t>
  </si>
  <si>
    <t>048-536-1915</t>
  </si>
  <si>
    <t>熊谷駅から国際十王交通バス小川町行又は循環器呼吸器センター行「天神南」下車徒歩２分</t>
    <rPh sb="0" eb="2">
      <t>クマガヤ</t>
    </rPh>
    <rPh sb="2" eb="3">
      <t>エキ</t>
    </rPh>
    <rPh sb="5" eb="7">
      <t>コクサイ</t>
    </rPh>
    <rPh sb="7" eb="9">
      <t>ジュウオウ</t>
    </rPh>
    <rPh sb="9" eb="11">
      <t>コウツウ</t>
    </rPh>
    <rPh sb="13" eb="16">
      <t>オガワマチ</t>
    </rPh>
    <rPh sb="15" eb="16">
      <t>マチ</t>
    </rPh>
    <rPh sb="16" eb="17">
      <t>イ</t>
    </rPh>
    <rPh sb="17" eb="18">
      <t>マタ</t>
    </rPh>
    <rPh sb="19" eb="22">
      <t>ジュンカンキ</t>
    </rPh>
    <rPh sb="22" eb="25">
      <t>コキュウキ</t>
    </rPh>
    <rPh sb="29" eb="30">
      <t>イ</t>
    </rPh>
    <rPh sb="31" eb="34">
      <t>テンジンミナミ</t>
    </rPh>
    <rPh sb="35" eb="37">
      <t>ゲシャ</t>
    </rPh>
    <rPh sb="37" eb="39">
      <t>トホ</t>
    </rPh>
    <rPh sb="40" eb="41">
      <t>フン</t>
    </rPh>
    <phoneticPr fontId="2"/>
  </si>
  <si>
    <t>info@onikko.org</t>
  </si>
  <si>
    <t>ｵﾆｯｺﾊｳｽ</t>
  </si>
  <si>
    <t>(株)ウェルフォレスト</t>
    <rPh sb="1" eb="2">
      <t>カブ</t>
    </rPh>
    <phoneticPr fontId="2"/>
  </si>
  <si>
    <t>オリーブケア</t>
  </si>
  <si>
    <t>妻沼台910番地1</t>
    <rPh sb="0" eb="3">
      <t>メヌマダイ</t>
    </rPh>
    <rPh sb="6" eb="8">
      <t>バンチ</t>
    </rPh>
    <phoneticPr fontId="2"/>
  </si>
  <si>
    <t>048-598-5278</t>
  </si>
  <si>
    <t>048-598-5219</t>
  </si>
  <si>
    <t>高崎線熊谷駅下車朝日バス太田駅行き「妻沼川岸」下車徒歩13分</t>
    <rPh sb="0" eb="2">
      <t>タカサキ</t>
    </rPh>
    <rPh sb="2" eb="3">
      <t>セン</t>
    </rPh>
    <rPh sb="3" eb="5">
      <t>クマガヤ</t>
    </rPh>
    <rPh sb="5" eb="6">
      <t>エキ</t>
    </rPh>
    <rPh sb="6" eb="8">
      <t>ゲシャ</t>
    </rPh>
    <rPh sb="8" eb="10">
      <t>アサヒ</t>
    </rPh>
    <rPh sb="12" eb="15">
      <t>オオタエキ</t>
    </rPh>
    <rPh sb="15" eb="16">
      <t>イキ</t>
    </rPh>
    <rPh sb="18" eb="20">
      <t>メヌマ</t>
    </rPh>
    <rPh sb="20" eb="22">
      <t>カワギシ</t>
    </rPh>
    <rPh sb="23" eb="25">
      <t>ゲシャ</t>
    </rPh>
    <rPh sb="25" eb="27">
      <t>トホ</t>
    </rPh>
    <rPh sb="29" eb="30">
      <t>プン</t>
    </rPh>
    <phoneticPr fontId="2"/>
  </si>
  <si>
    <t>olive@groupfarm.jp</t>
  </si>
  <si>
    <t>ｵﾘｰﾌﾞｹｱ</t>
  </si>
  <si>
    <t>ウーリー熊谷</t>
    <rPh sb="4" eb="6">
      <t>クマガヤ</t>
    </rPh>
    <phoneticPr fontId="2"/>
  </si>
  <si>
    <t>桜木町1-65 ホクシンビル１階</t>
    <rPh sb="0" eb="3">
      <t>サクラギチョウ</t>
    </rPh>
    <rPh sb="15" eb="16">
      <t>カイ</t>
    </rPh>
    <phoneticPr fontId="2"/>
  </si>
  <si>
    <t>048-538-9530</t>
  </si>
  <si>
    <t>JＲ熊谷駅から徒歩3分</t>
    <rPh sb="2" eb="5">
      <t>クマガヤエキ</t>
    </rPh>
    <rPh sb="7" eb="9">
      <t>トホ</t>
    </rPh>
    <rPh sb="10" eb="11">
      <t>フン</t>
    </rPh>
    <phoneticPr fontId="2"/>
  </si>
  <si>
    <t>kumagaya@woooly.jp</t>
  </si>
  <si>
    <t>ｳｰﾘｰｸﾏｶﾞﾔ</t>
  </si>
  <si>
    <t>リハスワーク熊谷</t>
    <rPh sb="6" eb="8">
      <t>クマガヤ</t>
    </rPh>
    <phoneticPr fontId="2"/>
  </si>
  <si>
    <t>桜阿知二丁目９番４３シャトーいづみ１０１</t>
    <rPh sb="0" eb="3">
      <t>サクラアチ</t>
    </rPh>
    <rPh sb="3" eb="6">
      <t>ニチョウメ</t>
    </rPh>
    <rPh sb="7" eb="8">
      <t>バン</t>
    </rPh>
    <phoneticPr fontId="2"/>
  </si>
  <si>
    <t>360-0814</t>
  </si>
  <si>
    <t>048-598-5066</t>
  </si>
  <si>
    <t>048-598-5099</t>
  </si>
  <si>
    <t>JR高崎線熊谷駅から徒歩22分</t>
    <rPh sb="2" eb="5">
      <t>タカサキセン</t>
    </rPh>
    <rPh sb="5" eb="8">
      <t>クマガヤエキ</t>
    </rPh>
    <rPh sb="10" eb="12">
      <t>トホ</t>
    </rPh>
    <rPh sb="14" eb="15">
      <t>フン</t>
    </rPh>
    <phoneticPr fontId="2"/>
  </si>
  <si>
    <t>rw_kumagaya@rehas.co.jp</t>
  </si>
  <si>
    <t>ﾘﾊｽﾜｰｸｸﾏｶﾞﾔ</t>
  </si>
  <si>
    <t>(有)中西電機</t>
    <rPh sb="1" eb="2">
      <t>ユウ</t>
    </rPh>
    <rPh sb="3" eb="7">
      <t>ナカニシデンキ</t>
    </rPh>
    <phoneticPr fontId="2"/>
  </si>
  <si>
    <t>ナカニシカフェ</t>
  </si>
  <si>
    <t>末広一丁目６４番地３</t>
    <rPh sb="0" eb="2">
      <t>スエヒロ</t>
    </rPh>
    <rPh sb="2" eb="5">
      <t>イッチョウメ</t>
    </rPh>
    <rPh sb="7" eb="9">
      <t>バンチ</t>
    </rPh>
    <phoneticPr fontId="2"/>
  </si>
  <si>
    <t>360-0031</t>
  </si>
  <si>
    <t>048-577-6167</t>
  </si>
  <si>
    <t>048-525-2972</t>
  </si>
  <si>
    <t>JR高崎線熊谷駅下車徒歩９分</t>
    <rPh sb="2" eb="5">
      <t>タカサキセン</t>
    </rPh>
    <rPh sb="5" eb="8">
      <t>クマガヤエキ</t>
    </rPh>
    <rPh sb="8" eb="10">
      <t>ゲシャ</t>
    </rPh>
    <rPh sb="10" eb="12">
      <t>トホ</t>
    </rPh>
    <rPh sb="13" eb="14">
      <t>フン</t>
    </rPh>
    <phoneticPr fontId="2"/>
  </si>
  <si>
    <t>nakanisi47@outlook.jp</t>
  </si>
  <si>
    <t>ﾅｶﾆｼｶﾌｪ</t>
  </si>
  <si>
    <t>(福)昴</t>
    <rPh sb="3" eb="4">
      <t>スバル</t>
    </rPh>
    <phoneticPr fontId="2"/>
  </si>
  <si>
    <t>デイセンターウィズ</t>
  </si>
  <si>
    <t>比企郡嵐山町</t>
    <rPh sb="0" eb="3">
      <t>ヒキグン</t>
    </rPh>
    <rPh sb="3" eb="6">
      <t>ランザンマチ</t>
    </rPh>
    <phoneticPr fontId="2"/>
  </si>
  <si>
    <t>鎌形2804-1</t>
    <rPh sb="0" eb="2">
      <t>カマガタ</t>
    </rPh>
    <phoneticPr fontId="2"/>
  </si>
  <si>
    <t>0493-63-0436</t>
  </si>
  <si>
    <t>0493-63-0437</t>
  </si>
  <si>
    <t>東武東上線武蔵嵐山駅下車徒歩25分</t>
    <rPh sb="0" eb="2">
      <t>トウブ</t>
    </rPh>
    <rPh sb="2" eb="4">
      <t>トウジョウ</t>
    </rPh>
    <rPh sb="4" eb="5">
      <t>セン</t>
    </rPh>
    <rPh sb="5" eb="7">
      <t>ムサシ</t>
    </rPh>
    <rPh sb="7" eb="9">
      <t>ランザン</t>
    </rPh>
    <rPh sb="9" eb="10">
      <t>エキ</t>
    </rPh>
    <rPh sb="10" eb="12">
      <t>ゲシャ</t>
    </rPh>
    <rPh sb="12" eb="14">
      <t>トホ</t>
    </rPh>
    <rPh sb="16" eb="17">
      <t>フン</t>
    </rPh>
    <phoneticPr fontId="2"/>
  </si>
  <si>
    <t>with@subaru-swc.com</t>
  </si>
  <si>
    <t>ﾃﾞｲｾﾝﾀｰｳｨｽﾞ</t>
  </si>
  <si>
    <t>(福)ウィング</t>
  </si>
  <si>
    <t>ワーク＆ライクのびっこ</t>
  </si>
  <si>
    <t>比企郡川島町</t>
  </si>
  <si>
    <t>下八ツ林871-5</t>
  </si>
  <si>
    <t>049-297-7405</t>
  </si>
  <si>
    <t>049-297-7461</t>
  </si>
  <si>
    <t>川越駅から鴻巣行バス「八ッ林」下車徒歩30分</t>
    <rPh sb="0" eb="2">
      <t>カワゴエ</t>
    </rPh>
    <rPh sb="2" eb="3">
      <t>エキ</t>
    </rPh>
    <rPh sb="5" eb="7">
      <t>コウノス</t>
    </rPh>
    <rPh sb="7" eb="8">
      <t>イ</t>
    </rPh>
    <rPh sb="11" eb="12">
      <t>ヤツ</t>
    </rPh>
    <rPh sb="13" eb="14">
      <t>バヤシ</t>
    </rPh>
    <rPh sb="15" eb="17">
      <t>ゲシャ</t>
    </rPh>
    <rPh sb="17" eb="19">
      <t>トホ</t>
    </rPh>
    <rPh sb="21" eb="22">
      <t>プン</t>
    </rPh>
    <phoneticPr fontId="2"/>
  </si>
  <si>
    <t>wing-shimizu@eos.ocn.ne.jp</t>
  </si>
  <si>
    <t>ﾜｰｸｱﾝﾄﾞﾗｲｸﾉﾋﾞｯｺ</t>
  </si>
  <si>
    <t>(福)いずみ会</t>
    <rPh sb="1" eb="2">
      <t>フク</t>
    </rPh>
    <rPh sb="6" eb="7">
      <t>カイ</t>
    </rPh>
    <phoneticPr fontId="2"/>
  </si>
  <si>
    <t>千樹の里</t>
    <rPh sb="0" eb="2">
      <t>センジュ</t>
    </rPh>
    <rPh sb="3" eb="4">
      <t>サト</t>
    </rPh>
    <phoneticPr fontId="2"/>
  </si>
  <si>
    <t>比企郡ときがわ町</t>
    <rPh sb="0" eb="3">
      <t>ヒキグン</t>
    </rPh>
    <rPh sb="7" eb="8">
      <t>マチ</t>
    </rPh>
    <phoneticPr fontId="2"/>
  </si>
  <si>
    <t>玉川1322-3</t>
    <rPh sb="0" eb="2">
      <t>タマガワ</t>
    </rPh>
    <phoneticPr fontId="2"/>
  </si>
  <si>
    <t>0493-65-3033</t>
  </si>
  <si>
    <t>0493-53-7100</t>
  </si>
  <si>
    <t>八高線明覚駅下車徒歩28分</t>
    <rPh sb="0" eb="2">
      <t>ハチコウ</t>
    </rPh>
    <rPh sb="2" eb="3">
      <t>セン</t>
    </rPh>
    <rPh sb="3" eb="4">
      <t>メイ</t>
    </rPh>
    <rPh sb="4" eb="5">
      <t>カク</t>
    </rPh>
    <rPh sb="5" eb="6">
      <t>エキ</t>
    </rPh>
    <rPh sb="6" eb="8">
      <t>ゲシャ</t>
    </rPh>
    <rPh sb="8" eb="10">
      <t>トホ</t>
    </rPh>
    <rPh sb="12" eb="13">
      <t>フン</t>
    </rPh>
    <phoneticPr fontId="2"/>
  </si>
  <si>
    <t>senjunosato@izumikai.or.jp</t>
  </si>
  <si>
    <t>ｾﾝｼﾞｭﾉｻﾄ</t>
  </si>
  <si>
    <t>(特非)大地の郷</t>
    <rPh sb="4" eb="6">
      <t>ダイチ</t>
    </rPh>
    <rPh sb="7" eb="8">
      <t>サト</t>
    </rPh>
    <phoneticPr fontId="2"/>
  </si>
  <si>
    <t>大地の郷</t>
    <rPh sb="0" eb="2">
      <t>ダイチ</t>
    </rPh>
    <rPh sb="3" eb="4">
      <t>サト</t>
    </rPh>
    <phoneticPr fontId="2"/>
  </si>
  <si>
    <t>比企郡吉見町</t>
    <rPh sb="0" eb="3">
      <t>ヒキグン</t>
    </rPh>
    <rPh sb="3" eb="6">
      <t>ヨシミマチ</t>
    </rPh>
    <phoneticPr fontId="2"/>
  </si>
  <si>
    <t>久保田445</t>
    <rPh sb="0" eb="3">
      <t>クボタ</t>
    </rPh>
    <phoneticPr fontId="2"/>
  </si>
  <si>
    <t>0493-54-1443</t>
  </si>
  <si>
    <t>0493-59-8708</t>
  </si>
  <si>
    <t>東武東上線東松山駅から免許センター行バス｢カルソニックカンセイ｣下車徒歩5分</t>
    <rPh sb="0" eb="2">
      <t>トウブ</t>
    </rPh>
    <rPh sb="2" eb="4">
      <t>トウジョウ</t>
    </rPh>
    <rPh sb="4" eb="5">
      <t>セン</t>
    </rPh>
    <rPh sb="5" eb="8">
      <t>ヒガシマツヤマ</t>
    </rPh>
    <rPh sb="8" eb="9">
      <t>エキ</t>
    </rPh>
    <rPh sb="11" eb="13">
      <t>メンキョ</t>
    </rPh>
    <rPh sb="17" eb="18">
      <t>イ</t>
    </rPh>
    <rPh sb="32" eb="34">
      <t>ゲシャ</t>
    </rPh>
    <rPh sb="34" eb="36">
      <t>トホ</t>
    </rPh>
    <rPh sb="37" eb="38">
      <t>フン</t>
    </rPh>
    <phoneticPr fontId="2"/>
  </si>
  <si>
    <t>daichi@tempo.ocn.ne.jp</t>
  </si>
  <si>
    <t>ﾀﾞｲﾁﾉｻﾄ</t>
  </si>
  <si>
    <t>(医)昭友会</t>
    <rPh sb="0" eb="3">
      <t>イ</t>
    </rPh>
    <rPh sb="3" eb="5">
      <t>ショウユウ</t>
    </rPh>
    <rPh sb="5" eb="6">
      <t>カイ</t>
    </rPh>
    <phoneticPr fontId="2"/>
  </si>
  <si>
    <t>ハーモニー</t>
  </si>
  <si>
    <t>比企郡滑川町</t>
    <rPh sb="0" eb="3">
      <t>ヒキグン</t>
    </rPh>
    <rPh sb="3" eb="6">
      <t>ナメガワマチ</t>
    </rPh>
    <phoneticPr fontId="2"/>
  </si>
  <si>
    <t>羽尾496-5</t>
    <rPh sb="0" eb="2">
      <t>ハネオ</t>
    </rPh>
    <phoneticPr fontId="2"/>
  </si>
  <si>
    <t>0493-56-4875</t>
  </si>
  <si>
    <t>0493-56-4877</t>
  </si>
  <si>
    <t>東武東上線森林公園駅北口下車徒歩7分</t>
    <rPh sb="0" eb="2">
      <t>トウブ</t>
    </rPh>
    <rPh sb="2" eb="4">
      <t>トウジョウ</t>
    </rPh>
    <rPh sb="4" eb="5">
      <t>セン</t>
    </rPh>
    <rPh sb="5" eb="7">
      <t>シンリン</t>
    </rPh>
    <rPh sb="7" eb="9">
      <t>コウエン</t>
    </rPh>
    <rPh sb="9" eb="10">
      <t>エキ</t>
    </rPh>
    <rPh sb="10" eb="12">
      <t>キタグチ</t>
    </rPh>
    <rPh sb="12" eb="14">
      <t>ゲシャ</t>
    </rPh>
    <rPh sb="14" eb="16">
      <t>トホ</t>
    </rPh>
    <rPh sb="17" eb="18">
      <t>フン</t>
    </rPh>
    <phoneticPr fontId="2"/>
  </si>
  <si>
    <t>harmony@ked.biglobe.ne.jp</t>
  </si>
  <si>
    <t>ﾊｰﾓﾆｰ</t>
  </si>
  <si>
    <t>(特非)あすなろ会</t>
    <rPh sb="0" eb="4">
      <t>トクヒ</t>
    </rPh>
    <rPh sb="8" eb="9">
      <t>カイ</t>
    </rPh>
    <phoneticPr fontId="2"/>
  </si>
  <si>
    <t>事業所あすなろ</t>
    <rPh sb="0" eb="3">
      <t>ジギョウショ</t>
    </rPh>
    <phoneticPr fontId="2"/>
  </si>
  <si>
    <t>笠原184-1</t>
    <rPh sb="0" eb="2">
      <t>カサハラ</t>
    </rPh>
    <phoneticPr fontId="2"/>
  </si>
  <si>
    <t>0493-59-8133</t>
  </si>
  <si>
    <t>東武東上線東武竹沢駅下車タクシー2分</t>
    <rPh sb="0" eb="2">
      <t>トウブ</t>
    </rPh>
    <rPh sb="2" eb="4">
      <t>トウジョウ</t>
    </rPh>
    <rPh sb="4" eb="5">
      <t>セン</t>
    </rPh>
    <rPh sb="5" eb="7">
      <t>トウブ</t>
    </rPh>
    <rPh sb="7" eb="9">
      <t>タケザワ</t>
    </rPh>
    <rPh sb="9" eb="10">
      <t>エキ</t>
    </rPh>
    <rPh sb="10" eb="12">
      <t>ゲシャ</t>
    </rPh>
    <rPh sb="17" eb="18">
      <t>フン</t>
    </rPh>
    <phoneticPr fontId="2"/>
  </si>
  <si>
    <t>jigyousyo-asunaros-091001@rainbow.plala.or.jp</t>
  </si>
  <si>
    <t>ｼﾞｷﾞｮｳｼｮｱｽﾅﾛ</t>
  </si>
  <si>
    <t>(特非)はばたき</t>
    <rPh sb="0" eb="4">
      <t>トクヒ</t>
    </rPh>
    <phoneticPr fontId="2"/>
  </si>
  <si>
    <t>鳩山支援センターはばたき</t>
    <rPh sb="0" eb="2">
      <t>ハトヤマ</t>
    </rPh>
    <rPh sb="2" eb="4">
      <t>シエン</t>
    </rPh>
    <phoneticPr fontId="2"/>
  </si>
  <si>
    <t>比企郡鳩山町</t>
    <rPh sb="0" eb="3">
      <t>ヒキグン</t>
    </rPh>
    <rPh sb="3" eb="6">
      <t>ハトヤママチ</t>
    </rPh>
    <phoneticPr fontId="2"/>
  </si>
  <si>
    <t>松ヶ丘4-1-1（多世代交流活動センター）</t>
    <rPh sb="0" eb="3">
      <t>マツガオカ</t>
    </rPh>
    <rPh sb="9" eb="10">
      <t>タ</t>
    </rPh>
    <rPh sb="10" eb="12">
      <t>セダイ</t>
    </rPh>
    <rPh sb="12" eb="14">
      <t>コウリュウ</t>
    </rPh>
    <rPh sb="14" eb="16">
      <t>カツドウ</t>
    </rPh>
    <phoneticPr fontId="2"/>
  </si>
  <si>
    <t>049-296-1639</t>
  </si>
  <si>
    <t>東武東上線高坂駅から鳩山ニュータウン行バス｢鳩山高校前｣下車徒歩3分</t>
    <rPh sb="0" eb="2">
      <t>トウブ</t>
    </rPh>
    <rPh sb="2" eb="4">
      <t>トウジョウ</t>
    </rPh>
    <rPh sb="4" eb="5">
      <t>セン</t>
    </rPh>
    <rPh sb="5" eb="7">
      <t>タカサカ</t>
    </rPh>
    <rPh sb="7" eb="8">
      <t>エキ</t>
    </rPh>
    <rPh sb="10" eb="12">
      <t>ハトヤマ</t>
    </rPh>
    <rPh sb="18" eb="19">
      <t>イ</t>
    </rPh>
    <rPh sb="22" eb="24">
      <t>ハトヤマ</t>
    </rPh>
    <rPh sb="24" eb="26">
      <t>コウコウ</t>
    </rPh>
    <rPh sb="26" eb="27">
      <t>マエ</t>
    </rPh>
    <rPh sb="28" eb="30">
      <t>ゲシャ</t>
    </rPh>
    <rPh sb="30" eb="32">
      <t>トホ</t>
    </rPh>
    <rPh sb="33" eb="34">
      <t>フン</t>
    </rPh>
    <phoneticPr fontId="2"/>
  </si>
  <si>
    <t>habataki-hatoyama@mocha.ocn.ne.jp</t>
  </si>
  <si>
    <t>ﾊﾄﾔﾏｼｴﾝｾﾝﾀｰﾊﾊﾞﾀｷ</t>
  </si>
  <si>
    <t>(特非)トゥッティフォルテ</t>
    <rPh sb="0" eb="4">
      <t>トクヒ</t>
    </rPh>
    <phoneticPr fontId="2"/>
  </si>
  <si>
    <t>トゥッティフォルテ</t>
  </si>
  <si>
    <t>比企郡滑川町</t>
    <rPh sb="0" eb="3">
      <t>ヒキグン</t>
    </rPh>
    <rPh sb="3" eb="5">
      <t>ナメカワ</t>
    </rPh>
    <rPh sb="5" eb="6">
      <t>マチ</t>
    </rPh>
    <phoneticPr fontId="2"/>
  </si>
  <si>
    <t>月輪959-5</t>
    <rPh sb="0" eb="2">
      <t>ツキノワ</t>
    </rPh>
    <phoneticPr fontId="2"/>
  </si>
  <si>
    <t>0493-81-4307</t>
  </si>
  <si>
    <t>0493-81-4308</t>
  </si>
  <si>
    <t>東武東上線武蔵嵐山駅東口下車徒歩7分</t>
    <rPh sb="0" eb="2">
      <t>トウブ</t>
    </rPh>
    <rPh sb="2" eb="4">
      <t>トウジョウ</t>
    </rPh>
    <rPh sb="4" eb="5">
      <t>セン</t>
    </rPh>
    <rPh sb="5" eb="7">
      <t>ムサシ</t>
    </rPh>
    <rPh sb="7" eb="9">
      <t>ランザン</t>
    </rPh>
    <rPh sb="9" eb="10">
      <t>エキ</t>
    </rPh>
    <rPh sb="10" eb="12">
      <t>ヒガシグチ</t>
    </rPh>
    <rPh sb="12" eb="14">
      <t>ゲシャ</t>
    </rPh>
    <rPh sb="14" eb="16">
      <t>トホ</t>
    </rPh>
    <rPh sb="17" eb="18">
      <t>フン</t>
    </rPh>
    <phoneticPr fontId="2"/>
  </si>
  <si>
    <t>tutti-forte@sky.plala.or.jp</t>
  </si>
  <si>
    <t>ﾄｩｯﾃｨﾌｫﾙﾃ</t>
  </si>
  <si>
    <t>(特非)ななさと福祉会</t>
    <rPh sb="0" eb="4">
      <t>トクヒ</t>
    </rPh>
    <rPh sb="8" eb="11">
      <t>フクシカイ</t>
    </rPh>
    <phoneticPr fontId="2"/>
  </si>
  <si>
    <t>事業所ななさと</t>
    <rPh sb="0" eb="3">
      <t>ジギョウショ</t>
    </rPh>
    <phoneticPr fontId="2"/>
  </si>
  <si>
    <t>古里1603</t>
    <rPh sb="0" eb="2">
      <t>フルサト</t>
    </rPh>
    <phoneticPr fontId="2"/>
  </si>
  <si>
    <t>0493-59-8624</t>
  </si>
  <si>
    <t>東武東上線武蔵嵐山駅から県立嵐山郷行きバス「ふるさと牧場入口」下車徒歩5分</t>
    <rPh sb="0" eb="2">
      <t>トウブ</t>
    </rPh>
    <rPh sb="2" eb="4">
      <t>トウジョウ</t>
    </rPh>
    <rPh sb="4" eb="5">
      <t>セン</t>
    </rPh>
    <rPh sb="5" eb="7">
      <t>ムサシ</t>
    </rPh>
    <rPh sb="7" eb="9">
      <t>ランザン</t>
    </rPh>
    <rPh sb="9" eb="10">
      <t>エキ</t>
    </rPh>
    <rPh sb="12" eb="14">
      <t>ケンリツ</t>
    </rPh>
    <rPh sb="14" eb="16">
      <t>ランザン</t>
    </rPh>
    <rPh sb="16" eb="17">
      <t>ゴウ</t>
    </rPh>
    <rPh sb="17" eb="18">
      <t>イ</t>
    </rPh>
    <rPh sb="26" eb="28">
      <t>ボクジョウ</t>
    </rPh>
    <rPh sb="28" eb="30">
      <t>イリグチ</t>
    </rPh>
    <rPh sb="31" eb="33">
      <t>ゲシャ</t>
    </rPh>
    <rPh sb="33" eb="35">
      <t>トホ</t>
    </rPh>
    <rPh sb="36" eb="37">
      <t>フン</t>
    </rPh>
    <phoneticPr fontId="2"/>
  </si>
  <si>
    <t>npo.nanasato@gmail.com</t>
  </si>
  <si>
    <t>ｼﾞｷﾞｮｳｼｮﾅﾅｻﾄ</t>
  </si>
  <si>
    <t>(特非)夢・フレンズ</t>
    <rPh sb="0" eb="4">
      <t>トクヒ</t>
    </rPh>
    <rPh sb="4" eb="5">
      <t>ユメ</t>
    </rPh>
    <phoneticPr fontId="2"/>
  </si>
  <si>
    <t>フレンズ</t>
  </si>
  <si>
    <t>志賀543-4</t>
  </si>
  <si>
    <t>355-0214</t>
  </si>
  <si>
    <t>0493-62-6916</t>
  </si>
  <si>
    <t>0493-59-8279</t>
  </si>
  <si>
    <t>東武東上線嵐山町駅から徒歩20分</t>
    <rPh sb="0" eb="2">
      <t>トウブ</t>
    </rPh>
    <rPh sb="2" eb="4">
      <t>トウジョウ</t>
    </rPh>
    <rPh sb="4" eb="5">
      <t>セン</t>
    </rPh>
    <rPh sb="5" eb="8">
      <t>ランザンマチ</t>
    </rPh>
    <rPh sb="8" eb="9">
      <t>エキ</t>
    </rPh>
    <rPh sb="11" eb="13">
      <t>トホ</t>
    </rPh>
    <rPh sb="15" eb="16">
      <t>フン</t>
    </rPh>
    <phoneticPr fontId="2"/>
  </si>
  <si>
    <t>friends.ranzan@gmail.com</t>
  </si>
  <si>
    <t>ﾌﾚﾝｽﾞ</t>
  </si>
  <si>
    <t>（株）Ｎｅｘｔ</t>
    <rPh sb="0" eb="3">
      <t>カブ</t>
    </rPh>
    <phoneticPr fontId="2"/>
  </si>
  <si>
    <t>障害者就労支援事業所りん</t>
    <rPh sb="0" eb="3">
      <t>ショウガイシャ</t>
    </rPh>
    <rPh sb="3" eb="5">
      <t>シュウロウ</t>
    </rPh>
    <rPh sb="5" eb="7">
      <t>シエン</t>
    </rPh>
    <rPh sb="7" eb="9">
      <t>ジギョウ</t>
    </rPh>
    <rPh sb="9" eb="10">
      <t>ショ</t>
    </rPh>
    <phoneticPr fontId="2"/>
  </si>
  <si>
    <t>志賀469番地1</t>
    <rPh sb="5" eb="7">
      <t>バンチ</t>
    </rPh>
    <phoneticPr fontId="2"/>
  </si>
  <si>
    <t>0493-62-1862</t>
  </si>
  <si>
    <t>武蔵嵐山駅から徒歩13分</t>
    <rPh sb="0" eb="2">
      <t>ムサシ</t>
    </rPh>
    <rPh sb="2" eb="4">
      <t>ランザン</t>
    </rPh>
    <rPh sb="4" eb="5">
      <t>エキ</t>
    </rPh>
    <rPh sb="7" eb="9">
      <t>トホ</t>
    </rPh>
    <rPh sb="11" eb="12">
      <t>フン</t>
    </rPh>
    <phoneticPr fontId="2"/>
  </si>
  <si>
    <t>next-place@next-rin.com</t>
  </si>
  <si>
    <t>ﾔｷﾄﾘ ﾘﾝ</t>
  </si>
  <si>
    <t>(特非)はまや</t>
    <rPh sb="0" eb="4">
      <t>トクヒ</t>
    </rPh>
    <phoneticPr fontId="2"/>
  </si>
  <si>
    <t>はまや都作業所</t>
    <rPh sb="3" eb="4">
      <t>ミヤコ</t>
    </rPh>
    <rPh sb="4" eb="6">
      <t>サギョウ</t>
    </rPh>
    <rPh sb="6" eb="7">
      <t>ショ</t>
    </rPh>
    <phoneticPr fontId="2"/>
  </si>
  <si>
    <t>比企郡滑川町</t>
    <rPh sb="0" eb="3">
      <t>ヒキグン</t>
    </rPh>
    <rPh sb="3" eb="5">
      <t>ナメガワ</t>
    </rPh>
    <rPh sb="5" eb="6">
      <t>マチ</t>
    </rPh>
    <phoneticPr fontId="2"/>
  </si>
  <si>
    <t>大字都25-22</t>
    <rPh sb="0" eb="2">
      <t>オオアザ</t>
    </rPh>
    <rPh sb="2" eb="3">
      <t>ミヤコ</t>
    </rPh>
    <phoneticPr fontId="2"/>
  </si>
  <si>
    <t>355-0812</t>
  </si>
  <si>
    <t>0493-59-9265</t>
  </si>
  <si>
    <t>0493-59-9267</t>
  </si>
  <si>
    <t>東武東上線森林公園駅から徒歩20分</t>
    <rPh sb="0" eb="5">
      <t>トウブトウジョウセン</t>
    </rPh>
    <rPh sb="5" eb="9">
      <t>シンリンコウエン</t>
    </rPh>
    <rPh sb="9" eb="10">
      <t>エキ</t>
    </rPh>
    <rPh sb="12" eb="14">
      <t>トホ</t>
    </rPh>
    <rPh sb="16" eb="17">
      <t>フン</t>
    </rPh>
    <phoneticPr fontId="2"/>
  </si>
  <si>
    <t>furusawa.y@hamaya-npo.or.jp</t>
  </si>
  <si>
    <t>ﾊﾏﾔﾐﾔｺｻｷﾞｮｳｼｮ</t>
  </si>
  <si>
    <t>(株）アネスティ</t>
    <rPh sb="1" eb="2">
      <t>カブ</t>
    </rPh>
    <phoneticPr fontId="2"/>
  </si>
  <si>
    <t>あすか川島工房</t>
    <rPh sb="3" eb="5">
      <t>カワシマ</t>
    </rPh>
    <rPh sb="5" eb="7">
      <t>コウボウ</t>
    </rPh>
    <phoneticPr fontId="2"/>
  </si>
  <si>
    <t>中山1347-1</t>
    <rPh sb="0" eb="2">
      <t>ナカヤマ</t>
    </rPh>
    <phoneticPr fontId="2"/>
  </si>
  <si>
    <t>049-236-3159</t>
  </si>
  <si>
    <t>049-236-3142</t>
  </si>
  <si>
    <t>東武東上線若葉駅から東武バス八幡団地行き「南戸守」下車から徒歩６分</t>
    <rPh sb="0" eb="2">
      <t>トウブ</t>
    </rPh>
    <rPh sb="2" eb="4">
      <t>トウジョウ</t>
    </rPh>
    <rPh sb="4" eb="5">
      <t>セン</t>
    </rPh>
    <rPh sb="5" eb="8">
      <t>ワカバエキ</t>
    </rPh>
    <rPh sb="10" eb="12">
      <t>トウブ</t>
    </rPh>
    <rPh sb="14" eb="16">
      <t>ヤワタ</t>
    </rPh>
    <rPh sb="16" eb="18">
      <t>ダンチ</t>
    </rPh>
    <rPh sb="18" eb="19">
      <t>イ</t>
    </rPh>
    <rPh sb="21" eb="22">
      <t>ミナミ</t>
    </rPh>
    <rPh sb="22" eb="23">
      <t>ト</t>
    </rPh>
    <rPh sb="23" eb="24">
      <t>マモ</t>
    </rPh>
    <rPh sb="25" eb="27">
      <t>ゲシャ</t>
    </rPh>
    <rPh sb="29" eb="31">
      <t>トホ</t>
    </rPh>
    <rPh sb="32" eb="33">
      <t>フン</t>
    </rPh>
    <phoneticPr fontId="2"/>
  </si>
  <si>
    <t>tanaka@midorinosatoasuka.com</t>
  </si>
  <si>
    <t>ｱｽｶｶﾜｼﾞﾏｺｳﾎﾞｳ</t>
  </si>
  <si>
    <t>(株)日本クリード</t>
    <rPh sb="1" eb="2">
      <t>カブ</t>
    </rPh>
    <rPh sb="3" eb="5">
      <t>ニホン</t>
    </rPh>
    <phoneticPr fontId="2"/>
  </si>
  <si>
    <t>れんでれ</t>
  </si>
  <si>
    <t>菅谷125-1</t>
    <rPh sb="0" eb="2">
      <t>スガヤ</t>
    </rPh>
    <phoneticPr fontId="2"/>
  </si>
  <si>
    <t>355-0221</t>
  </si>
  <si>
    <t>0493-81-7761</t>
  </si>
  <si>
    <t>0493-81-7762</t>
  </si>
  <si>
    <t>東部東上線武蔵嵐山駅から徒歩2分</t>
    <rPh sb="0" eb="2">
      <t>トウブ</t>
    </rPh>
    <rPh sb="2" eb="4">
      <t>トウジョウ</t>
    </rPh>
    <rPh sb="4" eb="5">
      <t>セン</t>
    </rPh>
    <rPh sb="5" eb="7">
      <t>ムサシ</t>
    </rPh>
    <rPh sb="7" eb="9">
      <t>ランザン</t>
    </rPh>
    <rPh sb="9" eb="10">
      <t>エキ</t>
    </rPh>
    <rPh sb="12" eb="14">
      <t>トホ</t>
    </rPh>
    <rPh sb="15" eb="16">
      <t>フン</t>
    </rPh>
    <phoneticPr fontId="2"/>
  </si>
  <si>
    <t>rendere148@gmail.com</t>
  </si>
  <si>
    <t>ﾚﾝﾃﾞﾚ</t>
  </si>
  <si>
    <t>(有)かねまた</t>
    <rPh sb="1" eb="2">
      <t>アリ</t>
    </rPh>
    <phoneticPr fontId="2"/>
  </si>
  <si>
    <t>フレンドリー小川</t>
    <rPh sb="6" eb="8">
      <t>オガワ</t>
    </rPh>
    <phoneticPr fontId="2"/>
  </si>
  <si>
    <t>増尾129-1</t>
    <rPh sb="0" eb="2">
      <t>マスオ</t>
    </rPh>
    <phoneticPr fontId="2"/>
  </si>
  <si>
    <t>355-0332</t>
  </si>
  <si>
    <t>0493-53-6006</t>
  </si>
  <si>
    <t>0493-53-6621</t>
  </si>
  <si>
    <t>東武東上線小川町駅から徒歩20分</t>
    <rPh sb="0" eb="2">
      <t>トウブ</t>
    </rPh>
    <rPh sb="2" eb="4">
      <t>トウジョウ</t>
    </rPh>
    <rPh sb="4" eb="5">
      <t>セン</t>
    </rPh>
    <rPh sb="5" eb="8">
      <t>オガワマチ</t>
    </rPh>
    <rPh sb="8" eb="9">
      <t>エキ</t>
    </rPh>
    <rPh sb="11" eb="13">
      <t>トホ</t>
    </rPh>
    <rPh sb="15" eb="16">
      <t>フン</t>
    </rPh>
    <phoneticPr fontId="2"/>
  </si>
  <si>
    <t>s.b.friendly.ogawa@gmail.com</t>
  </si>
  <si>
    <t>ﾌﾚﾝﾄﾞﾘｰｵｶﾞﾜ</t>
  </si>
  <si>
    <t>シンフォニー</t>
  </si>
  <si>
    <t>羽尾1041-7</t>
    <rPh sb="0" eb="2">
      <t>ハネオ</t>
    </rPh>
    <phoneticPr fontId="2"/>
  </si>
  <si>
    <t>0493-59-9007</t>
  </si>
  <si>
    <t>0493-59-9008</t>
  </si>
  <si>
    <t>東武東上線森林公園駅北口下車徒歩8分</t>
    <rPh sb="0" eb="2">
      <t>トウブ</t>
    </rPh>
    <rPh sb="2" eb="4">
      <t>トウジョウ</t>
    </rPh>
    <rPh sb="4" eb="5">
      <t>セン</t>
    </rPh>
    <rPh sb="5" eb="7">
      <t>シンリン</t>
    </rPh>
    <rPh sb="7" eb="9">
      <t>コウエン</t>
    </rPh>
    <rPh sb="9" eb="10">
      <t>エキ</t>
    </rPh>
    <rPh sb="10" eb="12">
      <t>キタグチ</t>
    </rPh>
    <rPh sb="12" eb="14">
      <t>ゲシャ</t>
    </rPh>
    <rPh sb="14" eb="16">
      <t>トホ</t>
    </rPh>
    <rPh sb="17" eb="18">
      <t>フン</t>
    </rPh>
    <phoneticPr fontId="2"/>
  </si>
  <si>
    <t>symphony@kjf.biglobe.ne.jp</t>
  </si>
  <si>
    <t>ｼﾝﾌｫﾆｰ</t>
  </si>
  <si>
    <t>（医）昭友会</t>
    <rPh sb="1" eb="2">
      <t>イ</t>
    </rPh>
    <rPh sb="3" eb="4">
      <t>アキラ</t>
    </rPh>
    <rPh sb="4" eb="5">
      <t>ユウ</t>
    </rPh>
    <rPh sb="5" eb="6">
      <t>カイ</t>
    </rPh>
    <phoneticPr fontId="2"/>
  </si>
  <si>
    <t>第二シンフォニー</t>
    <rPh sb="0" eb="2">
      <t>ダイ２</t>
    </rPh>
    <phoneticPr fontId="2"/>
  </si>
  <si>
    <t>滑川町</t>
    <rPh sb="0" eb="3">
      <t>ナメカワマチ</t>
    </rPh>
    <phoneticPr fontId="2"/>
  </si>
  <si>
    <t>和泉７０８－１</t>
    <rPh sb="0" eb="2">
      <t>イズミ</t>
    </rPh>
    <phoneticPr fontId="2"/>
  </si>
  <si>
    <t>355-0807</t>
  </si>
  <si>
    <t>0493-56-3430</t>
  </si>
  <si>
    <t>0493-56-3431</t>
  </si>
  <si>
    <t>東武東上線武蔵嵐山駅から車で１２分</t>
    <rPh sb="0" eb="5">
      <t>トウブトウジョウセン</t>
    </rPh>
    <rPh sb="5" eb="7">
      <t>ムサシ</t>
    </rPh>
    <rPh sb="7" eb="9">
      <t>ランザン</t>
    </rPh>
    <rPh sb="9" eb="10">
      <t>エキ</t>
    </rPh>
    <rPh sb="12" eb="13">
      <t>クルマ</t>
    </rPh>
    <rPh sb="16" eb="17">
      <t>フン</t>
    </rPh>
    <phoneticPr fontId="2"/>
  </si>
  <si>
    <t>2symphony@kve.biglobe.ne.jp</t>
  </si>
  <si>
    <t>ﾀﾞｲﾆｼﾝﾌｫﾆｰ</t>
  </si>
  <si>
    <t>東食品(株)</t>
    <rPh sb="0" eb="1">
      <t>アズマ</t>
    </rPh>
    <rPh sb="1" eb="3">
      <t>ショクヒン</t>
    </rPh>
    <phoneticPr fontId="2"/>
  </si>
  <si>
    <t>プアナ事業所</t>
    <rPh sb="3" eb="6">
      <t>ジギョウショ</t>
    </rPh>
    <phoneticPr fontId="2"/>
  </si>
  <si>
    <t>大塚２３６－１</t>
    <rPh sb="0" eb="2">
      <t>オオツカ</t>
    </rPh>
    <phoneticPr fontId="2"/>
  </si>
  <si>
    <t>049-359-8904</t>
  </si>
  <si>
    <t>049-359-8905</t>
  </si>
  <si>
    <t>JR八高線小川町駅から徒歩７分</t>
    <rPh sb="2" eb="3">
      <t>ハチ</t>
    </rPh>
    <rPh sb="3" eb="4">
      <t>タカ</t>
    </rPh>
    <rPh sb="4" eb="5">
      <t>セン</t>
    </rPh>
    <rPh sb="5" eb="9">
      <t>オガワマチエキ</t>
    </rPh>
    <rPh sb="11" eb="13">
      <t>トホ</t>
    </rPh>
    <rPh sb="14" eb="15">
      <t>フン</t>
    </rPh>
    <phoneticPr fontId="2"/>
  </si>
  <si>
    <t>shuurou.b.puana@gmail.com</t>
  </si>
  <si>
    <t>ﾌﾟｱﾅｼﾞｷﾞｮｳｼｮ</t>
  </si>
  <si>
    <t>（特非）あやの郷福祉会</t>
    <rPh sb="1" eb="3">
      <t>トクヒ</t>
    </rPh>
    <rPh sb="7" eb="8">
      <t>サト</t>
    </rPh>
    <rPh sb="8" eb="11">
      <t>フクシカイ</t>
    </rPh>
    <phoneticPr fontId="2"/>
  </si>
  <si>
    <t>福祉サービスときがわ</t>
    <rPh sb="0" eb="2">
      <t>フクシ</t>
    </rPh>
    <phoneticPr fontId="2"/>
  </si>
  <si>
    <t>玉川2816-1</t>
    <rPh sb="0" eb="2">
      <t>タマガワ</t>
    </rPh>
    <phoneticPr fontId="2"/>
  </si>
  <si>
    <t>355-0342</t>
  </si>
  <si>
    <t>0493-65-2132</t>
  </si>
  <si>
    <t>0493-65-4091</t>
  </si>
  <si>
    <t>JR八高線明覚駅から車で５分</t>
    <rPh sb="2" eb="3">
      <t>ハチ</t>
    </rPh>
    <rPh sb="3" eb="4">
      <t>タカ</t>
    </rPh>
    <rPh sb="4" eb="5">
      <t>セン</t>
    </rPh>
    <rPh sb="5" eb="7">
      <t>ミョウカク</t>
    </rPh>
    <rPh sb="7" eb="8">
      <t>エキ</t>
    </rPh>
    <rPh sb="10" eb="11">
      <t>クルマ</t>
    </rPh>
    <rPh sb="13" eb="14">
      <t>フン</t>
    </rPh>
    <phoneticPr fontId="2"/>
  </si>
  <si>
    <t>ayanosato.15@lily.ocn.ne.jp</t>
  </si>
  <si>
    <t>ﾌｸｼｻｰﾋﾞｽﾄｷｶﾞﾜ</t>
  </si>
  <si>
    <t>S48.6.1
H15.4.1</t>
  </si>
  <si>
    <t>ＳＫＴ(株)</t>
    <rPh sb="4" eb="5">
      <t>カブ</t>
    </rPh>
    <phoneticPr fontId="2"/>
  </si>
  <si>
    <t>Ｕｎｉｔｅｄ　Ｔｏｋｉｇａｗａ　Ｗｏｒｋ　Ｓｔｕｄｉｏ</t>
  </si>
  <si>
    <t>ときがわ町</t>
  </si>
  <si>
    <t>西平184-1</t>
  </si>
  <si>
    <t>355-0364</t>
  </si>
  <si>
    <t>090-8689-1652</t>
  </si>
  <si>
    <t>04-2949-2362</t>
  </si>
  <si>
    <t>JR八高線妙覚駅から車で１２分</t>
    <rPh sb="2" eb="5">
      <t>ハチコウセン</t>
    </rPh>
    <rPh sb="5" eb="7">
      <t>ミョウカク</t>
    </rPh>
    <rPh sb="7" eb="8">
      <t>エキ</t>
    </rPh>
    <rPh sb="10" eb="11">
      <t>クルマ</t>
    </rPh>
    <rPh sb="14" eb="15">
      <t>フン</t>
    </rPh>
    <phoneticPr fontId="2"/>
  </si>
  <si>
    <t>ascot0410@yahoo.co.jp</t>
  </si>
  <si>
    <t>ﾕﾅｲﾃｯﾄﾞﾄｷｶﾞﾜﾜｰｸｽﾀｼﾞｵ</t>
  </si>
  <si>
    <t>(福)雑草福祉会</t>
    <rPh sb="3" eb="5">
      <t>ザッソウ</t>
    </rPh>
    <rPh sb="5" eb="7">
      <t>フクシ</t>
    </rPh>
    <rPh sb="7" eb="8">
      <t>カイ</t>
    </rPh>
    <phoneticPr fontId="2"/>
  </si>
  <si>
    <t>第２雑草授産センター</t>
    <rPh sb="0" eb="1">
      <t>ダイ</t>
    </rPh>
    <rPh sb="2" eb="4">
      <t>ザッソウ</t>
    </rPh>
    <rPh sb="4" eb="6">
      <t>ジュサン</t>
    </rPh>
    <phoneticPr fontId="2"/>
  </si>
  <si>
    <t>東松山市</t>
    <rPh sb="0" eb="4">
      <t>ヒガシマツヤマシ</t>
    </rPh>
    <phoneticPr fontId="2"/>
  </si>
  <si>
    <t>下野本1492-1</t>
    <rPh sb="0" eb="1">
      <t>シモ</t>
    </rPh>
    <rPh sb="1" eb="2">
      <t>ノ</t>
    </rPh>
    <rPh sb="2" eb="3">
      <t>モト</t>
    </rPh>
    <phoneticPr fontId="2"/>
  </si>
  <si>
    <t>0493-81-3514</t>
  </si>
  <si>
    <t>0493-81-3524</t>
  </si>
  <si>
    <t>東武東上線東松山駅から川越行バス「柏崎」下車徒歩5分</t>
    <rPh sb="0" eb="2">
      <t>トウブ</t>
    </rPh>
    <rPh sb="2" eb="4">
      <t>トウジョウ</t>
    </rPh>
    <rPh sb="4" eb="5">
      <t>セン</t>
    </rPh>
    <rPh sb="5" eb="8">
      <t>ヒガシマツヤマ</t>
    </rPh>
    <rPh sb="8" eb="9">
      <t>エキ</t>
    </rPh>
    <rPh sb="11" eb="13">
      <t>カワゴエ</t>
    </rPh>
    <rPh sb="13" eb="14">
      <t>イ</t>
    </rPh>
    <rPh sb="17" eb="19">
      <t>カシワザキ</t>
    </rPh>
    <rPh sb="20" eb="22">
      <t>ゲシャ</t>
    </rPh>
    <rPh sb="22" eb="24">
      <t>トホ</t>
    </rPh>
    <rPh sb="25" eb="26">
      <t>フン</t>
    </rPh>
    <phoneticPr fontId="2"/>
  </si>
  <si>
    <t>mail2@zasso.org</t>
  </si>
  <si>
    <t>ﾀﾞｲﾆｻﾞｯｿｳｼﾞｭｻﾝｾﾝﾀｰ</t>
  </si>
  <si>
    <t>雑草授産センター</t>
    <rPh sb="0" eb="2">
      <t>ザッソウ</t>
    </rPh>
    <rPh sb="2" eb="4">
      <t>ジュサン</t>
    </rPh>
    <phoneticPr fontId="2"/>
  </si>
  <si>
    <t>上野本2183-15</t>
    <rPh sb="0" eb="2">
      <t>ウエノ</t>
    </rPh>
    <rPh sb="2" eb="3">
      <t>モト</t>
    </rPh>
    <phoneticPr fontId="2"/>
  </si>
  <si>
    <t>0493-23-8989</t>
  </si>
  <si>
    <t>0493-23-8979</t>
  </si>
  <si>
    <t>東武東上線東松山駅から川越行バス「五領」下車徒歩5分</t>
    <rPh sb="0" eb="2">
      <t>トウブ</t>
    </rPh>
    <rPh sb="2" eb="4">
      <t>トウジョウ</t>
    </rPh>
    <rPh sb="4" eb="5">
      <t>セン</t>
    </rPh>
    <rPh sb="5" eb="8">
      <t>ヒガシマツヤマ</t>
    </rPh>
    <rPh sb="8" eb="9">
      <t>エキ</t>
    </rPh>
    <rPh sb="11" eb="13">
      <t>カワゴエ</t>
    </rPh>
    <rPh sb="13" eb="14">
      <t>イ</t>
    </rPh>
    <rPh sb="17" eb="19">
      <t>ゴリョウ</t>
    </rPh>
    <rPh sb="20" eb="22">
      <t>ゲシャ</t>
    </rPh>
    <rPh sb="22" eb="24">
      <t>トホ</t>
    </rPh>
    <rPh sb="25" eb="26">
      <t>フン</t>
    </rPh>
    <phoneticPr fontId="2"/>
  </si>
  <si>
    <t>mail1@zasso.org</t>
  </si>
  <si>
    <t>ｻﾞｯｿｳｼﾞｭｻﾝｾﾝﾀｰ</t>
  </si>
  <si>
    <t>(特非)サン・フレッシュ・メイト</t>
  </si>
  <si>
    <t>サン・フレッシュ・メイト事業所</t>
    <rPh sb="12" eb="15">
      <t>ジギョウショ</t>
    </rPh>
    <phoneticPr fontId="2"/>
  </si>
  <si>
    <t>砂田町8-6</t>
    <rPh sb="0" eb="3">
      <t>スナダマチ</t>
    </rPh>
    <phoneticPr fontId="2"/>
  </si>
  <si>
    <t>0493-22-8624</t>
  </si>
  <si>
    <t>0493-22-1517</t>
  </si>
  <si>
    <t>東武東上線東松山駅から熊谷駅行バス「上沼」下車徒歩10分</t>
    <rPh sb="0" eb="2">
      <t>トウブ</t>
    </rPh>
    <rPh sb="2" eb="4">
      <t>トウジョウ</t>
    </rPh>
    <rPh sb="4" eb="5">
      <t>セン</t>
    </rPh>
    <rPh sb="5" eb="8">
      <t>ヒガシマツヤマ</t>
    </rPh>
    <rPh sb="8" eb="9">
      <t>エキ</t>
    </rPh>
    <rPh sb="11" eb="13">
      <t>クマガヤ</t>
    </rPh>
    <rPh sb="13" eb="14">
      <t>エキ</t>
    </rPh>
    <rPh sb="14" eb="15">
      <t>イ</t>
    </rPh>
    <rPh sb="18" eb="20">
      <t>ウエヌマ</t>
    </rPh>
    <rPh sb="21" eb="23">
      <t>ゲシャ</t>
    </rPh>
    <rPh sb="23" eb="25">
      <t>トホ</t>
    </rPh>
    <rPh sb="27" eb="28">
      <t>プン</t>
    </rPh>
    <phoneticPr fontId="2"/>
  </si>
  <si>
    <t>sunfreshmate@yahoo.co.jp</t>
  </si>
  <si>
    <t>ｻﾝ･ﾌﾚｯｼｭ･ﾒｲﾄｼﾞｷﾞｮｳｼｮ</t>
  </si>
  <si>
    <t>(特非)Ｐoco a Poco</t>
  </si>
  <si>
    <t>あんだんて</t>
  </si>
  <si>
    <t>西本宿1762-1</t>
    <rPh sb="0" eb="1">
      <t>ニシ</t>
    </rPh>
    <rPh sb="1" eb="3">
      <t>ホンジュク</t>
    </rPh>
    <phoneticPr fontId="2"/>
  </si>
  <si>
    <t>355-0062</t>
  </si>
  <si>
    <t>0493-59-8978</t>
  </si>
  <si>
    <t>0493-59-8979</t>
  </si>
  <si>
    <t>東武東上線高坂駅東口下車徒歩7分</t>
    <rPh sb="0" eb="2">
      <t>トウブ</t>
    </rPh>
    <rPh sb="2" eb="4">
      <t>トウジョウ</t>
    </rPh>
    <rPh sb="4" eb="5">
      <t>セン</t>
    </rPh>
    <rPh sb="5" eb="7">
      <t>タカサカ</t>
    </rPh>
    <rPh sb="7" eb="8">
      <t>エキ</t>
    </rPh>
    <rPh sb="8" eb="10">
      <t>ヒガシグチ</t>
    </rPh>
    <rPh sb="10" eb="12">
      <t>ゲシャ</t>
    </rPh>
    <rPh sb="12" eb="14">
      <t>トホ</t>
    </rPh>
    <rPh sb="15" eb="16">
      <t>フン</t>
    </rPh>
    <phoneticPr fontId="2"/>
  </si>
  <si>
    <t>info@poco-a-poco1115.net</t>
  </si>
  <si>
    <t>ｱﾝﾀﾞﾝﾃ</t>
  </si>
  <si>
    <t>(特非)あーとの国プラネット</t>
    <rPh sb="0" eb="4">
      <t>トクヒ</t>
    </rPh>
    <rPh sb="8" eb="9">
      <t>クニ</t>
    </rPh>
    <phoneticPr fontId="2"/>
  </si>
  <si>
    <t>ワークレッスンあーとの国</t>
    <rPh sb="11" eb="12">
      <t>クニ</t>
    </rPh>
    <phoneticPr fontId="2"/>
  </si>
  <si>
    <t>材木町23-2</t>
    <rPh sb="0" eb="3">
      <t>ザイモクチョウ</t>
    </rPh>
    <phoneticPr fontId="2"/>
  </si>
  <si>
    <t>355-0028</t>
  </si>
  <si>
    <t>0493-23-6688</t>
  </si>
  <si>
    <t>0493-22-1108</t>
  </si>
  <si>
    <t>東武東上線東松山駅下車徒歩10分</t>
    <rPh sb="0" eb="2">
      <t>トウブ</t>
    </rPh>
    <rPh sb="2" eb="4">
      <t>トウジョウ</t>
    </rPh>
    <rPh sb="4" eb="5">
      <t>セン</t>
    </rPh>
    <rPh sb="5" eb="8">
      <t>ヒガシマツヤマ</t>
    </rPh>
    <rPh sb="8" eb="9">
      <t>エキ</t>
    </rPh>
    <rPh sb="9" eb="11">
      <t>ゲシャ</t>
    </rPh>
    <rPh sb="11" eb="13">
      <t>トホ</t>
    </rPh>
    <rPh sb="15" eb="16">
      <t>フン</t>
    </rPh>
    <phoneticPr fontId="2"/>
  </si>
  <si>
    <t>artnokuni@artnokuni.or.jp</t>
  </si>
  <si>
    <t>ﾜｰｸﾚｯｽﾝｱｰﾄﾉｸﾆ</t>
  </si>
  <si>
    <t>オードリー</t>
  </si>
  <si>
    <t>下青鳥391-1</t>
    <rPh sb="0" eb="1">
      <t>シタ</t>
    </rPh>
    <rPh sb="1" eb="2">
      <t>アオ</t>
    </rPh>
    <rPh sb="2" eb="3">
      <t>トリ</t>
    </rPh>
    <phoneticPr fontId="2"/>
  </si>
  <si>
    <t>355-0075</t>
  </si>
  <si>
    <t>0493-59-9671</t>
  </si>
  <si>
    <t>0493-59-9672</t>
  </si>
  <si>
    <t>東武東上線東松山駅から市内循環バス唐子コース「一本松」下車徒歩9分</t>
    <rPh sb="0" eb="5">
      <t>トウブトウジョウセン</t>
    </rPh>
    <rPh sb="5" eb="6">
      <t>ヒガシ</t>
    </rPh>
    <rPh sb="6" eb="8">
      <t>マツヤマ</t>
    </rPh>
    <rPh sb="8" eb="9">
      <t>エキ</t>
    </rPh>
    <rPh sb="11" eb="13">
      <t>シナイ</t>
    </rPh>
    <rPh sb="13" eb="15">
      <t>ジュンカン</t>
    </rPh>
    <rPh sb="17" eb="19">
      <t>カラコ</t>
    </rPh>
    <rPh sb="23" eb="26">
      <t>イッポンマツ</t>
    </rPh>
    <rPh sb="27" eb="29">
      <t>ゲシャ</t>
    </rPh>
    <rPh sb="29" eb="31">
      <t>トホ</t>
    </rPh>
    <rPh sb="32" eb="33">
      <t>フン</t>
    </rPh>
    <phoneticPr fontId="2"/>
  </si>
  <si>
    <t>oodori@izumikai.or.jp</t>
  </si>
  <si>
    <t>ｵｰﾄﾞﾘｰ</t>
  </si>
  <si>
    <t>（特非）リ・ハート</t>
    <rPh sb="1" eb="2">
      <t>トク</t>
    </rPh>
    <rPh sb="2" eb="3">
      <t>ヒ</t>
    </rPh>
    <phoneticPr fontId="2"/>
  </si>
  <si>
    <t>リ・ハート</t>
  </si>
  <si>
    <t>本町1-7-24</t>
    <rPh sb="0" eb="2">
      <t>ホンマチ</t>
    </rPh>
    <phoneticPr fontId="2"/>
  </si>
  <si>
    <t>355-0015</t>
  </si>
  <si>
    <t>0493-21-6500</t>
  </si>
  <si>
    <t>東武東上線東松山駅から徒歩14分</t>
    <rPh sb="0" eb="5">
      <t>トウブトウジョウセン</t>
    </rPh>
    <rPh sb="5" eb="6">
      <t>ヒガシ</t>
    </rPh>
    <rPh sb="6" eb="8">
      <t>マツヤマ</t>
    </rPh>
    <rPh sb="8" eb="9">
      <t>エキ</t>
    </rPh>
    <rPh sb="11" eb="13">
      <t>トホ</t>
    </rPh>
    <rPh sb="15" eb="16">
      <t>フン</t>
    </rPh>
    <phoneticPr fontId="2"/>
  </si>
  <si>
    <t>atsumi0358@yahoo.co.jp</t>
  </si>
  <si>
    <t>ﾘ･ﾊｰﾄ</t>
  </si>
  <si>
    <t>(株)メガテラフーズ</t>
    <rPh sb="1" eb="2">
      <t>カブ</t>
    </rPh>
    <phoneticPr fontId="2"/>
  </si>
  <si>
    <t>(株)メガテラフーズ
東松山第１事業所</t>
    <rPh sb="11" eb="12">
      <t>ヒガシ</t>
    </rPh>
    <rPh sb="12" eb="14">
      <t>マツヤマ</t>
    </rPh>
    <rPh sb="14" eb="15">
      <t>ダイ</t>
    </rPh>
    <rPh sb="16" eb="19">
      <t>ジギョウショ</t>
    </rPh>
    <phoneticPr fontId="2"/>
  </si>
  <si>
    <t>六反町3-32</t>
    <rPh sb="0" eb="1">
      <t>ロク</t>
    </rPh>
    <rPh sb="1" eb="2">
      <t>ハン</t>
    </rPh>
    <rPh sb="2" eb="3">
      <t>マチ</t>
    </rPh>
    <phoneticPr fontId="2"/>
  </si>
  <si>
    <t>355-0023</t>
  </si>
  <si>
    <t>0493-81-5318</t>
  </si>
  <si>
    <t>0493-81-5328</t>
  </si>
  <si>
    <t>東武東上線東松山駅東口から徒歩15分</t>
    <rPh sb="0" eb="2">
      <t>トウブ</t>
    </rPh>
    <rPh sb="2" eb="4">
      <t>トウジョウ</t>
    </rPh>
    <rPh sb="4" eb="5">
      <t>セン</t>
    </rPh>
    <rPh sb="5" eb="6">
      <t>ヒガシ</t>
    </rPh>
    <rPh sb="6" eb="8">
      <t>マツヤマ</t>
    </rPh>
    <rPh sb="8" eb="9">
      <t>エキ</t>
    </rPh>
    <rPh sb="9" eb="11">
      <t>ヒガシグチ</t>
    </rPh>
    <rPh sb="13" eb="15">
      <t>トホ</t>
    </rPh>
    <rPh sb="17" eb="18">
      <t>フン</t>
    </rPh>
    <phoneticPr fontId="2"/>
  </si>
  <si>
    <t>t.miyakoshi@foods.megatera.jp</t>
  </si>
  <si>
    <t>ｶﾌﾞｼｷｶﾞｲｼｬﾒｶﾞﾃﾗﾌｰｽﾞﾋｶﾞｼﾏﾂﾔﾏﾀﾞｲｲﾁｼﾞｷﾞｮｳｼｮ</t>
  </si>
  <si>
    <t>(特非)jogo</t>
    <rPh sb="1" eb="2">
      <t>トク</t>
    </rPh>
    <rPh sb="2" eb="3">
      <t>ヒ</t>
    </rPh>
    <phoneticPr fontId="2"/>
  </si>
  <si>
    <t>多機能型事業所 FLEEK SQUAD</t>
    <rPh sb="0" eb="4">
      <t>タキノウガタ</t>
    </rPh>
    <rPh sb="4" eb="7">
      <t>ジギョウショ</t>
    </rPh>
    <phoneticPr fontId="2"/>
  </si>
  <si>
    <t>五領町1-27</t>
    <rPh sb="0" eb="1">
      <t>ゴ</t>
    </rPh>
    <rPh sb="1" eb="2">
      <t>リョウ</t>
    </rPh>
    <rPh sb="2" eb="3">
      <t>マチ</t>
    </rPh>
    <phoneticPr fontId="2"/>
  </si>
  <si>
    <t>355-0031</t>
  </si>
  <si>
    <t>049-388-8144</t>
  </si>
  <si>
    <t>東武東上線東松山駅からパークタウン五領線「市民文化センター」下車又は車で5分</t>
    <rPh sb="0" eb="5">
      <t>トウブトウジョウセン</t>
    </rPh>
    <rPh sb="5" eb="8">
      <t>ヒガシマツヤマ</t>
    </rPh>
    <rPh sb="8" eb="9">
      <t>エキ</t>
    </rPh>
    <rPh sb="17" eb="18">
      <t>ゴ</t>
    </rPh>
    <rPh sb="18" eb="19">
      <t>リョウ</t>
    </rPh>
    <rPh sb="19" eb="20">
      <t>セン</t>
    </rPh>
    <rPh sb="21" eb="23">
      <t>シミン</t>
    </rPh>
    <rPh sb="23" eb="25">
      <t>ブンカ</t>
    </rPh>
    <rPh sb="30" eb="32">
      <t>ゲシャ</t>
    </rPh>
    <rPh sb="32" eb="33">
      <t>マタ</t>
    </rPh>
    <rPh sb="34" eb="35">
      <t>クルマ</t>
    </rPh>
    <rPh sb="37" eb="38">
      <t>フン</t>
    </rPh>
    <phoneticPr fontId="2"/>
  </si>
  <si>
    <t>jogo@xrj.biglobe.ne.jp</t>
  </si>
  <si>
    <t>ﾀｷﾉｳｶﾞﾀｼﾞｷﾞｮｳｼｮﾌﾘｰｸｽｸﾜｯﾄﾞ</t>
  </si>
  <si>
    <t>(株)ビバハウス</t>
  </si>
  <si>
    <t>ワークステップ</t>
  </si>
  <si>
    <t>美原町2-15-3</t>
    <rPh sb="0" eb="3">
      <t>ミハラチョウ</t>
    </rPh>
    <phoneticPr fontId="2"/>
  </si>
  <si>
    <t>355-0010</t>
  </si>
  <si>
    <t>0493-81-5040</t>
  </si>
  <si>
    <t>0493-81-5041</t>
  </si>
  <si>
    <t>東武鉄道東上本線東松山駅から車で７分</t>
    <rPh sb="0" eb="4">
      <t>トウブテツドウ</t>
    </rPh>
    <rPh sb="4" eb="8">
      <t>トウジョウホンセン</t>
    </rPh>
    <rPh sb="8" eb="12">
      <t>ヒガシマツヤマエキ</t>
    </rPh>
    <rPh sb="14" eb="15">
      <t>クルマ</t>
    </rPh>
    <rPh sb="17" eb="18">
      <t>フン</t>
    </rPh>
    <phoneticPr fontId="2"/>
  </si>
  <si>
    <t>shurou@vivahouse.co.jp</t>
  </si>
  <si>
    <t>ﾜｰｸｽﾃｯﾌﾟ</t>
  </si>
  <si>
    <t>(特非)サイシップ</t>
  </si>
  <si>
    <t>夢知無恥</t>
    <rPh sb="0" eb="1">
      <t>ユメ</t>
    </rPh>
    <rPh sb="1" eb="2">
      <t>シ</t>
    </rPh>
    <rPh sb="2" eb="4">
      <t>ムチ</t>
    </rPh>
    <phoneticPr fontId="2"/>
  </si>
  <si>
    <t>斎条870</t>
    <rPh sb="0" eb="2">
      <t>サイジョウ</t>
    </rPh>
    <phoneticPr fontId="2"/>
  </si>
  <si>
    <t>048-557-5888</t>
  </si>
  <si>
    <t>048-557-5889</t>
  </si>
  <si>
    <t>秩父鉄道行田市駅から市内循環バス北東循環右周りコース「二斎条」下車徒歩5分</t>
    <rPh sb="0" eb="2">
      <t>チチブ</t>
    </rPh>
    <rPh sb="2" eb="4">
      <t>テツドウ</t>
    </rPh>
    <rPh sb="4" eb="7">
      <t>ギョウダシ</t>
    </rPh>
    <rPh sb="7" eb="8">
      <t>エキ</t>
    </rPh>
    <rPh sb="10" eb="12">
      <t>シナイ</t>
    </rPh>
    <rPh sb="12" eb="14">
      <t>ジュンカン</t>
    </rPh>
    <rPh sb="16" eb="18">
      <t>ホクトウ</t>
    </rPh>
    <rPh sb="18" eb="20">
      <t>ジュンカン</t>
    </rPh>
    <rPh sb="20" eb="21">
      <t>ミギ</t>
    </rPh>
    <rPh sb="21" eb="22">
      <t>マワ</t>
    </rPh>
    <rPh sb="27" eb="28">
      <t>ニ</t>
    </rPh>
    <rPh sb="28" eb="30">
      <t>サイジョウ</t>
    </rPh>
    <rPh sb="31" eb="33">
      <t>ゲシャ</t>
    </rPh>
    <rPh sb="33" eb="35">
      <t>トホ</t>
    </rPh>
    <rPh sb="36" eb="37">
      <t>フン</t>
    </rPh>
    <phoneticPr fontId="2"/>
  </si>
  <si>
    <t>saijomuchimuchi@yahoo.co.jp</t>
  </si>
  <si>
    <t>ﾑﾁﾑﾁ</t>
  </si>
  <si>
    <t>(福)福潤の会</t>
    <rPh sb="3" eb="4">
      <t>フク</t>
    </rPh>
    <rPh sb="4" eb="5">
      <t>ジュン</t>
    </rPh>
    <rPh sb="6" eb="7">
      <t>カイ</t>
    </rPh>
    <phoneticPr fontId="2"/>
  </si>
  <si>
    <t>レイズアップ</t>
  </si>
  <si>
    <t>前谷504-1</t>
    <rPh sb="0" eb="2">
      <t>マエヤ</t>
    </rPh>
    <phoneticPr fontId="2"/>
  </si>
  <si>
    <t>048-594-6113</t>
  </si>
  <si>
    <t>048-594-6114</t>
  </si>
  <si>
    <t>高崎線吹上駅から行田車庫行バス「ものつくり大学前」下車すぐ</t>
    <rPh sb="0" eb="2">
      <t>タカサキ</t>
    </rPh>
    <rPh sb="2" eb="3">
      <t>セン</t>
    </rPh>
    <rPh sb="3" eb="5">
      <t>フキアゲ</t>
    </rPh>
    <rPh sb="5" eb="6">
      <t>エキ</t>
    </rPh>
    <rPh sb="8" eb="10">
      <t>ギョウダ</t>
    </rPh>
    <rPh sb="10" eb="12">
      <t>シャコ</t>
    </rPh>
    <rPh sb="12" eb="13">
      <t>イ</t>
    </rPh>
    <rPh sb="21" eb="23">
      <t>ダイガク</t>
    </rPh>
    <rPh sb="23" eb="24">
      <t>マエ</t>
    </rPh>
    <rPh sb="25" eb="27">
      <t>ゲシャ</t>
    </rPh>
    <phoneticPr fontId="2"/>
  </si>
  <si>
    <t>spxw4tn9@pure.ocn.ne.jp</t>
  </si>
  <si>
    <t>ﾚｲｽﾞｱｯﾌﾟ</t>
  </si>
  <si>
    <t>(特非)行田のぞみ園</t>
    <rPh sb="4" eb="6">
      <t>ギョウダ</t>
    </rPh>
    <rPh sb="9" eb="10">
      <t>エン</t>
    </rPh>
    <phoneticPr fontId="2"/>
  </si>
  <si>
    <t>行田のぞみ園</t>
    <rPh sb="0" eb="2">
      <t>ギョウダ</t>
    </rPh>
    <rPh sb="5" eb="6">
      <t>エン</t>
    </rPh>
    <phoneticPr fontId="2"/>
  </si>
  <si>
    <t>緑町13-31</t>
    <rPh sb="0" eb="1">
      <t>ミドリ</t>
    </rPh>
    <rPh sb="1" eb="2">
      <t>マチ</t>
    </rPh>
    <phoneticPr fontId="2"/>
  </si>
  <si>
    <t>048-553-3102</t>
  </si>
  <si>
    <t>048-553-3178</t>
  </si>
  <si>
    <t>高崎線吹上駅から佐間経由行田車庫行朝日バス「産業道路入口」下車徒歩8分</t>
    <rPh sb="0" eb="2">
      <t>タカサキ</t>
    </rPh>
    <rPh sb="2" eb="3">
      <t>セン</t>
    </rPh>
    <rPh sb="3" eb="5">
      <t>フキアゲ</t>
    </rPh>
    <rPh sb="5" eb="6">
      <t>エキ</t>
    </rPh>
    <rPh sb="8" eb="10">
      <t>サマ</t>
    </rPh>
    <rPh sb="10" eb="12">
      <t>ケイユ</t>
    </rPh>
    <rPh sb="12" eb="14">
      <t>ギョウダ</t>
    </rPh>
    <rPh sb="14" eb="16">
      <t>シャコ</t>
    </rPh>
    <rPh sb="16" eb="17">
      <t>イ</t>
    </rPh>
    <rPh sb="17" eb="19">
      <t>アサヒ</t>
    </rPh>
    <rPh sb="22" eb="24">
      <t>サンギョウ</t>
    </rPh>
    <rPh sb="24" eb="26">
      <t>ドウロ</t>
    </rPh>
    <rPh sb="26" eb="28">
      <t>イリグチ</t>
    </rPh>
    <rPh sb="29" eb="31">
      <t>ゲシャ</t>
    </rPh>
    <rPh sb="31" eb="33">
      <t>トホ</t>
    </rPh>
    <rPh sb="34" eb="35">
      <t>プン</t>
    </rPh>
    <phoneticPr fontId="2"/>
  </si>
  <si>
    <t>yy-gyodanozomi@honey.ocn.ne.jp</t>
  </si>
  <si>
    <t>ｷﾞｮｳﾀﾞﾉｿﾞﾐｴﾝ</t>
  </si>
  <si>
    <t>(特非)ＣＩＬひこうせん</t>
  </si>
  <si>
    <t>こころ</t>
  </si>
  <si>
    <t>南河原2676-1</t>
    <rPh sb="0" eb="3">
      <t>ミナミガワラ</t>
    </rPh>
    <phoneticPr fontId="2"/>
  </si>
  <si>
    <t>048-557-1706</t>
  </si>
  <si>
    <t>熊谷駅から犬塚行バス「三区」下車徒歩1分</t>
    <rPh sb="0" eb="2">
      <t>クマガヤ</t>
    </rPh>
    <rPh sb="2" eb="3">
      <t>エキ</t>
    </rPh>
    <rPh sb="5" eb="7">
      <t>イヌツカ</t>
    </rPh>
    <rPh sb="7" eb="8">
      <t>イ</t>
    </rPh>
    <rPh sb="11" eb="13">
      <t>サンク</t>
    </rPh>
    <rPh sb="14" eb="16">
      <t>ゲシャ</t>
    </rPh>
    <rPh sb="16" eb="18">
      <t>トホ</t>
    </rPh>
    <rPh sb="19" eb="20">
      <t>フン</t>
    </rPh>
    <phoneticPr fontId="2"/>
  </si>
  <si>
    <t>hikousen@hks.or.jp</t>
  </si>
  <si>
    <t>ｺｺﾛ</t>
  </si>
  <si>
    <t>(特非)ＷＩＳＨ</t>
  </si>
  <si>
    <t>福祉アンテナショップ・ノア</t>
    <rPh sb="0" eb="2">
      <t>フクシ</t>
    </rPh>
    <phoneticPr fontId="2"/>
  </si>
  <si>
    <t>小見1460-1</t>
    <rPh sb="0" eb="2">
      <t>オミ</t>
    </rPh>
    <phoneticPr fontId="2"/>
  </si>
  <si>
    <t>048-501-2355</t>
  </si>
  <si>
    <t>秩父鉄道東行田駅下車徒歩10分</t>
    <rPh sb="0" eb="2">
      <t>チチブ</t>
    </rPh>
    <rPh sb="2" eb="4">
      <t>テツドウ</t>
    </rPh>
    <rPh sb="4" eb="7">
      <t>ヒガシギョウダ</t>
    </rPh>
    <rPh sb="7" eb="8">
      <t>エキ</t>
    </rPh>
    <rPh sb="8" eb="10">
      <t>ゲシャ</t>
    </rPh>
    <rPh sb="10" eb="12">
      <t>トホ</t>
    </rPh>
    <rPh sb="14" eb="15">
      <t>プン</t>
    </rPh>
    <phoneticPr fontId="2"/>
  </si>
  <si>
    <t>wishnoah00@outlook.jp</t>
  </si>
  <si>
    <t>ﾌｸｼｱﾝﾃﾅｼｮｯﾌﾟ･ﾉｱ</t>
  </si>
  <si>
    <t>（福）橙</t>
    <rPh sb="1" eb="2">
      <t>フク</t>
    </rPh>
    <rPh sb="3" eb="4">
      <t>ダイダイ</t>
    </rPh>
    <phoneticPr fontId="2"/>
  </si>
  <si>
    <t>明日葉</t>
    <rPh sb="0" eb="3">
      <t>アシタバ</t>
    </rPh>
    <phoneticPr fontId="2"/>
  </si>
  <si>
    <t>大字須加1742-1</t>
    <rPh sb="0" eb="2">
      <t>オオアザ</t>
    </rPh>
    <rPh sb="2" eb="4">
      <t>スカ</t>
    </rPh>
    <phoneticPr fontId="2"/>
  </si>
  <si>
    <t>361-0004</t>
  </si>
  <si>
    <t>048-563-6010</t>
  </si>
  <si>
    <t>048-550-6011</t>
  </si>
  <si>
    <t>秩父鉄道「東行田駅」から北東循環バス「須加公民館」下車徒歩3分</t>
    <rPh sb="0" eb="2">
      <t>チチブ</t>
    </rPh>
    <rPh sb="2" eb="4">
      <t>テツドウ</t>
    </rPh>
    <rPh sb="5" eb="6">
      <t>ヒガシ</t>
    </rPh>
    <rPh sb="6" eb="8">
      <t>ギョウダ</t>
    </rPh>
    <rPh sb="8" eb="9">
      <t>エキ</t>
    </rPh>
    <rPh sb="12" eb="14">
      <t>ホクトウ</t>
    </rPh>
    <rPh sb="14" eb="16">
      <t>ジュンカン</t>
    </rPh>
    <rPh sb="19" eb="21">
      <t>スカ</t>
    </rPh>
    <rPh sb="21" eb="24">
      <t>コウミンカン</t>
    </rPh>
    <rPh sb="25" eb="27">
      <t>ゲシャ</t>
    </rPh>
    <rPh sb="27" eb="29">
      <t>トホ</t>
    </rPh>
    <rPh sb="30" eb="31">
      <t>プン</t>
    </rPh>
    <phoneticPr fontId="2"/>
  </si>
  <si>
    <t>k-tokuda@daidai-sfh.com</t>
  </si>
  <si>
    <t>ｱｼﾀﾊﾞ</t>
  </si>
  <si>
    <t>(福)橙</t>
    <rPh sb="1" eb="2">
      <t>フク</t>
    </rPh>
    <rPh sb="3" eb="4">
      <t>ダイダイ</t>
    </rPh>
    <phoneticPr fontId="2"/>
  </si>
  <si>
    <t>らーれ</t>
  </si>
  <si>
    <t>須加1738</t>
    <rPh sb="0" eb="2">
      <t>スガ</t>
    </rPh>
    <phoneticPr fontId="2"/>
  </si>
  <si>
    <t>048-501-6704</t>
  </si>
  <si>
    <t>048-501-6705</t>
  </si>
  <si>
    <t>秩父鉄道新郷駅下車タクシー5分</t>
    <rPh sb="0" eb="2">
      <t>チチブ</t>
    </rPh>
    <rPh sb="2" eb="4">
      <t>テツドウ</t>
    </rPh>
    <rPh sb="4" eb="6">
      <t>シンゴウ</t>
    </rPh>
    <rPh sb="6" eb="7">
      <t>エキ</t>
    </rPh>
    <rPh sb="7" eb="9">
      <t>ゲシャ</t>
    </rPh>
    <rPh sb="14" eb="15">
      <t>フン</t>
    </rPh>
    <phoneticPr fontId="2"/>
  </si>
  <si>
    <t>ﾗｰﾚ</t>
  </si>
  <si>
    <t>ウーリー行田</t>
  </si>
  <si>
    <t>行田市</t>
    <rPh sb="0" eb="2">
      <t>ギョウダ</t>
    </rPh>
    <phoneticPr fontId="2"/>
  </si>
  <si>
    <t>行田１９－８　ＳＫビル２階</t>
  </si>
  <si>
    <t>042-907-4511</t>
  </si>
  <si>
    <t>秩父鉄道行田市駅から徒歩５分</t>
    <rPh sb="0" eb="2">
      <t>チチブ</t>
    </rPh>
    <rPh sb="2" eb="4">
      <t>テツドウ</t>
    </rPh>
    <rPh sb="4" eb="7">
      <t>ギョウダシ</t>
    </rPh>
    <rPh sb="7" eb="8">
      <t>エキ</t>
    </rPh>
    <rPh sb="10" eb="12">
      <t>トホ</t>
    </rPh>
    <rPh sb="13" eb="14">
      <t>フン</t>
    </rPh>
    <phoneticPr fontId="2"/>
  </si>
  <si>
    <t>gyoda@woooly.jp</t>
  </si>
  <si>
    <t>ｳｰﾘｰｷﾞｮｳﾀﾞ</t>
  </si>
  <si>
    <t>cdf</t>
  </si>
  <si>
    <t>（特非）サイシップ</t>
    <rPh sb="1" eb="3">
      <t>トクヒ</t>
    </rPh>
    <phoneticPr fontId="2"/>
  </si>
  <si>
    <t>夢知無恥第二作業所</t>
    <rPh sb="0" eb="9">
      <t>ユメチムチダイ2サギョウショ</t>
    </rPh>
    <phoneticPr fontId="2"/>
  </si>
  <si>
    <t>荒木1970-1</t>
    <rPh sb="0" eb="2">
      <t>アラキ</t>
    </rPh>
    <phoneticPr fontId="2"/>
  </si>
  <si>
    <t>361-0011</t>
  </si>
  <si>
    <t>048-598-8783</t>
  </si>
  <si>
    <t>048-598-8785</t>
  </si>
  <si>
    <t>秩父鉄道東行田駅から徒歩４２分</t>
    <rPh sb="0" eb="4">
      <t>チチブテツドウ</t>
    </rPh>
    <rPh sb="4" eb="8">
      <t>ヒガシギョウダエキ</t>
    </rPh>
    <rPh sb="10" eb="12">
      <t>トホ</t>
    </rPh>
    <rPh sb="14" eb="15">
      <t>フン</t>
    </rPh>
    <phoneticPr fontId="2"/>
  </si>
  <si>
    <t>ﾑﾁﾑﾁﾀﾞｲﾆｻｷﾞｮｳｼｮ</t>
  </si>
  <si>
    <t>(株)万樹</t>
    <rPh sb="3" eb="4">
      <t>マン</t>
    </rPh>
    <rPh sb="4" eb="5">
      <t>キ</t>
    </rPh>
    <phoneticPr fontId="2"/>
  </si>
  <si>
    <t>ユア・ストーリー</t>
  </si>
  <si>
    <t>佐間１－２１－２</t>
    <rPh sb="0" eb="2">
      <t>サマ</t>
    </rPh>
    <phoneticPr fontId="2"/>
  </si>
  <si>
    <t>361-0032</t>
  </si>
  <si>
    <t>048-501-7783</t>
  </si>
  <si>
    <t>秩父鉄道行田駅下車徒歩２０分</t>
    <rPh sb="0" eb="4">
      <t>チチブテツドウ</t>
    </rPh>
    <rPh sb="4" eb="7">
      <t>ギョウダエキ</t>
    </rPh>
    <rPh sb="7" eb="9">
      <t>ゲシャ</t>
    </rPh>
    <rPh sb="9" eb="11">
      <t>トホ</t>
    </rPh>
    <rPh sb="13" eb="14">
      <t>フン</t>
    </rPh>
    <phoneticPr fontId="2"/>
  </si>
  <si>
    <t>manju.co.ltd@gmail.com</t>
  </si>
  <si>
    <t>ﾕｱ･ｽﾄｰﾘｰ</t>
  </si>
  <si>
    <t>加須市・（福）加須市社会福祉協議会</t>
    <rPh sb="0" eb="3">
      <t>カゾシ</t>
    </rPh>
    <rPh sb="5" eb="6">
      <t>フク</t>
    </rPh>
    <rPh sb="7" eb="10">
      <t>カゾシ</t>
    </rPh>
    <rPh sb="10" eb="12">
      <t>シャカイ</t>
    </rPh>
    <rPh sb="12" eb="14">
      <t>フクシ</t>
    </rPh>
    <rPh sb="14" eb="17">
      <t>キョウギカイ</t>
    </rPh>
    <phoneticPr fontId="2"/>
  </si>
  <si>
    <t>加須市障害福祉サービス事業所あけぼの園</t>
    <rPh sb="0" eb="3">
      <t>カゾシ</t>
    </rPh>
    <rPh sb="3" eb="5">
      <t>ショウガイ</t>
    </rPh>
    <rPh sb="5" eb="7">
      <t>フクシ</t>
    </rPh>
    <rPh sb="11" eb="14">
      <t>ジギョウショ</t>
    </rPh>
    <rPh sb="18" eb="19">
      <t>エン</t>
    </rPh>
    <phoneticPr fontId="2"/>
  </si>
  <si>
    <t>北小浜800-1</t>
    <rPh sb="0" eb="1">
      <t>キタ</t>
    </rPh>
    <rPh sb="1" eb="3">
      <t>コハマ</t>
    </rPh>
    <phoneticPr fontId="2"/>
  </si>
  <si>
    <t>0480-63-2010</t>
  </si>
  <si>
    <t>0480-63-0720</t>
  </si>
  <si>
    <t>東武伊勢崎線加須駅から加須市循環バス北循環コース「あけぼの園前」下車</t>
    <rPh sb="0" eb="2">
      <t>トウブ</t>
    </rPh>
    <rPh sb="2" eb="5">
      <t>イセサキ</t>
    </rPh>
    <rPh sb="5" eb="6">
      <t>セン</t>
    </rPh>
    <rPh sb="6" eb="8">
      <t>カゾ</t>
    </rPh>
    <rPh sb="8" eb="9">
      <t>エキ</t>
    </rPh>
    <rPh sb="11" eb="14">
      <t>カゾシ</t>
    </rPh>
    <rPh sb="14" eb="16">
      <t>ジュンカン</t>
    </rPh>
    <rPh sb="18" eb="19">
      <t>キタ</t>
    </rPh>
    <rPh sb="19" eb="21">
      <t>ジュンカン</t>
    </rPh>
    <rPh sb="29" eb="30">
      <t>エン</t>
    </rPh>
    <rPh sb="30" eb="31">
      <t>マエ</t>
    </rPh>
    <rPh sb="32" eb="34">
      <t>ゲシャ</t>
    </rPh>
    <phoneticPr fontId="2"/>
  </si>
  <si>
    <t>akebonoen@kazosyakyo.jp</t>
  </si>
  <si>
    <t>ｶｿﾞｼｼｮｳｶﾞｲﾌｸｼｻｰﾋﾞｽｼﾞｷﾞｮｳｼｮｱｹﾎﾞﾉｴﾝ</t>
  </si>
  <si>
    <t>(福)一麦福祉会</t>
    <rPh sb="0" eb="3">
      <t>フク</t>
    </rPh>
    <rPh sb="3" eb="4">
      <t>ヒト</t>
    </rPh>
    <rPh sb="4" eb="5">
      <t>ムギ</t>
    </rPh>
    <rPh sb="5" eb="8">
      <t>フクシカイ</t>
    </rPh>
    <phoneticPr fontId="2"/>
  </si>
  <si>
    <t>ワークスみぎわ</t>
  </si>
  <si>
    <t>常泉536-1</t>
    <rPh sb="0" eb="1">
      <t>ツネ</t>
    </rPh>
    <rPh sb="1" eb="2">
      <t>イズミ</t>
    </rPh>
    <phoneticPr fontId="2"/>
  </si>
  <si>
    <t>0480-65-1759</t>
  </si>
  <si>
    <t>東武伊勢崎線加須駅下車徒歩30分</t>
    <rPh sb="0" eb="2">
      <t>トウブ</t>
    </rPh>
    <rPh sb="2" eb="5">
      <t>イセサキ</t>
    </rPh>
    <rPh sb="5" eb="6">
      <t>セン</t>
    </rPh>
    <rPh sb="6" eb="9">
      <t>カゾエキ</t>
    </rPh>
    <rPh sb="9" eb="11">
      <t>ゲシャ</t>
    </rPh>
    <rPh sb="11" eb="13">
      <t>トホ</t>
    </rPh>
    <rPh sb="15" eb="16">
      <t>プン</t>
    </rPh>
    <phoneticPr fontId="2"/>
  </si>
  <si>
    <t>sisetsuchou@works-migiwa.com</t>
  </si>
  <si>
    <t>ﾜｰｸｽﾐｷﾞﾜ</t>
  </si>
  <si>
    <t>(福)昇栄会</t>
    <rPh sb="3" eb="4">
      <t>ショウ</t>
    </rPh>
    <rPh sb="4" eb="5">
      <t>エイ</t>
    </rPh>
    <rPh sb="5" eb="6">
      <t>カイ</t>
    </rPh>
    <phoneticPr fontId="2"/>
  </si>
  <si>
    <t>けやき工房</t>
    <rPh sb="3" eb="5">
      <t>コウボウ</t>
    </rPh>
    <phoneticPr fontId="2"/>
  </si>
  <si>
    <t>志多見397-1</t>
    <rPh sb="0" eb="3">
      <t>シダミ</t>
    </rPh>
    <phoneticPr fontId="2"/>
  </si>
  <si>
    <t>0480-61-5788</t>
  </si>
  <si>
    <t>0480-61-5789</t>
  </si>
  <si>
    <t>東武伊勢崎線南羽生駅下車徒歩25分</t>
    <rPh sb="0" eb="2">
      <t>トウブ</t>
    </rPh>
    <rPh sb="2" eb="5">
      <t>イセサキ</t>
    </rPh>
    <rPh sb="5" eb="6">
      <t>セン</t>
    </rPh>
    <rPh sb="6" eb="9">
      <t>ミナミハニュウ</t>
    </rPh>
    <rPh sb="9" eb="10">
      <t>エキ</t>
    </rPh>
    <rPh sb="10" eb="12">
      <t>ゲシャ</t>
    </rPh>
    <rPh sb="12" eb="14">
      <t>トホ</t>
    </rPh>
    <rPh sb="16" eb="17">
      <t>フン</t>
    </rPh>
    <phoneticPr fontId="2"/>
  </si>
  <si>
    <t>cp8g-mtng@asahi-net.or.jp</t>
  </si>
  <si>
    <t>ｹﾔｷｺｳﾎﾞｳ</t>
  </si>
  <si>
    <t>ＮＰＯ法人わかばの家</t>
    <rPh sb="3" eb="5">
      <t>ホウジン</t>
    </rPh>
    <rPh sb="9" eb="10">
      <t>イエ</t>
    </rPh>
    <phoneticPr fontId="2"/>
  </si>
  <si>
    <t>わかば</t>
  </si>
  <si>
    <t>上崎2701-1</t>
    <rPh sb="0" eb="1">
      <t>ウエ</t>
    </rPh>
    <rPh sb="1" eb="2">
      <t>サキ</t>
    </rPh>
    <phoneticPr fontId="2"/>
  </si>
  <si>
    <t>347-0125</t>
  </si>
  <si>
    <t>0480-44-8808</t>
  </si>
  <si>
    <t>東武伊勢崎線加須駅から車15分</t>
    <rPh sb="0" eb="2">
      <t>トウブ</t>
    </rPh>
    <rPh sb="2" eb="5">
      <t>イセサキ</t>
    </rPh>
    <rPh sb="5" eb="6">
      <t>セン</t>
    </rPh>
    <rPh sb="6" eb="8">
      <t>カゾ</t>
    </rPh>
    <rPh sb="8" eb="9">
      <t>エキ</t>
    </rPh>
    <rPh sb="11" eb="12">
      <t>クルマ</t>
    </rPh>
    <rPh sb="14" eb="15">
      <t>フン</t>
    </rPh>
    <phoneticPr fontId="2"/>
  </si>
  <si>
    <t>npo.wakaba.house@gmail.com</t>
  </si>
  <si>
    <t>ﾜｶﾊﾞ</t>
  </si>
  <si>
    <t>(有)千光社</t>
    <rPh sb="1" eb="2">
      <t>ユウ</t>
    </rPh>
    <rPh sb="3" eb="4">
      <t>セン</t>
    </rPh>
    <rPh sb="4" eb="5">
      <t>コウ</t>
    </rPh>
    <rPh sb="5" eb="6">
      <t>シャ</t>
    </rPh>
    <phoneticPr fontId="2"/>
  </si>
  <si>
    <t>光の国</t>
    <rPh sb="0" eb="1">
      <t>ヒカリ</t>
    </rPh>
    <rPh sb="2" eb="3">
      <t>クニ</t>
    </rPh>
    <phoneticPr fontId="2"/>
  </si>
  <si>
    <t>北大桑214-3</t>
    <rPh sb="0" eb="1">
      <t>キタ</t>
    </rPh>
    <rPh sb="1" eb="3">
      <t>オオクワ</t>
    </rPh>
    <phoneticPr fontId="2"/>
  </si>
  <si>
    <t>349-1147</t>
  </si>
  <si>
    <t>0480-72-1198</t>
  </si>
  <si>
    <t>0480-72-1201</t>
  </si>
  <si>
    <t>東武伊勢崎線鷲宮駅からコミュニティバス東循環北コース「神明神社前」下車徒歩15分</t>
    <rPh sb="0" eb="2">
      <t>トウブ</t>
    </rPh>
    <rPh sb="2" eb="5">
      <t>イセサキ</t>
    </rPh>
    <rPh sb="5" eb="6">
      <t>セン</t>
    </rPh>
    <rPh sb="6" eb="8">
      <t>ワシノミヤ</t>
    </rPh>
    <rPh sb="8" eb="9">
      <t>エキ</t>
    </rPh>
    <rPh sb="19" eb="20">
      <t>ヒガシ</t>
    </rPh>
    <rPh sb="20" eb="22">
      <t>ジュンカン</t>
    </rPh>
    <rPh sb="22" eb="23">
      <t>キタ</t>
    </rPh>
    <rPh sb="27" eb="28">
      <t>ジン</t>
    </rPh>
    <rPh sb="28" eb="29">
      <t>メイ</t>
    </rPh>
    <rPh sb="29" eb="31">
      <t>ジンジャ</t>
    </rPh>
    <rPh sb="31" eb="32">
      <t>マエ</t>
    </rPh>
    <rPh sb="33" eb="35">
      <t>ゲシャ</t>
    </rPh>
    <rPh sb="35" eb="37">
      <t>トホ</t>
    </rPh>
    <rPh sb="39" eb="40">
      <t>フン</t>
    </rPh>
    <phoneticPr fontId="2"/>
  </si>
  <si>
    <t>qqvz7p4d@river.ocn.ne.jp</t>
  </si>
  <si>
    <t>ﾋｶﾘﾉｸﾆ</t>
  </si>
  <si>
    <t>(特非）ひばりの里ネットワーク</t>
    <rPh sb="1" eb="2">
      <t>トク</t>
    </rPh>
    <rPh sb="2" eb="3">
      <t>ヒ</t>
    </rPh>
    <rPh sb="8" eb="9">
      <t>サト</t>
    </rPh>
    <phoneticPr fontId="2"/>
  </si>
  <si>
    <t>ビビッドラボ</t>
  </si>
  <si>
    <t>麦倉227-1</t>
    <rPh sb="0" eb="2">
      <t>ムギクラ</t>
    </rPh>
    <phoneticPr fontId="2"/>
  </si>
  <si>
    <t>349-1212</t>
  </si>
  <si>
    <t>0280-33-6267</t>
  </si>
  <si>
    <t>0280-33-6162</t>
  </si>
  <si>
    <t>東武日光線柳生駅徒歩30分</t>
    <rPh sb="0" eb="2">
      <t>トウブ</t>
    </rPh>
    <rPh sb="2" eb="5">
      <t>ニッコウセン</t>
    </rPh>
    <rPh sb="5" eb="8">
      <t>ヤギュウエキ</t>
    </rPh>
    <rPh sb="8" eb="10">
      <t>トホ</t>
    </rPh>
    <rPh sb="12" eb="13">
      <t>フン</t>
    </rPh>
    <phoneticPr fontId="2"/>
  </si>
  <si>
    <t>vivid.lab7564@gmail.com</t>
  </si>
  <si>
    <t>ﾋﾞﾋﾞｯﾄﾞﾗﾎﾞ</t>
  </si>
  <si>
    <t>めぐ（株）</t>
    <rPh sb="2" eb="5">
      <t>カブ</t>
    </rPh>
    <phoneticPr fontId="2"/>
  </si>
  <si>
    <t>めぐ就労継続支援Ｂ型加須</t>
    <rPh sb="2" eb="4">
      <t>シュウロウ</t>
    </rPh>
    <rPh sb="4" eb="6">
      <t>ケイゾク</t>
    </rPh>
    <rPh sb="6" eb="8">
      <t>シエン</t>
    </rPh>
    <rPh sb="9" eb="10">
      <t>ガタ</t>
    </rPh>
    <rPh sb="10" eb="12">
      <t>カゾ</t>
    </rPh>
    <phoneticPr fontId="2"/>
  </si>
  <si>
    <t>琴寄385-2</t>
    <rPh sb="0" eb="2">
      <t>コトヨリ</t>
    </rPh>
    <phoneticPr fontId="2"/>
  </si>
  <si>
    <t>349-1133</t>
  </si>
  <si>
    <t>0480-37-7877</t>
  </si>
  <si>
    <t>宇都宮線栗橋駅から車で7分</t>
    <rPh sb="0" eb="3">
      <t>ウツノミヤ</t>
    </rPh>
    <rPh sb="3" eb="4">
      <t>セン</t>
    </rPh>
    <rPh sb="4" eb="6">
      <t>クリハシ</t>
    </rPh>
    <rPh sb="6" eb="7">
      <t>エキ</t>
    </rPh>
    <rPh sb="9" eb="10">
      <t>クルマ</t>
    </rPh>
    <rPh sb="12" eb="13">
      <t>フン</t>
    </rPh>
    <phoneticPr fontId="2"/>
  </si>
  <si>
    <t>megukazo@megu-group.com</t>
  </si>
  <si>
    <t>ﾒｸﾞｼｭｳﾛｳｹｲｿﾞｸｼｴﾝﾋﾞｰｶﾞﾀｶｿﾞ</t>
  </si>
  <si>
    <t>（有）フクシ</t>
    <rPh sb="1" eb="2">
      <t>ユウ</t>
    </rPh>
    <phoneticPr fontId="2"/>
  </si>
  <si>
    <t>藤の里北川辺作業所</t>
    <rPh sb="0" eb="1">
      <t>フジ</t>
    </rPh>
    <rPh sb="2" eb="3">
      <t>サト</t>
    </rPh>
    <rPh sb="3" eb="9">
      <t>キタカワベサギョウジョ</t>
    </rPh>
    <phoneticPr fontId="2"/>
  </si>
  <si>
    <t>柳生50-1</t>
    <rPh sb="0" eb="2">
      <t>ヤギュウ</t>
    </rPh>
    <phoneticPr fontId="2"/>
  </si>
  <si>
    <t>349-1201</t>
  </si>
  <si>
    <t>0280-33-6115</t>
  </si>
  <si>
    <t>0280-33-6117</t>
  </si>
  <si>
    <t>東武日光線新古河駅より徒歩25分</t>
    <rPh sb="0" eb="2">
      <t>トウブ</t>
    </rPh>
    <rPh sb="2" eb="5">
      <t>ニッコウセン</t>
    </rPh>
    <rPh sb="5" eb="9">
      <t>シンコガエキ</t>
    </rPh>
    <rPh sb="11" eb="13">
      <t>トホ</t>
    </rPh>
    <rPh sb="15" eb="16">
      <t>フン</t>
    </rPh>
    <phoneticPr fontId="2"/>
  </si>
  <si>
    <t>ishihara@2943.jp</t>
  </si>
  <si>
    <t>ﾌｼﾞﾉｻﾄｷｻｶﾜﾍﾞｻｷﾞｮｳｼｮ</t>
  </si>
  <si>
    <t>ワークデザイン</t>
  </si>
  <si>
    <t>中央一丁目５番１９号飯田ビル２Ｆ</t>
  </si>
  <si>
    <t>080-7212-9410</t>
  </si>
  <si>
    <t>東武伊勢崎線加須駅から徒歩１分</t>
    <rPh sb="0" eb="2">
      <t>トウブ</t>
    </rPh>
    <rPh sb="2" eb="5">
      <t>イセサキ</t>
    </rPh>
    <rPh sb="5" eb="6">
      <t>セン</t>
    </rPh>
    <rPh sb="6" eb="8">
      <t>カゾ</t>
    </rPh>
    <rPh sb="8" eb="9">
      <t>エキ</t>
    </rPh>
    <rPh sb="11" eb="13">
      <t>トホ</t>
    </rPh>
    <rPh sb="14" eb="15">
      <t>プン</t>
    </rPh>
    <phoneticPr fontId="2"/>
  </si>
  <si>
    <t>info@vivahouse.co.jp</t>
  </si>
  <si>
    <t>ﾜｰｸﾃﾞｻﾞｲﾝ</t>
  </si>
  <si>
    <t>(一社)勇希</t>
  </si>
  <si>
    <t>勇希の森</t>
  </si>
  <si>
    <t>平永１０５７－２</t>
  </si>
  <si>
    <t>347-0046</t>
  </si>
  <si>
    <t>0480-77-6588</t>
  </si>
  <si>
    <t>東武伊勢崎線南羽生駅から徒歩４２分
東武伊勢崎線加須駅から加須市コミュニティバス「いなほの湯」下車徒歩２９分</t>
    <rPh sb="0" eb="2">
      <t>トウブ</t>
    </rPh>
    <rPh sb="2" eb="5">
      <t>イセサキ</t>
    </rPh>
    <rPh sb="5" eb="6">
      <t>セン</t>
    </rPh>
    <rPh sb="6" eb="7">
      <t>ミナミ</t>
    </rPh>
    <rPh sb="7" eb="9">
      <t>ハニュウ</t>
    </rPh>
    <rPh sb="9" eb="10">
      <t>エキ</t>
    </rPh>
    <rPh sb="12" eb="14">
      <t>トホ</t>
    </rPh>
    <rPh sb="16" eb="17">
      <t>プン</t>
    </rPh>
    <rPh sb="18" eb="20">
      <t>トウブ</t>
    </rPh>
    <rPh sb="20" eb="23">
      <t>イセサキ</t>
    </rPh>
    <rPh sb="23" eb="24">
      <t>セン</t>
    </rPh>
    <rPh sb="24" eb="26">
      <t>カゾ</t>
    </rPh>
    <rPh sb="26" eb="27">
      <t>エキ</t>
    </rPh>
    <rPh sb="29" eb="31">
      <t>カゾ</t>
    </rPh>
    <rPh sb="31" eb="32">
      <t>シ</t>
    </rPh>
    <rPh sb="45" eb="46">
      <t>ユ</t>
    </rPh>
    <rPh sb="47" eb="49">
      <t>ゲシャ</t>
    </rPh>
    <rPh sb="49" eb="51">
      <t>トホ</t>
    </rPh>
    <rPh sb="53" eb="54">
      <t>フン</t>
    </rPh>
    <phoneticPr fontId="2"/>
  </si>
  <si>
    <t>coolend48@gmail.com</t>
  </si>
  <si>
    <t>ﾕｳｷﾉﾓﾘ</t>
  </si>
  <si>
    <t>（合）こころ</t>
    <rPh sb="1" eb="2">
      <t>ゴウ</t>
    </rPh>
    <phoneticPr fontId="2"/>
  </si>
  <si>
    <t>まごころ</t>
  </si>
  <si>
    <t>久下1-1-15</t>
    <rPh sb="0" eb="2">
      <t>クゲ</t>
    </rPh>
    <phoneticPr fontId="2"/>
  </si>
  <si>
    <t>347-0063</t>
  </si>
  <si>
    <t>0480-77-5432</t>
  </si>
  <si>
    <t>東武伊勢崎線加須駅より徒歩１４分</t>
    <rPh sb="0" eb="6">
      <t>トウブイセザキセン</t>
    </rPh>
    <rPh sb="6" eb="9">
      <t>カゾエキ</t>
    </rPh>
    <rPh sb="11" eb="13">
      <t>トホ</t>
    </rPh>
    <rPh sb="15" eb="16">
      <t>フン</t>
    </rPh>
    <phoneticPr fontId="2"/>
  </si>
  <si>
    <t>pitkyun@gmail.com</t>
  </si>
  <si>
    <t>ﾏｺﾞｺﾛ</t>
  </si>
  <si>
    <t>ウーリー加須</t>
    <rPh sb="4" eb="6">
      <t>カゾ</t>
    </rPh>
    <phoneticPr fontId="2"/>
  </si>
  <si>
    <t>南町１４番２１号</t>
    <rPh sb="0" eb="2">
      <t>ミナミチョウ</t>
    </rPh>
    <rPh sb="4" eb="5">
      <t>バン</t>
    </rPh>
    <rPh sb="7" eb="8">
      <t>ゴウ</t>
    </rPh>
    <phoneticPr fontId="2"/>
  </si>
  <si>
    <t>347-0031</t>
  </si>
  <si>
    <t>0480-61-4855</t>
  </si>
  <si>
    <t>東武伊勢崎線加須駅下車徒歩１３分</t>
    <rPh sb="0" eb="9">
      <t>トウブイセサキセンカゾエキ</t>
    </rPh>
    <rPh sb="9" eb="13">
      <t>ゲシャトホ</t>
    </rPh>
    <rPh sb="15" eb="16">
      <t>フン</t>
    </rPh>
    <phoneticPr fontId="2"/>
  </si>
  <si>
    <t>kazo@woooly.jp</t>
  </si>
  <si>
    <t>ｳｰﾘｰｶｿﾞ</t>
  </si>
  <si>
    <t>(株)サンビック</t>
  </si>
  <si>
    <t>さくら工房</t>
    <rPh sb="3" eb="5">
      <t>コウボウ</t>
    </rPh>
    <phoneticPr fontId="2"/>
  </si>
  <si>
    <t>東栄二丁目１番２０号</t>
    <rPh sb="0" eb="2">
      <t>ヒガシサカエ</t>
    </rPh>
    <rPh sb="2" eb="5">
      <t>ニチョウメ</t>
    </rPh>
    <rPh sb="6" eb="7">
      <t>バン</t>
    </rPh>
    <rPh sb="9" eb="10">
      <t>ゴウ</t>
    </rPh>
    <phoneticPr fontId="2"/>
  </si>
  <si>
    <t>347-0064</t>
  </si>
  <si>
    <t>0480-38-6735</t>
  </si>
  <si>
    <t>0480-38-6736</t>
  </si>
  <si>
    <t>東武伊勢崎線加須駅下車徒歩１３分</t>
    <rPh sb="0" eb="6">
      <t>トウブイセサキセン</t>
    </rPh>
    <rPh sb="6" eb="9">
      <t>カゾエキ</t>
    </rPh>
    <rPh sb="9" eb="11">
      <t>ゲシャ</t>
    </rPh>
    <rPh sb="11" eb="13">
      <t>トホ</t>
    </rPh>
    <rPh sb="15" eb="16">
      <t>フン</t>
    </rPh>
    <phoneticPr fontId="2"/>
  </si>
  <si>
    <t>gensaiwakai@yahoo.co.jp</t>
  </si>
  <si>
    <t>ｻｸﾗｺｳﾎﾞｳ</t>
  </si>
  <si>
    <t>xaf</t>
  </si>
  <si>
    <t>(福)共愛会</t>
    <rPh sb="3" eb="5">
      <t>キョウアイ</t>
    </rPh>
    <phoneticPr fontId="2"/>
  </si>
  <si>
    <t>共愛会職業センター</t>
  </si>
  <si>
    <t>羽生市</t>
  </si>
  <si>
    <t>下川崎1414</t>
  </si>
  <si>
    <t>048-563-1041</t>
  </si>
  <si>
    <t>048-563-1056</t>
  </si>
  <si>
    <t>東武伊勢崎線南羽生駅下車徒歩25分</t>
    <rPh sb="0" eb="2">
      <t>トウブ</t>
    </rPh>
    <rPh sb="2" eb="5">
      <t>イセサキ</t>
    </rPh>
    <rPh sb="5" eb="6">
      <t>セン</t>
    </rPh>
    <rPh sb="6" eb="7">
      <t>ミナミ</t>
    </rPh>
    <rPh sb="7" eb="9">
      <t>ハニュウ</t>
    </rPh>
    <rPh sb="9" eb="10">
      <t>エキ</t>
    </rPh>
    <rPh sb="10" eb="12">
      <t>ゲシャ</t>
    </rPh>
    <rPh sb="12" eb="14">
      <t>トホ</t>
    </rPh>
    <rPh sb="16" eb="17">
      <t>プン</t>
    </rPh>
    <phoneticPr fontId="2"/>
  </si>
  <si>
    <t>kyo-jc@kyouaikai.com</t>
  </si>
  <si>
    <t>ｷｮｳｱｲｶｲｼｮｸｷﾞｮｳｾﾝﾀｰ</t>
  </si>
  <si>
    <t>(福)幸生会</t>
  </si>
  <si>
    <t>むさしの園</t>
  </si>
  <si>
    <t>上川俣1476</t>
  </si>
  <si>
    <t>048-563-0551</t>
  </si>
  <si>
    <t>048-563-0552</t>
  </si>
  <si>
    <t>東武伊勢崎線羽生駅下車タクシー10分</t>
    <rPh sb="0" eb="2">
      <t>トウブ</t>
    </rPh>
    <rPh sb="2" eb="5">
      <t>イセサキ</t>
    </rPh>
    <rPh sb="5" eb="6">
      <t>セン</t>
    </rPh>
    <rPh sb="6" eb="8">
      <t>ハニュウ</t>
    </rPh>
    <rPh sb="8" eb="9">
      <t>エキ</t>
    </rPh>
    <rPh sb="9" eb="11">
      <t>ゲシャ</t>
    </rPh>
    <rPh sb="17" eb="18">
      <t>プン</t>
    </rPh>
    <phoneticPr fontId="2"/>
  </si>
  <si>
    <t>musasinoen@proof.ocn.ne.jp</t>
  </si>
  <si>
    <t>ﾑｻｼﾉｴﾝ</t>
  </si>
  <si>
    <t>(福)福寿会</t>
    <rPh sb="3" eb="5">
      <t>フクジュ</t>
    </rPh>
    <rPh sb="5" eb="6">
      <t>カイ</t>
    </rPh>
    <phoneticPr fontId="2"/>
  </si>
  <si>
    <t>ワークピア・はにゅう</t>
  </si>
  <si>
    <t>上手子林845</t>
    <rPh sb="0" eb="4">
      <t>カミテコバヤシ</t>
    </rPh>
    <phoneticPr fontId="2"/>
  </si>
  <si>
    <t>048-565-4322</t>
  </si>
  <si>
    <t>048-565-4324</t>
  </si>
  <si>
    <t>東武伊勢崎線南羽生駅下車徒歩15分</t>
    <rPh sb="0" eb="2">
      <t>トウブ</t>
    </rPh>
    <rPh sb="2" eb="5">
      <t>イセサキ</t>
    </rPh>
    <rPh sb="5" eb="6">
      <t>セン</t>
    </rPh>
    <rPh sb="6" eb="9">
      <t>ミナミハニュウ</t>
    </rPh>
    <rPh sb="9" eb="10">
      <t>エキ</t>
    </rPh>
    <rPh sb="10" eb="12">
      <t>ゲシャ</t>
    </rPh>
    <rPh sb="12" eb="14">
      <t>トホ</t>
    </rPh>
    <rPh sb="16" eb="17">
      <t>プン</t>
    </rPh>
    <phoneticPr fontId="2"/>
  </si>
  <si>
    <t>workpeer-hanyu@outlook.jp</t>
  </si>
  <si>
    <t>ﾜｰｸﾋﾟｱ･ﾊﾆｭｳ</t>
  </si>
  <si>
    <t>(特非)輝</t>
    <rPh sb="4" eb="5">
      <t>カガヤ</t>
    </rPh>
    <phoneticPr fontId="2"/>
  </si>
  <si>
    <t>ネリア</t>
  </si>
  <si>
    <t>羽生市</t>
    <rPh sb="0" eb="3">
      <t>ハニュウシ</t>
    </rPh>
    <phoneticPr fontId="2"/>
  </si>
  <si>
    <t>東3-4-6</t>
    <rPh sb="0" eb="1">
      <t>ヒガシ</t>
    </rPh>
    <phoneticPr fontId="2"/>
  </si>
  <si>
    <t>048-501-2536</t>
  </si>
  <si>
    <t>羽生駅東口から福祉バス（あいあいバス）「東３丁目」下車徒歩５分</t>
    <rPh sb="0" eb="2">
      <t>ハニュウ</t>
    </rPh>
    <rPh sb="2" eb="3">
      <t>エキ</t>
    </rPh>
    <rPh sb="3" eb="5">
      <t>ヒガシグチ</t>
    </rPh>
    <rPh sb="7" eb="9">
      <t>フクシ</t>
    </rPh>
    <rPh sb="20" eb="21">
      <t>ヒガシ</t>
    </rPh>
    <rPh sb="22" eb="24">
      <t>チョウメ</t>
    </rPh>
    <rPh sb="25" eb="27">
      <t>ゲシャ</t>
    </rPh>
    <rPh sb="27" eb="29">
      <t>トホ</t>
    </rPh>
    <rPh sb="30" eb="31">
      <t>フン</t>
    </rPh>
    <phoneticPr fontId="2"/>
  </si>
  <si>
    <t>kagayaki-kanon@outlook.jp</t>
  </si>
  <si>
    <t>ﾈﾘｱ</t>
  </si>
  <si>
    <t>知的入所授産（分場）</t>
    <rPh sb="0" eb="2">
      <t>チテキ</t>
    </rPh>
    <rPh sb="2" eb="4">
      <t>ニュウショ</t>
    </rPh>
    <rPh sb="4" eb="6">
      <t>ジュサン</t>
    </rPh>
    <rPh sb="7" eb="9">
      <t>ブンジョウ</t>
    </rPh>
    <phoneticPr fontId="2"/>
  </si>
  <si>
    <t>(特非)空と雲の家福祉会</t>
    <rPh sb="4" eb="5">
      <t>ソラ</t>
    </rPh>
    <rPh sb="6" eb="7">
      <t>クモ</t>
    </rPh>
    <rPh sb="8" eb="9">
      <t>イエ</t>
    </rPh>
    <rPh sb="9" eb="12">
      <t>フクシカイ</t>
    </rPh>
    <phoneticPr fontId="2"/>
  </si>
  <si>
    <t>空と雲の家福祉作業所</t>
    <rPh sb="0" eb="1">
      <t>ソラ</t>
    </rPh>
    <rPh sb="2" eb="3">
      <t>クモ</t>
    </rPh>
    <rPh sb="4" eb="5">
      <t>イエ</t>
    </rPh>
    <rPh sb="5" eb="7">
      <t>フクシ</t>
    </rPh>
    <rPh sb="7" eb="10">
      <t>サギョウショ</t>
    </rPh>
    <phoneticPr fontId="2"/>
  </si>
  <si>
    <t>常木1104-3</t>
    <rPh sb="0" eb="2">
      <t>ツネキ</t>
    </rPh>
    <phoneticPr fontId="2"/>
  </si>
  <si>
    <t>048-565-1646</t>
  </si>
  <si>
    <t>048-501-5408</t>
  </si>
  <si>
    <t>東武伊勢崎線羽生駅東口より井泉・村君ルートバス「スカイスポーツ公園」下車徒歩3分</t>
    <rPh sb="0" eb="2">
      <t>トウブ</t>
    </rPh>
    <rPh sb="2" eb="5">
      <t>イセサキ</t>
    </rPh>
    <rPh sb="5" eb="6">
      <t>セン</t>
    </rPh>
    <rPh sb="6" eb="8">
      <t>ハニュウ</t>
    </rPh>
    <rPh sb="8" eb="9">
      <t>エキ</t>
    </rPh>
    <rPh sb="9" eb="11">
      <t>ヒガシグチ</t>
    </rPh>
    <rPh sb="13" eb="14">
      <t>イ</t>
    </rPh>
    <rPh sb="14" eb="15">
      <t>イズミ</t>
    </rPh>
    <rPh sb="16" eb="17">
      <t>ムラ</t>
    </rPh>
    <rPh sb="17" eb="18">
      <t>キミ</t>
    </rPh>
    <rPh sb="31" eb="33">
      <t>コウエン</t>
    </rPh>
    <rPh sb="34" eb="36">
      <t>ゲシャ</t>
    </rPh>
    <rPh sb="36" eb="38">
      <t>トホ</t>
    </rPh>
    <rPh sb="39" eb="40">
      <t>プン</t>
    </rPh>
    <phoneticPr fontId="2"/>
  </si>
  <si>
    <t>sorakumo@seagreen.ocn.ne.jp</t>
  </si>
  <si>
    <t>ﾀｷﾉｳｶﾞﾀｼﾞｷﾞｮｳｼｮｿﾗﾄｸﾓﾉｲｴﾌｸｼｻｷﾞｮｳｼｮ</t>
  </si>
  <si>
    <t>(福)共愛会</t>
    <rPh sb="1" eb="2">
      <t>フク</t>
    </rPh>
    <rPh sb="3" eb="5">
      <t>キョウアイ</t>
    </rPh>
    <rPh sb="5" eb="6">
      <t>カイ</t>
    </rPh>
    <phoneticPr fontId="2"/>
  </si>
  <si>
    <t>ワークショップ南羽生</t>
    <rPh sb="7" eb="10">
      <t>ミナミハニュウ</t>
    </rPh>
    <phoneticPr fontId="2"/>
  </si>
  <si>
    <t>須影745-1</t>
    <rPh sb="0" eb="2">
      <t>スカゲ</t>
    </rPh>
    <phoneticPr fontId="2"/>
  </si>
  <si>
    <t>048-560-1733</t>
  </si>
  <si>
    <t>東武伊勢崎線南羽生駅下車徒歩10分</t>
    <rPh sb="0" eb="2">
      <t>トウブ</t>
    </rPh>
    <rPh sb="2" eb="5">
      <t>イセサキ</t>
    </rPh>
    <rPh sb="5" eb="6">
      <t>セン</t>
    </rPh>
    <rPh sb="6" eb="9">
      <t>ミナミハニュウ</t>
    </rPh>
    <rPh sb="9" eb="10">
      <t>エキ</t>
    </rPh>
    <rPh sb="10" eb="12">
      <t>ゲシャ</t>
    </rPh>
    <rPh sb="12" eb="14">
      <t>トホ</t>
    </rPh>
    <rPh sb="16" eb="17">
      <t>プン</t>
    </rPh>
    <phoneticPr fontId="2"/>
  </si>
  <si>
    <t>ﾜｰｸｼｮｯﾌﾟﾐﾅﾐﾊﾆｭｳ</t>
  </si>
  <si>
    <t>(一社）ゆずりは</t>
    <rPh sb="1" eb="2">
      <t>イチ</t>
    </rPh>
    <rPh sb="2" eb="3">
      <t>シャ</t>
    </rPh>
    <phoneticPr fontId="2"/>
  </si>
  <si>
    <t>とんぼ</t>
  </si>
  <si>
    <t>南4-1-7</t>
    <rPh sb="0" eb="1">
      <t>ミナミ</t>
    </rPh>
    <phoneticPr fontId="2"/>
  </si>
  <si>
    <t>348-0053</t>
  </si>
  <si>
    <t>048-501-5266</t>
  </si>
  <si>
    <t>048-501-5280</t>
  </si>
  <si>
    <t>東武伊勢崎線羽生駅東口徒歩5分</t>
    <rPh sb="0" eb="2">
      <t>トウブ</t>
    </rPh>
    <rPh sb="2" eb="5">
      <t>イセサキ</t>
    </rPh>
    <rPh sb="5" eb="6">
      <t>セン</t>
    </rPh>
    <rPh sb="6" eb="8">
      <t>ハニュウ</t>
    </rPh>
    <rPh sb="8" eb="9">
      <t>エキ</t>
    </rPh>
    <rPh sb="9" eb="11">
      <t>ヒガシグチ</t>
    </rPh>
    <rPh sb="11" eb="13">
      <t>トホ</t>
    </rPh>
    <rPh sb="14" eb="15">
      <t>フン</t>
    </rPh>
    <phoneticPr fontId="2"/>
  </si>
  <si>
    <t>H30.1１</t>
  </si>
  <si>
    <t>sh_yuzuriha@outlook.jp</t>
  </si>
  <si>
    <t>ﾄﾝﾎﾞ</t>
  </si>
  <si>
    <t>（特非）ひまわり</t>
    <rPh sb="1" eb="2">
      <t>トク</t>
    </rPh>
    <rPh sb="2" eb="3">
      <t>ヒ</t>
    </rPh>
    <phoneticPr fontId="2"/>
  </si>
  <si>
    <t>南4-1-5</t>
    <rPh sb="0" eb="1">
      <t>ミナミ</t>
    </rPh>
    <phoneticPr fontId="2"/>
  </si>
  <si>
    <t>048-577-5596</t>
  </si>
  <si>
    <t>048-577-5672</t>
  </si>
  <si>
    <t>東武伊勢崎線・秩父鉄道　羽生駅から徒歩5分</t>
    <rPh sb="0" eb="2">
      <t>トウブ</t>
    </rPh>
    <rPh sb="2" eb="5">
      <t>イセサキ</t>
    </rPh>
    <rPh sb="5" eb="6">
      <t>セン</t>
    </rPh>
    <rPh sb="7" eb="9">
      <t>チチブ</t>
    </rPh>
    <rPh sb="9" eb="11">
      <t>テツドウ</t>
    </rPh>
    <rPh sb="12" eb="14">
      <t>ハニュウ</t>
    </rPh>
    <rPh sb="14" eb="15">
      <t>エキ</t>
    </rPh>
    <rPh sb="17" eb="19">
      <t>トホ</t>
    </rPh>
    <rPh sb="20" eb="21">
      <t>フン</t>
    </rPh>
    <phoneticPr fontId="2"/>
  </si>
  <si>
    <t>npo.himawari@sky.plala.or.jp</t>
  </si>
  <si>
    <t>チューリップ</t>
  </si>
  <si>
    <t>上手子林467</t>
    <rPh sb="0" eb="4">
      <t>カミテコバヤシ</t>
    </rPh>
    <phoneticPr fontId="2"/>
  </si>
  <si>
    <t>048-563-4060</t>
  </si>
  <si>
    <t>048-562-4045</t>
  </si>
  <si>
    <t>東武伊勢崎線南羽生駅下車徒歩10分
　※「主たる対象者」における△は就労Ｂのみ</t>
    <rPh sb="0" eb="2">
      <t>トウブ</t>
    </rPh>
    <rPh sb="2" eb="5">
      <t>イセサキ</t>
    </rPh>
    <rPh sb="5" eb="6">
      <t>セン</t>
    </rPh>
    <rPh sb="6" eb="9">
      <t>ミナミハニュウ</t>
    </rPh>
    <rPh sb="9" eb="10">
      <t>エキ</t>
    </rPh>
    <rPh sb="10" eb="12">
      <t>ゲシャ</t>
    </rPh>
    <rPh sb="12" eb="14">
      <t>トホ</t>
    </rPh>
    <rPh sb="16" eb="17">
      <t>プン</t>
    </rPh>
    <rPh sb="34" eb="36">
      <t>シュウロウ</t>
    </rPh>
    <phoneticPr fontId="2"/>
  </si>
  <si>
    <t>ﾁｭｰﾘｯﾌﾟ</t>
  </si>
  <si>
    <t>ＮＰＯ法人　虹</t>
  </si>
  <si>
    <t>就労継続支援Ｂ型　なないろ</t>
  </si>
  <si>
    <t>東３丁目６－３５</t>
  </si>
  <si>
    <t>348-0052</t>
  </si>
  <si>
    <t>048-565-4565</t>
  </si>
  <si>
    <t>東武伊勢崎線・秩父鉄道羽生駅から徒歩１７分</t>
    <rPh sb="0" eb="2">
      <t>トウブ</t>
    </rPh>
    <rPh sb="2" eb="5">
      <t>イセサキ</t>
    </rPh>
    <rPh sb="5" eb="6">
      <t>セン</t>
    </rPh>
    <rPh sb="7" eb="9">
      <t>チチブ</t>
    </rPh>
    <rPh sb="9" eb="11">
      <t>テツドウ</t>
    </rPh>
    <rPh sb="11" eb="13">
      <t>ハニュウ</t>
    </rPh>
    <rPh sb="13" eb="14">
      <t>エキ</t>
    </rPh>
    <rPh sb="16" eb="18">
      <t>トホ</t>
    </rPh>
    <rPh sb="20" eb="21">
      <t>フン</t>
    </rPh>
    <phoneticPr fontId="2"/>
  </si>
  <si>
    <t>n.p.o-niji@outlook.jp</t>
  </si>
  <si>
    <t>ｼｭｳﾛｳｹｲｿﾞｸｼｴﾝBｶﾞﾀ ﾅﾅｲﾛ</t>
  </si>
  <si>
    <t>(福)美里会</t>
    <rPh sb="3" eb="5">
      <t>ミサト</t>
    </rPh>
    <rPh sb="5" eb="6">
      <t>カイ</t>
    </rPh>
    <phoneticPr fontId="2"/>
  </si>
  <si>
    <t>コスモスの里</t>
    <rPh sb="5" eb="6">
      <t>サト</t>
    </rPh>
    <phoneticPr fontId="2"/>
  </si>
  <si>
    <t>児玉郡美里町</t>
    <rPh sb="0" eb="3">
      <t>コダマグン</t>
    </rPh>
    <rPh sb="3" eb="6">
      <t>ミサトマチ</t>
    </rPh>
    <phoneticPr fontId="2"/>
  </si>
  <si>
    <t>小茂田889-1</t>
    <rPh sb="0" eb="3">
      <t>コモダ</t>
    </rPh>
    <phoneticPr fontId="2"/>
  </si>
  <si>
    <t>0495-76-0404</t>
  </si>
  <si>
    <t>0495-76-0572</t>
  </si>
  <si>
    <t>高崎線本庄駅から寄居行バス「小茂田」下車徒歩2分</t>
    <rPh sb="0" eb="2">
      <t>タカサキ</t>
    </rPh>
    <rPh sb="2" eb="3">
      <t>セン</t>
    </rPh>
    <rPh sb="3" eb="5">
      <t>ホンジョウ</t>
    </rPh>
    <rPh sb="5" eb="6">
      <t>エキ</t>
    </rPh>
    <rPh sb="8" eb="10">
      <t>ヨリイ</t>
    </rPh>
    <rPh sb="10" eb="11">
      <t>イ</t>
    </rPh>
    <rPh sb="14" eb="17">
      <t>コモダ</t>
    </rPh>
    <rPh sb="18" eb="20">
      <t>ゲシャ</t>
    </rPh>
    <rPh sb="20" eb="22">
      <t>トホ</t>
    </rPh>
    <rPh sb="23" eb="24">
      <t>フン</t>
    </rPh>
    <phoneticPr fontId="2"/>
  </si>
  <si>
    <t>cosmos@misatokai.com</t>
  </si>
  <si>
    <t>ｺｽﾓｽﾉｻﾄ</t>
  </si>
  <si>
    <t>(福)つどい福祉会</t>
    <rPh sb="1" eb="2">
      <t>フク</t>
    </rPh>
    <rPh sb="6" eb="9">
      <t>フクシカイ</t>
    </rPh>
    <phoneticPr fontId="2"/>
  </si>
  <si>
    <t>つどい</t>
  </si>
  <si>
    <t>児玉郡神川町</t>
    <rPh sb="0" eb="3">
      <t>コダマグン</t>
    </rPh>
    <rPh sb="3" eb="6">
      <t>カミカワマチ</t>
    </rPh>
    <phoneticPr fontId="2"/>
  </si>
  <si>
    <t>熊野堂125-2</t>
    <rPh sb="0" eb="2">
      <t>クマノ</t>
    </rPh>
    <rPh sb="2" eb="3">
      <t>ドウ</t>
    </rPh>
    <phoneticPr fontId="2"/>
  </si>
  <si>
    <t>0495-77-0433</t>
  </si>
  <si>
    <t>0495-77-0559</t>
  </si>
  <si>
    <t>八高線丹荘駅下車タクシー10分</t>
    <rPh sb="0" eb="2">
      <t>ハチコウ</t>
    </rPh>
    <rPh sb="2" eb="3">
      <t>セン</t>
    </rPh>
    <rPh sb="3" eb="5">
      <t>タンショウ</t>
    </rPh>
    <rPh sb="5" eb="6">
      <t>エキ</t>
    </rPh>
    <rPh sb="6" eb="8">
      <t>ゲシャ</t>
    </rPh>
    <rPh sb="14" eb="15">
      <t>フン</t>
    </rPh>
    <phoneticPr fontId="2"/>
  </si>
  <si>
    <t>tudoi@atlas.plala.or.jp</t>
  </si>
  <si>
    <t>ﾂﾄﾞｲ</t>
  </si>
  <si>
    <t>(福)神川福祉会</t>
  </si>
  <si>
    <t>神川フロンティア</t>
  </si>
  <si>
    <t>児玉郡神川町</t>
  </si>
  <si>
    <t>関口150-3</t>
  </si>
  <si>
    <t>0495-77-4876</t>
  </si>
  <si>
    <t>0495-77-5270</t>
  </si>
  <si>
    <t>八高線丹荘駅下車徒歩5分</t>
    <rPh sb="0" eb="2">
      <t>ハチコウ</t>
    </rPh>
    <rPh sb="2" eb="3">
      <t>セン</t>
    </rPh>
    <rPh sb="3" eb="4">
      <t>タン</t>
    </rPh>
    <rPh sb="4" eb="5">
      <t>ソウ</t>
    </rPh>
    <rPh sb="5" eb="6">
      <t>エキ</t>
    </rPh>
    <rPh sb="6" eb="8">
      <t>ゲシャ</t>
    </rPh>
    <rPh sb="8" eb="10">
      <t>トホ</t>
    </rPh>
    <rPh sb="11" eb="12">
      <t>フン</t>
    </rPh>
    <phoneticPr fontId="2"/>
  </si>
  <si>
    <t>kamifuro@ps.ksky.ne.jp</t>
  </si>
  <si>
    <t>ｶﾐｶﾜﾌﾛﾝﾃｨｱ</t>
  </si>
  <si>
    <t>(特非)彩花</t>
    <rPh sb="1" eb="2">
      <t>トク</t>
    </rPh>
    <rPh sb="2" eb="3">
      <t>ヒ</t>
    </rPh>
    <rPh sb="4" eb="5">
      <t>サイ</t>
    </rPh>
    <rPh sb="5" eb="6">
      <t>ハナ</t>
    </rPh>
    <phoneticPr fontId="2"/>
  </si>
  <si>
    <t>彩花事業所</t>
    <rPh sb="0" eb="2">
      <t>サイカ</t>
    </rPh>
    <rPh sb="2" eb="5">
      <t>ジギョウショ</t>
    </rPh>
    <phoneticPr fontId="2"/>
  </si>
  <si>
    <t>植竹736-7</t>
    <rPh sb="0" eb="2">
      <t>ウエタケ</t>
    </rPh>
    <phoneticPr fontId="2"/>
  </si>
  <si>
    <t>367-0245</t>
  </si>
  <si>
    <t>0495-77-4833</t>
  </si>
  <si>
    <t>0495-77-0040</t>
  </si>
  <si>
    <t>八高線丹荘駅下車徒歩3分</t>
    <rPh sb="0" eb="2">
      <t>ハチコウ</t>
    </rPh>
    <rPh sb="2" eb="3">
      <t>セン</t>
    </rPh>
    <rPh sb="3" eb="6">
      <t>タンショウエキ</t>
    </rPh>
    <rPh sb="6" eb="8">
      <t>ゲシャ</t>
    </rPh>
    <rPh sb="8" eb="10">
      <t>トホ</t>
    </rPh>
    <rPh sb="11" eb="12">
      <t>プン</t>
    </rPh>
    <phoneticPr fontId="2"/>
  </si>
  <si>
    <t>saika15@aroma.ocn.ne.jp</t>
  </si>
  <si>
    <t>ｻｲｶｼﾞｷﾞｮｳｼｮ</t>
  </si>
  <si>
    <t>（一社）大和</t>
    <rPh sb="1" eb="2">
      <t>イチ</t>
    </rPh>
    <rPh sb="2" eb="3">
      <t>シャ</t>
    </rPh>
    <rPh sb="4" eb="6">
      <t>ヤマト</t>
    </rPh>
    <phoneticPr fontId="2"/>
  </si>
  <si>
    <t>四季彩</t>
    <rPh sb="0" eb="2">
      <t>シキ</t>
    </rPh>
    <rPh sb="2" eb="3">
      <t>サイ</t>
    </rPh>
    <phoneticPr fontId="2"/>
  </si>
  <si>
    <t>児玉郡美里町</t>
    <rPh sb="0" eb="3">
      <t>コダマグン</t>
    </rPh>
    <rPh sb="3" eb="5">
      <t>ミサト</t>
    </rPh>
    <rPh sb="5" eb="6">
      <t>マチ</t>
    </rPh>
    <phoneticPr fontId="2"/>
  </si>
  <si>
    <t>猪俣308-1</t>
    <rPh sb="0" eb="2">
      <t>イノマタ</t>
    </rPh>
    <phoneticPr fontId="2"/>
  </si>
  <si>
    <t>367-0115</t>
  </si>
  <si>
    <t>0495-71-9520</t>
  </si>
  <si>
    <t>八高線松久駅から徒歩25分</t>
    <rPh sb="0" eb="3">
      <t>ハチコウセン</t>
    </rPh>
    <rPh sb="3" eb="5">
      <t>マツヒサ</t>
    </rPh>
    <rPh sb="5" eb="6">
      <t>エキ</t>
    </rPh>
    <rPh sb="8" eb="10">
      <t>トホ</t>
    </rPh>
    <rPh sb="12" eb="13">
      <t>フン</t>
    </rPh>
    <phoneticPr fontId="2"/>
  </si>
  <si>
    <t>yamato-shikisai@sky.sannet.ne.jp</t>
  </si>
  <si>
    <t>ｼｷｻｲ</t>
  </si>
  <si>
    <t>（株）松栄産業</t>
    <rPh sb="1" eb="2">
      <t>カブ</t>
    </rPh>
    <rPh sb="3" eb="4">
      <t>マツ</t>
    </rPh>
    <rPh sb="4" eb="5">
      <t>サカエ</t>
    </rPh>
    <rPh sb="5" eb="7">
      <t>サンギョウ</t>
    </rPh>
    <phoneticPr fontId="2"/>
  </si>
  <si>
    <t>ステージワン</t>
  </si>
  <si>
    <t>大字植竹388-5</t>
    <rPh sb="0" eb="2">
      <t>オオアザ</t>
    </rPh>
    <rPh sb="2" eb="4">
      <t>ウエタケ</t>
    </rPh>
    <phoneticPr fontId="2"/>
  </si>
  <si>
    <t>0495-71-3451</t>
  </si>
  <si>
    <t>0495-77-5090</t>
  </si>
  <si>
    <t>八高線丹荘駅下車徒歩14分</t>
    <rPh sb="0" eb="2">
      <t>ハチコウ</t>
    </rPh>
    <rPh sb="2" eb="3">
      <t>セン</t>
    </rPh>
    <rPh sb="3" eb="5">
      <t>タンショウ</t>
    </rPh>
    <rPh sb="5" eb="6">
      <t>エキ</t>
    </rPh>
    <rPh sb="6" eb="8">
      <t>ゲシャ</t>
    </rPh>
    <rPh sb="8" eb="10">
      <t>トホ</t>
    </rPh>
    <rPh sb="12" eb="13">
      <t>フン</t>
    </rPh>
    <phoneticPr fontId="2"/>
  </si>
  <si>
    <t>stageone@shouei-sangyo.co.jp</t>
  </si>
  <si>
    <t>ｽﾃｰｼﾞﾜﾝ</t>
  </si>
  <si>
    <t>（同）レーベン</t>
    <rPh sb="1" eb="2">
      <t>オナ</t>
    </rPh>
    <phoneticPr fontId="2"/>
  </si>
  <si>
    <t>多機能型事業所たて糸上里事業所</t>
    <rPh sb="0" eb="7">
      <t>タキノウガタジギョウショ</t>
    </rPh>
    <rPh sb="9" eb="15">
      <t>イトカミサトジギョウショ</t>
    </rPh>
    <phoneticPr fontId="2"/>
  </si>
  <si>
    <t>神保原町787</t>
    <rPh sb="0" eb="4">
      <t>ジンボハラマチ</t>
    </rPh>
    <phoneticPr fontId="2"/>
  </si>
  <si>
    <t>369-0305</t>
  </si>
  <si>
    <t>0495-71-4450</t>
  </si>
  <si>
    <t>0495-71-4454</t>
  </si>
  <si>
    <t>ＪＲ高崎線神保原駅より徒歩6分</t>
    <rPh sb="2" eb="5">
      <t>タカサキセン</t>
    </rPh>
    <rPh sb="5" eb="8">
      <t>ジンボハラ</t>
    </rPh>
    <rPh sb="8" eb="9">
      <t>エキ</t>
    </rPh>
    <rPh sb="11" eb="13">
      <t>トホ</t>
    </rPh>
    <rPh sb="14" eb="15">
      <t>フン</t>
    </rPh>
    <phoneticPr fontId="2"/>
  </si>
  <si>
    <t>itoguruma123@gmail.com</t>
  </si>
  <si>
    <t>ﾀｷﾉｳｶﾞﾀｼﾞｷﾞｮｳｼｮﾀﾃｲﾄｶﾐｻﾄｼﾞｷﾞｮｳｼｮ</t>
  </si>
  <si>
    <t>(株)Connect</t>
  </si>
  <si>
    <t>障害者就労継続支援施設Ｂ型　こねくと</t>
    <rPh sb="0" eb="3">
      <t>ショウガイシャ</t>
    </rPh>
    <rPh sb="3" eb="11">
      <t>シュウロウケイゾクシエンシセツ</t>
    </rPh>
    <rPh sb="12" eb="13">
      <t>ガタ</t>
    </rPh>
    <phoneticPr fontId="2"/>
  </si>
  <si>
    <t>関口88-4</t>
    <rPh sb="0" eb="2">
      <t>セキグチ</t>
    </rPh>
    <phoneticPr fontId="2"/>
  </si>
  <si>
    <t>367-0246</t>
  </si>
  <si>
    <t>0495-71-7910</t>
  </si>
  <si>
    <t>0495-71-7911</t>
  </si>
  <si>
    <t>JR八高線丹荘駅から徒歩４分</t>
    <rPh sb="2" eb="3">
      <t>ハチ</t>
    </rPh>
    <rPh sb="3" eb="4">
      <t>タカ</t>
    </rPh>
    <rPh sb="4" eb="5">
      <t>セン</t>
    </rPh>
    <rPh sb="5" eb="7">
      <t>タンショウ</t>
    </rPh>
    <rPh sb="7" eb="8">
      <t>エキ</t>
    </rPh>
    <rPh sb="10" eb="12">
      <t>トホ</t>
    </rPh>
    <rPh sb="13" eb="14">
      <t>フン</t>
    </rPh>
    <phoneticPr fontId="2"/>
  </si>
  <si>
    <t>info.sb@connect-welfare.com</t>
  </si>
  <si>
    <t>ｼｮｳｶﾞｲｼｬｼｭｳﾛｳｹｲｿﾞｸｼｴﾝｼｾﾂﾋﾞｰｶﾞﾀｺﾈｸﾄ</t>
  </si>
  <si>
    <t>(福)はなわ福祉会</t>
  </si>
  <si>
    <t>はなわの杜</t>
    <rPh sb="4" eb="5">
      <t>モリ</t>
    </rPh>
    <phoneticPr fontId="2"/>
  </si>
  <si>
    <t>本庄市</t>
  </si>
  <si>
    <t>児玉町金屋1284-1</t>
  </si>
  <si>
    <t>0495-72-2901</t>
  </si>
  <si>
    <t>0495-72-6054</t>
  </si>
  <si>
    <t>八高線児玉駅下車徒歩15分</t>
    <rPh sb="0" eb="2">
      <t>ハチコウ</t>
    </rPh>
    <rPh sb="2" eb="3">
      <t>セン</t>
    </rPh>
    <rPh sb="3" eb="5">
      <t>コダマ</t>
    </rPh>
    <rPh sb="5" eb="6">
      <t>エキ</t>
    </rPh>
    <rPh sb="6" eb="8">
      <t>ゲシャ</t>
    </rPh>
    <rPh sb="8" eb="10">
      <t>トホ</t>
    </rPh>
    <rPh sb="12" eb="13">
      <t>フン</t>
    </rPh>
    <phoneticPr fontId="2"/>
  </si>
  <si>
    <t>sw-hanawa@mvd.biglobe.ne.jp</t>
  </si>
  <si>
    <t>ﾊﾅﾜﾉﾓﾘ</t>
  </si>
  <si>
    <t>ワークみさと</t>
  </si>
  <si>
    <t>本庄市</t>
    <rPh sb="0" eb="3">
      <t>ホンジョウシ</t>
    </rPh>
    <phoneticPr fontId="2"/>
  </si>
  <si>
    <t>栗崎782</t>
    <rPh sb="0" eb="2">
      <t>クリサキ</t>
    </rPh>
    <phoneticPr fontId="2"/>
  </si>
  <si>
    <t>0495-22-7417</t>
  </si>
  <si>
    <t>0495-22-7427</t>
  </si>
  <si>
    <t>高崎線本庄駅から寄居行バス「小茂田」下車徒歩5分</t>
    <rPh sb="0" eb="2">
      <t>タカサキ</t>
    </rPh>
    <rPh sb="2" eb="3">
      <t>セン</t>
    </rPh>
    <rPh sb="3" eb="5">
      <t>ホンジョウ</t>
    </rPh>
    <rPh sb="5" eb="6">
      <t>エキ</t>
    </rPh>
    <rPh sb="8" eb="10">
      <t>ヨリイ</t>
    </rPh>
    <rPh sb="10" eb="11">
      <t>イ</t>
    </rPh>
    <rPh sb="14" eb="17">
      <t>コモダ</t>
    </rPh>
    <rPh sb="18" eb="20">
      <t>ゲシャ</t>
    </rPh>
    <rPh sb="20" eb="22">
      <t>トホ</t>
    </rPh>
    <rPh sb="23" eb="24">
      <t>フン</t>
    </rPh>
    <phoneticPr fontId="2"/>
  </si>
  <si>
    <t>work-misato@misatokai.com</t>
  </si>
  <si>
    <t xml:space="preserve"> </t>
  </si>
  <si>
    <t>ﾐｻﾄｶﾞｸｴﾝﾂｳｼｮｻｷﾞｮｳｼｮ</t>
  </si>
  <si>
    <t>(特非)古太萬の会</t>
    <rPh sb="4" eb="5">
      <t>コ</t>
    </rPh>
    <rPh sb="5" eb="6">
      <t>タ</t>
    </rPh>
    <rPh sb="6" eb="7">
      <t>マン</t>
    </rPh>
    <rPh sb="8" eb="9">
      <t>カイ</t>
    </rPh>
    <phoneticPr fontId="2"/>
  </si>
  <si>
    <t>佐久間さんち</t>
    <rPh sb="0" eb="3">
      <t>サクマ</t>
    </rPh>
    <phoneticPr fontId="2"/>
  </si>
  <si>
    <t>柏1-6-3</t>
    <rPh sb="0" eb="1">
      <t>カシワ</t>
    </rPh>
    <phoneticPr fontId="2"/>
  </si>
  <si>
    <t>0495-22-9300</t>
  </si>
  <si>
    <t>0495-71-4141</t>
  </si>
  <si>
    <t>高崎線本庄駅から児玉町行バス「本庄高校入口」下車徒歩5分</t>
    <rPh sb="0" eb="2">
      <t>タカサキ</t>
    </rPh>
    <rPh sb="2" eb="3">
      <t>セン</t>
    </rPh>
    <rPh sb="3" eb="5">
      <t>ホンジョウ</t>
    </rPh>
    <rPh sb="5" eb="6">
      <t>エキ</t>
    </rPh>
    <rPh sb="8" eb="11">
      <t>コダママチ</t>
    </rPh>
    <rPh sb="11" eb="12">
      <t>イ</t>
    </rPh>
    <rPh sb="15" eb="17">
      <t>ホンジョウ</t>
    </rPh>
    <rPh sb="17" eb="19">
      <t>コウコウ</t>
    </rPh>
    <rPh sb="19" eb="21">
      <t>イリグチ</t>
    </rPh>
    <rPh sb="22" eb="24">
      <t>ゲシャ</t>
    </rPh>
    <rPh sb="24" eb="26">
      <t>トホ</t>
    </rPh>
    <rPh sb="27" eb="28">
      <t>フン</t>
    </rPh>
    <phoneticPr fontId="2"/>
  </si>
  <si>
    <t>en76eu@bma.biglobe.ne.jp</t>
  </si>
  <si>
    <t>ｻｸﾏｻﾝﾁ</t>
  </si>
  <si>
    <t>(特非)児玉郡市障がい者就労支援センター</t>
    <rPh sb="4" eb="7">
      <t>コダマグン</t>
    </rPh>
    <rPh sb="7" eb="8">
      <t>シ</t>
    </rPh>
    <rPh sb="8" eb="9">
      <t>ショウ</t>
    </rPh>
    <rPh sb="11" eb="12">
      <t>シャ</t>
    </rPh>
    <rPh sb="12" eb="14">
      <t>シュウロウ</t>
    </rPh>
    <rPh sb="14" eb="16">
      <t>シエン</t>
    </rPh>
    <phoneticPr fontId="2"/>
  </si>
  <si>
    <t>陽</t>
    <rPh sb="0" eb="1">
      <t>ヨウ</t>
    </rPh>
    <phoneticPr fontId="2"/>
  </si>
  <si>
    <t>西富田447-2</t>
    <rPh sb="0" eb="1">
      <t>ニシ</t>
    </rPh>
    <rPh sb="1" eb="3">
      <t>トミタ</t>
    </rPh>
    <phoneticPr fontId="2"/>
  </si>
  <si>
    <t>367-0035</t>
  </si>
  <si>
    <t>0495-71-9097</t>
  </si>
  <si>
    <t>0495-71-9098</t>
  </si>
  <si>
    <t>高崎線本庄駅から神泉農協行きバス「西富田」下車徒歩1分</t>
    <rPh sb="0" eb="3">
      <t>タカサキセン</t>
    </rPh>
    <rPh sb="3" eb="6">
      <t>ホンジョウエキ</t>
    </rPh>
    <rPh sb="8" eb="10">
      <t>カミイズミ</t>
    </rPh>
    <rPh sb="10" eb="12">
      <t>ノウキョウ</t>
    </rPh>
    <rPh sb="12" eb="13">
      <t>イ</t>
    </rPh>
    <rPh sb="17" eb="18">
      <t>ニシ</t>
    </rPh>
    <rPh sb="18" eb="20">
      <t>トミタ</t>
    </rPh>
    <rPh sb="21" eb="23">
      <t>ゲシャ</t>
    </rPh>
    <rPh sb="23" eb="25">
      <t>トホ</t>
    </rPh>
    <rPh sb="26" eb="27">
      <t>フン</t>
    </rPh>
    <phoneticPr fontId="2"/>
  </si>
  <si>
    <t>haru1101@iaa.itkeeper.ne.jp</t>
  </si>
  <si>
    <t>ﾊﾙ</t>
  </si>
  <si>
    <t>（特非）ライフサポート</t>
    <rPh sb="1" eb="2">
      <t>トク</t>
    </rPh>
    <rPh sb="2" eb="3">
      <t>ヒ</t>
    </rPh>
    <phoneticPr fontId="2"/>
  </si>
  <si>
    <t>３Ｃ本庄</t>
    <rPh sb="2" eb="4">
      <t>ホンジョウ</t>
    </rPh>
    <phoneticPr fontId="2"/>
  </si>
  <si>
    <t>けや木2-5-5</t>
    <rPh sb="2" eb="3">
      <t>キ</t>
    </rPh>
    <phoneticPr fontId="2"/>
  </si>
  <si>
    <t>0495-21-2200</t>
  </si>
  <si>
    <t>本庄駅南口から徒歩１２分</t>
    <rPh sb="0" eb="2">
      <t>ホンジョウ</t>
    </rPh>
    <rPh sb="2" eb="3">
      <t>エキ</t>
    </rPh>
    <rPh sb="3" eb="5">
      <t>ミナミグチ</t>
    </rPh>
    <rPh sb="7" eb="9">
      <t>トホ</t>
    </rPh>
    <rPh sb="11" eb="12">
      <t>フン</t>
    </rPh>
    <phoneticPr fontId="2"/>
  </si>
  <si>
    <t>ekimae294@yahoo.co.jp</t>
  </si>
  <si>
    <t>ｻﾝｼｰﾎﾝｼﾞｮｳ</t>
  </si>
  <si>
    <t>（一社）彩の国共生福祉会</t>
    <rPh sb="1" eb="2">
      <t>イチ</t>
    </rPh>
    <rPh sb="2" eb="3">
      <t>シャ</t>
    </rPh>
    <rPh sb="4" eb="5">
      <t>サイ</t>
    </rPh>
    <rPh sb="6" eb="7">
      <t>クニ</t>
    </rPh>
    <rPh sb="7" eb="9">
      <t>キョウセイ</t>
    </rPh>
    <rPh sb="9" eb="11">
      <t>フクシ</t>
    </rPh>
    <rPh sb="11" eb="12">
      <t>カイ</t>
    </rPh>
    <phoneticPr fontId="2"/>
  </si>
  <si>
    <t>スカイノート本庄</t>
    <rPh sb="6" eb="8">
      <t>ホンジョウ</t>
    </rPh>
    <phoneticPr fontId="2"/>
  </si>
  <si>
    <t>見福3-11-16</t>
    <rPh sb="0" eb="1">
      <t>ミ</t>
    </rPh>
    <rPh sb="1" eb="2">
      <t>フク</t>
    </rPh>
    <phoneticPr fontId="2"/>
  </si>
  <si>
    <t>0495-71-8048</t>
  </si>
  <si>
    <t>0495-71-8049</t>
  </si>
  <si>
    <t>本庄駅南口から徒歩12分</t>
    <rPh sb="0" eb="2">
      <t>ホンジョウ</t>
    </rPh>
    <rPh sb="2" eb="3">
      <t>エキ</t>
    </rPh>
    <rPh sb="3" eb="5">
      <t>ミナミグチ</t>
    </rPh>
    <rPh sb="7" eb="9">
      <t>トホ</t>
    </rPh>
    <rPh sb="11" eb="12">
      <t>フン</t>
    </rPh>
    <phoneticPr fontId="2"/>
  </si>
  <si>
    <t>sai.kyou.fukushi@gmail.com</t>
  </si>
  <si>
    <t>ｽｶｲﾉｰﾄﾎﾝｼﾞｮｳ</t>
  </si>
  <si>
    <t>ライフエール(株)</t>
    <rPh sb="6" eb="9">
      <t>カブ</t>
    </rPh>
    <phoneticPr fontId="2"/>
  </si>
  <si>
    <t>ほーぷ</t>
  </si>
  <si>
    <t>小島南3-1-16 1-A</t>
    <rPh sb="0" eb="2">
      <t>コジマ</t>
    </rPh>
    <rPh sb="2" eb="3">
      <t>ミナミ</t>
    </rPh>
    <phoneticPr fontId="2"/>
  </si>
  <si>
    <t>367-0062</t>
  </si>
  <si>
    <t>0495-25-7222</t>
  </si>
  <si>
    <t>0495-25-7555</t>
  </si>
  <si>
    <t>JR高崎線本庄駅から はにぽん号（本庄南）「池田レディースクリニック前」下車徒歩1分</t>
    <rPh sb="2" eb="5">
      <t>タカサキセン</t>
    </rPh>
    <rPh sb="5" eb="8">
      <t>ホンジョウエキ</t>
    </rPh>
    <rPh sb="15" eb="16">
      <t>ゴウ</t>
    </rPh>
    <rPh sb="17" eb="19">
      <t>ホンジョウ</t>
    </rPh>
    <rPh sb="19" eb="20">
      <t>ミナミ</t>
    </rPh>
    <rPh sb="22" eb="24">
      <t>イケダ</t>
    </rPh>
    <rPh sb="34" eb="35">
      <t>マエ</t>
    </rPh>
    <rPh sb="36" eb="38">
      <t>ゲシャ</t>
    </rPh>
    <rPh sb="38" eb="40">
      <t>トホ</t>
    </rPh>
    <rPh sb="41" eb="42">
      <t>プン</t>
    </rPh>
    <phoneticPr fontId="2"/>
  </si>
  <si>
    <t>hope@lifeyell.info</t>
  </si>
  <si>
    <t>ﾎｰﾌﾟ</t>
  </si>
  <si>
    <t>(一社）プラスえがお</t>
    <rPh sb="1" eb="2">
      <t>イチ</t>
    </rPh>
    <rPh sb="2" eb="3">
      <t>シャ</t>
    </rPh>
    <phoneticPr fontId="2"/>
  </si>
  <si>
    <t>えがお工房</t>
    <rPh sb="3" eb="5">
      <t>コウボウ</t>
    </rPh>
    <phoneticPr fontId="2"/>
  </si>
  <si>
    <t>小島南2-5-11
竹内第二ビル2F</t>
    <rPh sb="0" eb="2">
      <t>コジマ</t>
    </rPh>
    <rPh sb="2" eb="3">
      <t>ミナミ</t>
    </rPh>
    <rPh sb="10" eb="12">
      <t>タケウチ</t>
    </rPh>
    <rPh sb="12" eb="13">
      <t>ダイ</t>
    </rPh>
    <rPh sb="13" eb="14">
      <t>２</t>
    </rPh>
    <phoneticPr fontId="2"/>
  </si>
  <si>
    <t>0495-24-6750</t>
  </si>
  <si>
    <t>高崎線本庄駅南口から朝日バス神泉総合支所行き「小島南」下車徒歩2分</t>
    <rPh sb="0" eb="3">
      <t>タカサキセン</t>
    </rPh>
    <rPh sb="3" eb="5">
      <t>ホンジョウ</t>
    </rPh>
    <rPh sb="5" eb="6">
      <t>エキ</t>
    </rPh>
    <rPh sb="6" eb="8">
      <t>ミナミグチ</t>
    </rPh>
    <rPh sb="10" eb="12">
      <t>アサヒ</t>
    </rPh>
    <rPh sb="14" eb="15">
      <t>カミ</t>
    </rPh>
    <rPh sb="15" eb="16">
      <t>イズミ</t>
    </rPh>
    <rPh sb="16" eb="18">
      <t>ソウゴウ</t>
    </rPh>
    <rPh sb="18" eb="20">
      <t>シショ</t>
    </rPh>
    <rPh sb="20" eb="21">
      <t>イ</t>
    </rPh>
    <rPh sb="23" eb="25">
      <t>コジマ</t>
    </rPh>
    <rPh sb="25" eb="26">
      <t>ミナミ</t>
    </rPh>
    <rPh sb="27" eb="29">
      <t>ゲシャ</t>
    </rPh>
    <rPh sb="29" eb="31">
      <t>トホ</t>
    </rPh>
    <rPh sb="32" eb="33">
      <t>フン</t>
    </rPh>
    <phoneticPr fontId="2"/>
  </si>
  <si>
    <t>egao.koubou0901@gmail.com</t>
  </si>
  <si>
    <t>ｴｶﾞｵｺｳﾎﾞｳ</t>
  </si>
  <si>
    <t>（特非）十人十色</t>
    <rPh sb="1" eb="2">
      <t>トク</t>
    </rPh>
    <rPh sb="2" eb="3">
      <t>ヒ</t>
    </rPh>
    <rPh sb="4" eb="8">
      <t>ジュウニントイロ</t>
    </rPh>
    <phoneticPr fontId="2"/>
  </si>
  <si>
    <t>就労継続支援B型　十人十色</t>
    <rPh sb="0" eb="6">
      <t>シュウロウケイゾクシエン</t>
    </rPh>
    <rPh sb="7" eb="8">
      <t>ガタ</t>
    </rPh>
    <rPh sb="9" eb="13">
      <t>ジュウニントイロ</t>
    </rPh>
    <phoneticPr fontId="2"/>
  </si>
  <si>
    <t>見福５丁目１０－１０</t>
    <rPh sb="0" eb="1">
      <t>ミ</t>
    </rPh>
    <rPh sb="1" eb="2">
      <t>フク</t>
    </rPh>
    <rPh sb="3" eb="5">
      <t>チョウメ</t>
    </rPh>
    <phoneticPr fontId="2"/>
  </si>
  <si>
    <t>367-0044</t>
  </si>
  <si>
    <t>090-5436-1588</t>
  </si>
  <si>
    <t>鴻巣駅から徒歩24分</t>
    <rPh sb="0" eb="2">
      <t>コウノス</t>
    </rPh>
    <rPh sb="2" eb="3">
      <t>エキ</t>
    </rPh>
    <rPh sb="5" eb="7">
      <t>トホ</t>
    </rPh>
    <rPh sb="9" eb="10">
      <t>ブン</t>
    </rPh>
    <phoneticPr fontId="2"/>
  </si>
  <si>
    <t>vszzn93261@yahoo.co.jp</t>
  </si>
  <si>
    <t>ｼｭｳﾛｳｹｲｿﾞｸｼｴﾝﾋﾞｰｶﾞﾀ　ｼﾞｭｳﾆﾝﾄｲﾛ</t>
  </si>
  <si>
    <t>(特非)ソーシャルハウス</t>
  </si>
  <si>
    <t>ソーシャルハウス本庄</t>
  </si>
  <si>
    <t>今井1102-1</t>
    <rPh sb="0" eb="2">
      <t>イマイ</t>
    </rPh>
    <phoneticPr fontId="2"/>
  </si>
  <si>
    <t>367-0036</t>
  </si>
  <si>
    <t>0495-71-7000</t>
  </si>
  <si>
    <t>0495-71-7011</t>
  </si>
  <si>
    <t>k.miki.sh@clock.ocn.ne.jp</t>
  </si>
  <si>
    <t>s.arai.sh@spice.ocn.ne.jp</t>
  </si>
  <si>
    <t>ｿｰｼｬﾙﾊｳｽﾎﾝｼﾞｮｳ</t>
  </si>
  <si>
    <t>ウーリー本庄</t>
    <rPh sb="4" eb="6">
      <t>ホンジョウ</t>
    </rPh>
    <phoneticPr fontId="2"/>
  </si>
  <si>
    <t>駅南2丁目28-8　Ｋａｍｉｋｅｎビル2階201号室</t>
    <rPh sb="0" eb="1">
      <t>エキ</t>
    </rPh>
    <rPh sb="1" eb="2">
      <t>ミナミ</t>
    </rPh>
    <rPh sb="3" eb="5">
      <t>チョウメ</t>
    </rPh>
    <rPh sb="20" eb="21">
      <t>カイ</t>
    </rPh>
    <rPh sb="24" eb="26">
      <t>ゴウシツ</t>
    </rPh>
    <phoneticPr fontId="2"/>
  </si>
  <si>
    <t>367-0041</t>
  </si>
  <si>
    <t>0495-37-3372</t>
  </si>
  <si>
    <t>ＪＲ高崎線本庄駅から徒歩6分</t>
    <rPh sb="2" eb="5">
      <t>タカサキセン</t>
    </rPh>
    <rPh sb="5" eb="7">
      <t>ホンジョウ</t>
    </rPh>
    <rPh sb="7" eb="8">
      <t>エキ</t>
    </rPh>
    <rPh sb="10" eb="12">
      <t>トホ</t>
    </rPh>
    <rPh sb="13" eb="14">
      <t>フン</t>
    </rPh>
    <phoneticPr fontId="2"/>
  </si>
  <si>
    <t>honjyou@woooly.jp</t>
  </si>
  <si>
    <t>ｳｰﾘｰﾎﾝｼﾞｮｳ</t>
  </si>
  <si>
    <t>(株)サインポスト</t>
  </si>
  <si>
    <t>就労継続支援B型事業所グリット</t>
    <rPh sb="0" eb="2">
      <t>シュウロウ</t>
    </rPh>
    <rPh sb="2" eb="4">
      <t>ケイゾク</t>
    </rPh>
    <rPh sb="4" eb="6">
      <t>シエン</t>
    </rPh>
    <rPh sb="7" eb="11">
      <t>ガタジギョウショ</t>
    </rPh>
    <phoneticPr fontId="2"/>
  </si>
  <si>
    <t>児玉町児玉1663-1</t>
    <rPh sb="0" eb="2">
      <t>コダマ</t>
    </rPh>
    <rPh sb="2" eb="3">
      <t>マチ</t>
    </rPh>
    <rPh sb="3" eb="5">
      <t>コダマ</t>
    </rPh>
    <phoneticPr fontId="2"/>
  </si>
  <si>
    <t>367-0212</t>
  </si>
  <si>
    <t>0495-71-8827</t>
  </si>
  <si>
    <t>0495-71-8830</t>
  </si>
  <si>
    <t>grit.colet@gmail.com</t>
  </si>
  <si>
    <t>ｼｭｳﾛｳｹｲｿﾞｸｼｴﾝﾋﾞｰｶﾞﾀｼﾞｷﾞｮｳｼｮｸﾞﾘｯﾄ</t>
  </si>
  <si>
    <t>(福)つゆくさ</t>
  </si>
  <si>
    <t>わーくほーむ江南</t>
    <rPh sb="6" eb="8">
      <t>コウナン</t>
    </rPh>
    <phoneticPr fontId="2"/>
  </si>
  <si>
    <t>板井925-2</t>
    <rPh sb="0" eb="2">
      <t>イタイ</t>
    </rPh>
    <phoneticPr fontId="2"/>
  </si>
  <si>
    <t>048-536-9074</t>
  </si>
  <si>
    <t>048-537-0140</t>
  </si>
  <si>
    <t>熊谷駅から小川町行バス「小原十字路」下車</t>
    <rPh sb="0" eb="2">
      <t>クマガヤ</t>
    </rPh>
    <rPh sb="2" eb="3">
      <t>エキ</t>
    </rPh>
    <rPh sb="5" eb="8">
      <t>オガワマチ</t>
    </rPh>
    <rPh sb="8" eb="9">
      <t>イ</t>
    </rPh>
    <rPh sb="12" eb="14">
      <t>コハラ</t>
    </rPh>
    <rPh sb="14" eb="17">
      <t>ジュウジロ</t>
    </rPh>
    <rPh sb="18" eb="20">
      <t>ゲシャ</t>
    </rPh>
    <phoneticPr fontId="2"/>
  </si>
  <si>
    <t>tsuyukusanoie@extra.ocn.ne.jp</t>
  </si>
  <si>
    <t>ﾜｰｸﾎｰﾑｺｳﾅﾝ</t>
  </si>
  <si>
    <t>重心児施設</t>
    <rPh sb="0" eb="2">
      <t>ジュウシン</t>
    </rPh>
    <rPh sb="2" eb="3">
      <t>ジ</t>
    </rPh>
    <rPh sb="3" eb="5">
      <t>シセツ</t>
    </rPh>
    <phoneticPr fontId="2"/>
  </si>
  <si>
    <t>(福)はぐくむ会</t>
    <rPh sb="7" eb="8">
      <t>カイ</t>
    </rPh>
    <phoneticPr fontId="2"/>
  </si>
  <si>
    <t>はぐくみ園</t>
    <rPh sb="4" eb="5">
      <t>エン</t>
    </rPh>
    <phoneticPr fontId="2"/>
  </si>
  <si>
    <t>大里郡寄居町</t>
    <rPh sb="0" eb="3">
      <t>オオサトグン</t>
    </rPh>
    <rPh sb="3" eb="6">
      <t>ヨリイマチ</t>
    </rPh>
    <phoneticPr fontId="2"/>
  </si>
  <si>
    <t>末野2044</t>
    <rPh sb="0" eb="1">
      <t>スエ</t>
    </rPh>
    <rPh sb="1" eb="2">
      <t>ノ</t>
    </rPh>
    <phoneticPr fontId="2"/>
  </si>
  <si>
    <t>048-581-8050</t>
  </si>
  <si>
    <t>048-581-8850</t>
  </si>
  <si>
    <t>寄居駅から送迎バス</t>
    <rPh sb="0" eb="2">
      <t>ヨリイ</t>
    </rPh>
    <rPh sb="2" eb="3">
      <t>エキ</t>
    </rPh>
    <rPh sb="5" eb="7">
      <t>ソウゲイ</t>
    </rPh>
    <phoneticPr fontId="2"/>
  </si>
  <si>
    <t>info@hagukumien.or.jp</t>
  </si>
  <si>
    <t>ﾊｸﾞｸﾐｴﾝ</t>
  </si>
  <si>
    <t>寄居事業所</t>
    <rPh sb="0" eb="2">
      <t>ヨリイ</t>
    </rPh>
    <rPh sb="2" eb="5">
      <t>ジギョウショ</t>
    </rPh>
    <phoneticPr fontId="2"/>
  </si>
  <si>
    <t>今市493-1</t>
    <rPh sb="0" eb="2">
      <t>イマイチ</t>
    </rPh>
    <phoneticPr fontId="2"/>
  </si>
  <si>
    <t>048-582-4831</t>
  </si>
  <si>
    <t>048-582-4834</t>
  </si>
  <si>
    <t>寄居駅下車タクシー15分</t>
    <rPh sb="0" eb="2">
      <t>ヨリイ</t>
    </rPh>
    <rPh sb="2" eb="3">
      <t>エキ</t>
    </rPh>
    <rPh sb="3" eb="5">
      <t>ゲシャ</t>
    </rPh>
    <rPh sb="11" eb="12">
      <t>フン</t>
    </rPh>
    <phoneticPr fontId="2"/>
  </si>
  <si>
    <t>obusumafukushikai@gmail.com</t>
  </si>
  <si>
    <t>ﾖﾘｲｼﾞｷﾞｮｳｼｮ</t>
  </si>
  <si>
    <t>(特非)ひだまりの会</t>
    <rPh sb="1" eb="2">
      <t>トク</t>
    </rPh>
    <rPh sb="2" eb="3">
      <t>ヒ</t>
    </rPh>
    <rPh sb="9" eb="10">
      <t>カイ</t>
    </rPh>
    <phoneticPr fontId="2"/>
  </si>
  <si>
    <t>寄居366-3</t>
    <rPh sb="0" eb="2">
      <t>ヨリイ</t>
    </rPh>
    <phoneticPr fontId="2"/>
  </si>
  <si>
    <t>048-586-1605</t>
  </si>
  <si>
    <t>寄居駅下車徒歩８分</t>
    <rPh sb="0" eb="2">
      <t>ヨリイ</t>
    </rPh>
    <rPh sb="2" eb="3">
      <t>エキ</t>
    </rPh>
    <rPh sb="3" eb="5">
      <t>ゲシャ</t>
    </rPh>
    <rPh sb="5" eb="7">
      <t>トホ</t>
    </rPh>
    <rPh sb="8" eb="9">
      <t>フン</t>
    </rPh>
    <phoneticPr fontId="2"/>
  </si>
  <si>
    <t>hidamar@agate.plala.or.jp</t>
  </si>
  <si>
    <t>(特非)桑の実</t>
    <rPh sb="1" eb="2">
      <t>トク</t>
    </rPh>
    <rPh sb="2" eb="3">
      <t>ヒ</t>
    </rPh>
    <rPh sb="4" eb="5">
      <t>クワ</t>
    </rPh>
    <rPh sb="6" eb="7">
      <t>ミ</t>
    </rPh>
    <phoneticPr fontId="2"/>
  </si>
  <si>
    <t>桑の実クラブ</t>
    <rPh sb="0" eb="1">
      <t>クワ</t>
    </rPh>
    <rPh sb="2" eb="3">
      <t>ミ</t>
    </rPh>
    <phoneticPr fontId="2"/>
  </si>
  <si>
    <t>用土2931-1</t>
    <rPh sb="0" eb="2">
      <t>ヨウド</t>
    </rPh>
    <phoneticPr fontId="2"/>
  </si>
  <si>
    <t>048-584-3848</t>
  </si>
  <si>
    <t>048-580-3313</t>
  </si>
  <si>
    <t>八高線用土駅下車徒歩１５分</t>
    <rPh sb="0" eb="2">
      <t>ハチコウ</t>
    </rPh>
    <rPh sb="2" eb="3">
      <t>セン</t>
    </rPh>
    <rPh sb="3" eb="5">
      <t>ヨウド</t>
    </rPh>
    <rPh sb="5" eb="6">
      <t>エキ</t>
    </rPh>
    <rPh sb="6" eb="8">
      <t>ゲシャ</t>
    </rPh>
    <rPh sb="8" eb="10">
      <t>トホ</t>
    </rPh>
    <rPh sb="12" eb="13">
      <t>フン</t>
    </rPh>
    <phoneticPr fontId="2"/>
  </si>
  <si>
    <t>kuwanomi.club@iaa.itkeeper.ne.jp</t>
  </si>
  <si>
    <t>ｸﾜﾉﾐｸﾗﾌﾞ</t>
  </si>
  <si>
    <t>（一社）やまび子</t>
    <rPh sb="1" eb="3">
      <t>イッシャ</t>
    </rPh>
    <rPh sb="7" eb="8">
      <t>コ</t>
    </rPh>
    <phoneticPr fontId="2"/>
  </si>
  <si>
    <t>多機能型事業所　オークツリー</t>
  </si>
  <si>
    <t>大里郡寄居町</t>
    <rPh sb="0" eb="6">
      <t>オオサトグンヨリイマチ</t>
    </rPh>
    <phoneticPr fontId="2"/>
  </si>
  <si>
    <t>用土１８７１－２</t>
    <rPh sb="0" eb="2">
      <t>ヨウド</t>
    </rPh>
    <phoneticPr fontId="2"/>
  </si>
  <si>
    <t>369-1201</t>
  </si>
  <si>
    <t>048-577-8493</t>
  </si>
  <si>
    <t>048-577-8497</t>
  </si>
  <si>
    <t>JR八高線「用土」下車徒歩７分</t>
    <rPh sb="2" eb="3">
      <t>ハチ</t>
    </rPh>
    <rPh sb="3" eb="4">
      <t>タカ</t>
    </rPh>
    <rPh sb="4" eb="5">
      <t>セン</t>
    </rPh>
    <rPh sb="6" eb="8">
      <t>ヨウド</t>
    </rPh>
    <rPh sb="9" eb="11">
      <t>ゲシャ</t>
    </rPh>
    <rPh sb="11" eb="13">
      <t>トホ</t>
    </rPh>
    <rPh sb="14" eb="15">
      <t>フン</t>
    </rPh>
    <phoneticPr fontId="2"/>
  </si>
  <si>
    <t>oak-tree.yamabiko@outlook.jp</t>
  </si>
  <si>
    <t>ﾀｷﾉｳｶﾞﾀｼﾞｷﾞｮｳｼｮｵｰｸﾂﾘｰ</t>
  </si>
  <si>
    <t>はなよりい(株)</t>
  </si>
  <si>
    <t>多機能型事業所　はなよりい</t>
    <rPh sb="0" eb="4">
      <t>タキノウガタ</t>
    </rPh>
    <rPh sb="4" eb="7">
      <t>ジギョウショ</t>
    </rPh>
    <phoneticPr fontId="2"/>
  </si>
  <si>
    <t>桜沢544-8</t>
    <rPh sb="0" eb="2">
      <t>サクラザワ</t>
    </rPh>
    <phoneticPr fontId="2"/>
  </si>
  <si>
    <t>369-1202</t>
  </si>
  <si>
    <t>048-598-4823</t>
  </si>
  <si>
    <t>東武東上線玉淀駅より徒歩５分</t>
    <rPh sb="0" eb="5">
      <t>トウブトウジョウセン</t>
    </rPh>
    <rPh sb="5" eb="8">
      <t>タマヨドエキ</t>
    </rPh>
    <rPh sb="10" eb="12">
      <t>トホ</t>
    </rPh>
    <rPh sb="13" eb="14">
      <t>フン</t>
    </rPh>
    <phoneticPr fontId="2"/>
  </si>
  <si>
    <t>ruggerkun@gmail.com</t>
  </si>
  <si>
    <t>ｼｭｳﾛｳｹｲｿﾞｸｼﾝﾋﾞｰｶﾞﾀﾊﾅﾖﾘｲ</t>
  </si>
  <si>
    <t>(福)幸仁会</t>
  </si>
  <si>
    <t>川本園</t>
  </si>
  <si>
    <t>深谷市</t>
  </si>
  <si>
    <t>本田7080-8</t>
  </si>
  <si>
    <t>048-583-5908</t>
  </si>
  <si>
    <t>048-583-7277</t>
  </si>
  <si>
    <t>熊谷駅より循環器呼吸器病センター行バス終点下車徒歩5分</t>
    <rPh sb="0" eb="3">
      <t>クマガヤエキ</t>
    </rPh>
    <rPh sb="5" eb="8">
      <t>ジュンカンキ</t>
    </rPh>
    <rPh sb="8" eb="11">
      <t>コキュウキ</t>
    </rPh>
    <rPh sb="11" eb="12">
      <t>ビョウ</t>
    </rPh>
    <rPh sb="16" eb="17">
      <t>イ</t>
    </rPh>
    <rPh sb="19" eb="21">
      <t>シュウテン</t>
    </rPh>
    <rPh sb="21" eb="23">
      <t>ゲシャ</t>
    </rPh>
    <rPh sb="23" eb="25">
      <t>トホ</t>
    </rPh>
    <rPh sb="26" eb="27">
      <t>プン</t>
    </rPh>
    <phoneticPr fontId="2"/>
  </si>
  <si>
    <t>kwmt@poppy.ocn.ne.jp</t>
  </si>
  <si>
    <t>ｶﾜﾓﾄｴﾝ</t>
  </si>
  <si>
    <t>(福)幸仁会</t>
    <rPh sb="3" eb="4">
      <t>コウ</t>
    </rPh>
    <rPh sb="4" eb="6">
      <t>ジンカイ</t>
    </rPh>
    <phoneticPr fontId="2"/>
  </si>
  <si>
    <t>ウッドワーク川本</t>
    <rPh sb="6" eb="8">
      <t>カワモト</t>
    </rPh>
    <phoneticPr fontId="2"/>
  </si>
  <si>
    <t>本田5243-1</t>
    <rPh sb="0" eb="2">
      <t>ホンダ</t>
    </rPh>
    <phoneticPr fontId="2"/>
  </si>
  <si>
    <t>048-583-5777</t>
  </si>
  <si>
    <t>048-583-7797</t>
  </si>
  <si>
    <t>秩父鉄道武川駅下車タクシー10分</t>
    <rPh sb="0" eb="2">
      <t>チチブ</t>
    </rPh>
    <rPh sb="2" eb="4">
      <t>テツドウ</t>
    </rPh>
    <rPh sb="4" eb="6">
      <t>タケカワ</t>
    </rPh>
    <rPh sb="6" eb="7">
      <t>エキ</t>
    </rPh>
    <rPh sb="7" eb="9">
      <t>ゲシャ</t>
    </rPh>
    <rPh sb="15" eb="16">
      <t>プン</t>
    </rPh>
    <phoneticPr fontId="2"/>
  </si>
  <si>
    <t>woodworkkawamoto@yahoo.co.jp</t>
  </si>
  <si>
    <t>ｳｯﾄﾞﾜｰｸｶﾜﾓﾄ</t>
  </si>
  <si>
    <t>第２春日園</t>
    <rPh sb="0" eb="1">
      <t>ダイ</t>
    </rPh>
    <rPh sb="2" eb="4">
      <t>カスガ</t>
    </rPh>
    <rPh sb="4" eb="5">
      <t>エン</t>
    </rPh>
    <phoneticPr fontId="2"/>
  </si>
  <si>
    <t>本田3342</t>
    <rPh sb="0" eb="2">
      <t>ホンダ</t>
    </rPh>
    <phoneticPr fontId="2"/>
  </si>
  <si>
    <t>048-583-5451</t>
  </si>
  <si>
    <t>048-583-5498</t>
  </si>
  <si>
    <t>熊谷駅から循環器呼吸器病センター行バス終点下車徒歩25分</t>
    <rPh sb="0" eb="2">
      <t>クマガヤ</t>
    </rPh>
    <rPh sb="2" eb="3">
      <t>エキ</t>
    </rPh>
    <rPh sb="5" eb="8">
      <t>ジュンカンキ</t>
    </rPh>
    <rPh sb="8" eb="12">
      <t>コキュウキビョウ</t>
    </rPh>
    <rPh sb="16" eb="17">
      <t>イ</t>
    </rPh>
    <rPh sb="19" eb="21">
      <t>シュウテン</t>
    </rPh>
    <rPh sb="21" eb="23">
      <t>ゲシャ</t>
    </rPh>
    <rPh sb="23" eb="25">
      <t>トホ</t>
    </rPh>
    <rPh sb="27" eb="28">
      <t>フン</t>
    </rPh>
    <phoneticPr fontId="2"/>
  </si>
  <si>
    <t>info@nozominosono.jp</t>
  </si>
  <si>
    <t>ﾀﾞｲ2ｶｽｶﾞｴﾝ</t>
  </si>
  <si>
    <t>S38.11.1
H17.4.1</t>
  </si>
  <si>
    <t>(福)埼玉朝日会</t>
  </si>
  <si>
    <t>埼玉朝日園</t>
  </si>
  <si>
    <t>本田3512-1</t>
  </si>
  <si>
    <t>048-583-3416</t>
  </si>
  <si>
    <t>048-583-6688</t>
  </si>
  <si>
    <t>熊谷駅より循環器呼吸器病センター行バス終点下車徒歩20分</t>
    <rPh sb="0" eb="3">
      <t>クマガヤエキ</t>
    </rPh>
    <rPh sb="5" eb="8">
      <t>ジュンカンキ</t>
    </rPh>
    <rPh sb="8" eb="11">
      <t>コキュウキ</t>
    </rPh>
    <rPh sb="11" eb="12">
      <t>ビョウ</t>
    </rPh>
    <rPh sb="16" eb="17">
      <t>イ</t>
    </rPh>
    <rPh sb="19" eb="21">
      <t>シュウテン</t>
    </rPh>
    <rPh sb="21" eb="23">
      <t>ゲシャ</t>
    </rPh>
    <rPh sb="23" eb="25">
      <t>トホ</t>
    </rPh>
    <rPh sb="27" eb="28">
      <t>プン</t>
    </rPh>
    <phoneticPr fontId="2"/>
  </si>
  <si>
    <t>asahien@saitama-asahien.or.jp</t>
  </si>
  <si>
    <t>kaikei@saitama-asahien.or.jp</t>
  </si>
  <si>
    <t>ｻｲﾀﾏｱｻﾋｴﾝ</t>
  </si>
  <si>
    <t>空</t>
    <rPh sb="0" eb="1">
      <t>クウ</t>
    </rPh>
    <phoneticPr fontId="2"/>
  </si>
  <si>
    <t>(福)昴</t>
  </si>
  <si>
    <t>ワークショップ・チボリ</t>
  </si>
  <si>
    <t>山河1058-3</t>
  </si>
  <si>
    <t>048-585-1412</t>
  </si>
  <si>
    <t>048-585-1499</t>
  </si>
  <si>
    <t>高崎線岡部駅下車徒歩20分</t>
    <rPh sb="0" eb="2">
      <t>タカサキ</t>
    </rPh>
    <rPh sb="2" eb="3">
      <t>セン</t>
    </rPh>
    <rPh sb="3" eb="5">
      <t>オカベ</t>
    </rPh>
    <rPh sb="5" eb="6">
      <t>エキ</t>
    </rPh>
    <rPh sb="6" eb="8">
      <t>ゲシャ</t>
    </rPh>
    <rPh sb="8" eb="10">
      <t>トホ</t>
    </rPh>
    <rPh sb="12" eb="13">
      <t>プン</t>
    </rPh>
    <phoneticPr fontId="2"/>
  </si>
  <si>
    <t>tivoli@subaru-swc.com</t>
  </si>
  <si>
    <t>ﾜｰｸｼｮｯﾌﾟ･ﾁﾎﾞﾘ</t>
  </si>
  <si>
    <t>(特非)みんなのいえ</t>
  </si>
  <si>
    <t>みんなのいえ</t>
  </si>
  <si>
    <t>上柴町西2-10-6</t>
    <rPh sb="0" eb="3">
      <t>カミシバチョウ</t>
    </rPh>
    <rPh sb="3" eb="4">
      <t>ニシ</t>
    </rPh>
    <phoneticPr fontId="2"/>
  </si>
  <si>
    <t>048-573-1231</t>
  </si>
  <si>
    <t>秩父鉄道小前田駅下車徒歩10分</t>
    <rPh sb="0" eb="2">
      <t>チチブ</t>
    </rPh>
    <rPh sb="2" eb="4">
      <t>テツドウ</t>
    </rPh>
    <rPh sb="4" eb="7">
      <t>オマエダ</t>
    </rPh>
    <rPh sb="7" eb="8">
      <t>エキ</t>
    </rPh>
    <rPh sb="8" eb="10">
      <t>ゲシャ</t>
    </rPh>
    <rPh sb="10" eb="12">
      <t>トホ</t>
    </rPh>
    <rPh sb="14" eb="15">
      <t>プン</t>
    </rPh>
    <phoneticPr fontId="2"/>
  </si>
  <si>
    <t>minnanoie@gmail.com</t>
  </si>
  <si>
    <t>ﾐﾝﾅﾉｲｴ</t>
  </si>
  <si>
    <t>(特非)まきの木福祉会</t>
    <rPh sb="7" eb="8">
      <t>キ</t>
    </rPh>
    <rPh sb="8" eb="11">
      <t>フクシカイ</t>
    </rPh>
    <phoneticPr fontId="2"/>
  </si>
  <si>
    <t>フレンドセンターまきの木</t>
    <rPh sb="11" eb="12">
      <t>キ</t>
    </rPh>
    <phoneticPr fontId="2"/>
  </si>
  <si>
    <t>小前田2675-1</t>
    <rPh sb="0" eb="3">
      <t>オマエダ</t>
    </rPh>
    <phoneticPr fontId="2"/>
  </si>
  <si>
    <t>048-584-4255</t>
  </si>
  <si>
    <t>048-584-5487</t>
  </si>
  <si>
    <t>高崎線深谷駅下車徒歩20分</t>
    <rPh sb="0" eb="2">
      <t>タカサキ</t>
    </rPh>
    <rPh sb="2" eb="3">
      <t>セン</t>
    </rPh>
    <rPh sb="3" eb="5">
      <t>フカヤ</t>
    </rPh>
    <rPh sb="5" eb="6">
      <t>エキ</t>
    </rPh>
    <rPh sb="6" eb="8">
      <t>ゲシャ</t>
    </rPh>
    <rPh sb="8" eb="10">
      <t>トホ</t>
    </rPh>
    <rPh sb="12" eb="13">
      <t>プン</t>
    </rPh>
    <phoneticPr fontId="2"/>
  </si>
  <si>
    <t>info@makinoki.or.jp</t>
  </si>
  <si>
    <t>ﾌﾚﾝﾄﾞｾﾝﾀｰﾏｷﾉｷ</t>
  </si>
  <si>
    <t>盲人ﾎｰﾑ</t>
    <rPh sb="0" eb="2">
      <t>モウジン</t>
    </rPh>
    <phoneticPr fontId="2"/>
  </si>
  <si>
    <t>(特非)ライフサポート</t>
  </si>
  <si>
    <t>ナイスデイ</t>
  </si>
  <si>
    <t>岡部2014-1</t>
    <rPh sb="0" eb="2">
      <t>オカベ</t>
    </rPh>
    <phoneticPr fontId="2"/>
  </si>
  <si>
    <t>048-585-4976</t>
  </si>
  <si>
    <t>048-585-2018</t>
  </si>
  <si>
    <t>高崎線岡部駅から市内循環バス「南岡」下車徒歩6分</t>
    <rPh sb="0" eb="2">
      <t>タカサキ</t>
    </rPh>
    <rPh sb="2" eb="3">
      <t>セン</t>
    </rPh>
    <rPh sb="3" eb="5">
      <t>オカベ</t>
    </rPh>
    <rPh sb="5" eb="6">
      <t>エキ</t>
    </rPh>
    <rPh sb="8" eb="10">
      <t>シナイ</t>
    </rPh>
    <rPh sb="10" eb="12">
      <t>ジュンカン</t>
    </rPh>
    <rPh sb="15" eb="17">
      <t>ミナミオカ</t>
    </rPh>
    <rPh sb="18" eb="20">
      <t>ゲシャ</t>
    </rPh>
    <rPh sb="20" eb="22">
      <t>トホ</t>
    </rPh>
    <rPh sb="23" eb="24">
      <t>プン</t>
    </rPh>
    <phoneticPr fontId="2"/>
  </si>
  <si>
    <t>ﾅｲｽﾃﾞｲ</t>
  </si>
  <si>
    <t>(福)日本失明者協会</t>
    <rPh sb="3" eb="5">
      <t>ニホン</t>
    </rPh>
    <rPh sb="5" eb="8">
      <t>シツメイシャ</t>
    </rPh>
    <rPh sb="8" eb="10">
      <t>キョウカイ</t>
    </rPh>
    <phoneticPr fontId="2"/>
  </si>
  <si>
    <t>盲人ホームあさひ園</t>
    <rPh sb="0" eb="2">
      <t>モウジン</t>
    </rPh>
    <rPh sb="8" eb="9">
      <t>エン</t>
    </rPh>
    <phoneticPr fontId="2"/>
  </si>
  <si>
    <t>人見1665-12</t>
    <rPh sb="0" eb="2">
      <t>ヒトミ</t>
    </rPh>
    <phoneticPr fontId="2"/>
  </si>
  <si>
    <t>048-573-5225</t>
  </si>
  <si>
    <t>048-573-6633</t>
  </si>
  <si>
    <t>高崎線深谷駅から寄居駅行バス「南柏合」下車徒歩10分</t>
    <rPh sb="0" eb="2">
      <t>タカサキ</t>
    </rPh>
    <rPh sb="2" eb="3">
      <t>セン</t>
    </rPh>
    <rPh sb="3" eb="5">
      <t>フカヤ</t>
    </rPh>
    <rPh sb="5" eb="6">
      <t>エキ</t>
    </rPh>
    <rPh sb="8" eb="10">
      <t>ヨリイ</t>
    </rPh>
    <rPh sb="10" eb="11">
      <t>エキ</t>
    </rPh>
    <rPh sb="11" eb="12">
      <t>イ</t>
    </rPh>
    <rPh sb="15" eb="16">
      <t>ミナミ</t>
    </rPh>
    <rPh sb="16" eb="18">
      <t>カシアイ</t>
    </rPh>
    <rPh sb="19" eb="21">
      <t>ゲシャ</t>
    </rPh>
    <rPh sb="21" eb="23">
      <t>トホ</t>
    </rPh>
    <rPh sb="25" eb="26">
      <t>プン</t>
    </rPh>
    <phoneticPr fontId="2"/>
  </si>
  <si>
    <t>hitomien5222@yahoo.co.jp</t>
  </si>
  <si>
    <t>ﾓｳｼﾞﾝﾎｰﾑｱｻﾋｴﾝ</t>
  </si>
  <si>
    <t>(福)歩む会福祉会</t>
    <rPh sb="1" eb="2">
      <t>フク</t>
    </rPh>
    <rPh sb="3" eb="4">
      <t>アユ</t>
    </rPh>
    <rPh sb="5" eb="6">
      <t>カイ</t>
    </rPh>
    <rPh sb="6" eb="9">
      <t>フクシカイ</t>
    </rPh>
    <phoneticPr fontId="2"/>
  </si>
  <si>
    <t>スワン深谷</t>
    <rPh sb="3" eb="5">
      <t>フカヤ</t>
    </rPh>
    <phoneticPr fontId="2"/>
  </si>
  <si>
    <t>宿根524-1</t>
    <rPh sb="0" eb="2">
      <t>シュクネ</t>
    </rPh>
    <phoneticPr fontId="2"/>
  </si>
  <si>
    <t>048-551-4555</t>
  </si>
  <si>
    <t>048-575-5963</t>
  </si>
  <si>
    <t>高崎線深谷駅から市巡回バス「宿根市営住宅・南公民館入り口」下車徒歩12分</t>
    <rPh sb="0" eb="2">
      <t>タカサキ</t>
    </rPh>
    <rPh sb="2" eb="3">
      <t>セン</t>
    </rPh>
    <rPh sb="3" eb="5">
      <t>フカヤ</t>
    </rPh>
    <rPh sb="5" eb="6">
      <t>エキ</t>
    </rPh>
    <rPh sb="8" eb="9">
      <t>シ</t>
    </rPh>
    <rPh sb="9" eb="11">
      <t>ジュンカイ</t>
    </rPh>
    <rPh sb="14" eb="16">
      <t>シュクネ</t>
    </rPh>
    <rPh sb="16" eb="18">
      <t>シエイ</t>
    </rPh>
    <rPh sb="18" eb="20">
      <t>ジュウタク</t>
    </rPh>
    <rPh sb="21" eb="22">
      <t>ミナミ</t>
    </rPh>
    <rPh sb="22" eb="25">
      <t>コウミンカン</t>
    </rPh>
    <rPh sb="25" eb="26">
      <t>イ</t>
    </rPh>
    <rPh sb="27" eb="28">
      <t>グチ</t>
    </rPh>
    <rPh sb="29" eb="31">
      <t>ゲシャ</t>
    </rPh>
    <rPh sb="31" eb="33">
      <t>トホ</t>
    </rPh>
    <rPh sb="35" eb="36">
      <t>フン</t>
    </rPh>
    <phoneticPr fontId="2"/>
  </si>
  <si>
    <t>swan2005@miracle.ocn.ne.jp</t>
  </si>
  <si>
    <t>ｽﾜﾝﾌｶﾔ</t>
  </si>
  <si>
    <t>(特非)エル・フォー</t>
    <rPh sb="1" eb="2">
      <t>トク</t>
    </rPh>
    <rPh sb="2" eb="3">
      <t>ヒ</t>
    </rPh>
    <phoneticPr fontId="2"/>
  </si>
  <si>
    <t>エル・フォー</t>
  </si>
  <si>
    <t>原郷772-3</t>
    <rPh sb="0" eb="2">
      <t>ハラゴウ</t>
    </rPh>
    <phoneticPr fontId="2"/>
  </si>
  <si>
    <t>048-573-1571</t>
  </si>
  <si>
    <t>048-573-1663</t>
  </si>
  <si>
    <t>高崎線深谷駅下車徒歩20分</t>
    <rPh sb="0" eb="2">
      <t>タカサキ</t>
    </rPh>
    <rPh sb="2" eb="3">
      <t>セン</t>
    </rPh>
    <rPh sb="3" eb="5">
      <t>フカヤ</t>
    </rPh>
    <rPh sb="5" eb="6">
      <t>エキ</t>
    </rPh>
    <rPh sb="6" eb="8">
      <t>ゲシャ</t>
    </rPh>
    <rPh sb="8" eb="10">
      <t>トホ</t>
    </rPh>
    <rPh sb="12" eb="13">
      <t>フン</t>
    </rPh>
    <phoneticPr fontId="2"/>
  </si>
  <si>
    <t>info@l-four.com</t>
  </si>
  <si>
    <t>ｴﾙ･ﾌｫｰ</t>
  </si>
  <si>
    <t>(特非)はーとふるさぽーと</t>
    <rPh sb="1" eb="2">
      <t>トク</t>
    </rPh>
    <rPh sb="2" eb="3">
      <t>ヒ</t>
    </rPh>
    <phoneticPr fontId="2"/>
  </si>
  <si>
    <t>ワーカーズ</t>
  </si>
  <si>
    <t>原郷946-7</t>
    <rPh sb="0" eb="1">
      <t>ハラ</t>
    </rPh>
    <rPh sb="1" eb="2">
      <t>ゴウ</t>
    </rPh>
    <phoneticPr fontId="2"/>
  </si>
  <si>
    <t>366-0035</t>
  </si>
  <si>
    <t>048-501-2242</t>
  </si>
  <si>
    <t>048-501-2129</t>
  </si>
  <si>
    <t>高崎線深谷駅から市巡回バス北コース東循環左回り「幡羅町」下車徒歩2分</t>
    <rPh sb="0" eb="3">
      <t>タカサキセン</t>
    </rPh>
    <rPh sb="3" eb="5">
      <t>フカヤ</t>
    </rPh>
    <rPh sb="5" eb="6">
      <t>エキ</t>
    </rPh>
    <rPh sb="8" eb="9">
      <t>シ</t>
    </rPh>
    <rPh sb="9" eb="11">
      <t>ジュンカイ</t>
    </rPh>
    <rPh sb="13" eb="14">
      <t>キタ</t>
    </rPh>
    <rPh sb="17" eb="18">
      <t>ヒガシ</t>
    </rPh>
    <rPh sb="18" eb="20">
      <t>ジュンカン</t>
    </rPh>
    <rPh sb="20" eb="22">
      <t>ヒダリマワ</t>
    </rPh>
    <rPh sb="24" eb="25">
      <t>ハタ</t>
    </rPh>
    <rPh sb="28" eb="30">
      <t>ゲシャ</t>
    </rPh>
    <rPh sb="30" eb="32">
      <t>トホ</t>
    </rPh>
    <rPh sb="33" eb="34">
      <t>フン</t>
    </rPh>
    <phoneticPr fontId="2"/>
  </si>
  <si>
    <t>workers@car.ocn.ne.jp</t>
  </si>
  <si>
    <t>ﾜｰｶｰｽﾞ</t>
  </si>
  <si>
    <t>(福)埼玉のぞみの園</t>
  </si>
  <si>
    <t>深谷たんぽぽ</t>
    <rPh sb="0" eb="2">
      <t>フカヤ</t>
    </rPh>
    <phoneticPr fontId="2"/>
  </si>
  <si>
    <t>人見2000</t>
    <rPh sb="0" eb="2">
      <t>ヒトミ</t>
    </rPh>
    <phoneticPr fontId="2"/>
  </si>
  <si>
    <t>048-572-1668</t>
  </si>
  <si>
    <t>048-574-7013</t>
  </si>
  <si>
    <t>高崎線深谷駅から寄居行バス「人見」下車徒歩12分</t>
    <rPh sb="0" eb="2">
      <t>タカサキ</t>
    </rPh>
    <rPh sb="2" eb="3">
      <t>セン</t>
    </rPh>
    <rPh sb="3" eb="5">
      <t>フカヤ</t>
    </rPh>
    <rPh sb="5" eb="6">
      <t>エキ</t>
    </rPh>
    <rPh sb="8" eb="10">
      <t>ヨリイ</t>
    </rPh>
    <rPh sb="10" eb="11">
      <t>イ</t>
    </rPh>
    <rPh sb="14" eb="16">
      <t>ヒトミ</t>
    </rPh>
    <rPh sb="17" eb="19">
      <t>ゲシャ</t>
    </rPh>
    <rPh sb="19" eb="21">
      <t>トホ</t>
    </rPh>
    <rPh sb="23" eb="24">
      <t>フン</t>
    </rPh>
    <phoneticPr fontId="2"/>
  </si>
  <si>
    <t>ﾌｶﾔｼﾘﾂﾀﾝﾎﾟﾎﾟｻｷﾞｮｳｼｮ</t>
  </si>
  <si>
    <t>西島町2-1-3 宝栄ビル3階、5階</t>
    <rPh sb="0" eb="3">
      <t>ニシジマチョウ</t>
    </rPh>
    <rPh sb="9" eb="10">
      <t>タカラ</t>
    </rPh>
    <rPh sb="10" eb="11">
      <t>サカエ</t>
    </rPh>
    <rPh sb="14" eb="15">
      <t>カイ</t>
    </rPh>
    <rPh sb="17" eb="18">
      <t>カイ</t>
    </rPh>
    <phoneticPr fontId="2"/>
  </si>
  <si>
    <t>366-0824</t>
  </si>
  <si>
    <t>048-573-7001</t>
  </si>
  <si>
    <t>048-573-700１</t>
  </si>
  <si>
    <t>高崎線深谷駅から徒歩1分</t>
    <rPh sb="0" eb="3">
      <t>タカサキセン</t>
    </rPh>
    <rPh sb="3" eb="6">
      <t>フカヤエキ</t>
    </rPh>
    <rPh sb="8" eb="10">
      <t>トホ</t>
    </rPh>
    <rPh sb="11" eb="12">
      <t>フン</t>
    </rPh>
    <phoneticPr fontId="2"/>
  </si>
  <si>
    <t>70@mikijapan.com</t>
  </si>
  <si>
    <t>ｼｬｶｲﾌｸｼｼﾞｷﾞｮｳ ﾐﾗｲ</t>
  </si>
  <si>
    <t>(福)かつみ会</t>
    <rPh sb="1" eb="2">
      <t>フク</t>
    </rPh>
    <rPh sb="6" eb="7">
      <t>カイ</t>
    </rPh>
    <phoneticPr fontId="2"/>
  </si>
  <si>
    <t>ワークハウスエンゼル</t>
  </si>
  <si>
    <t>今泉字山下789-1</t>
    <rPh sb="0" eb="1">
      <t>イマ</t>
    </rPh>
    <rPh sb="1" eb="2">
      <t>イズミ</t>
    </rPh>
    <rPh sb="2" eb="3">
      <t>アザ</t>
    </rPh>
    <rPh sb="3" eb="5">
      <t>ヤマシタ</t>
    </rPh>
    <phoneticPr fontId="2"/>
  </si>
  <si>
    <t>367-0215</t>
  </si>
  <si>
    <t>048-546-1230</t>
  </si>
  <si>
    <t>048-546-1231</t>
  </si>
  <si>
    <t>高崎線岡部駅から車で10分</t>
    <rPh sb="0" eb="3">
      <t>タカサキセン</t>
    </rPh>
    <rPh sb="3" eb="5">
      <t>オカベ</t>
    </rPh>
    <rPh sb="5" eb="6">
      <t>エキ</t>
    </rPh>
    <rPh sb="8" eb="9">
      <t>クルマ</t>
    </rPh>
    <rPh sb="12" eb="13">
      <t>フン</t>
    </rPh>
    <phoneticPr fontId="2"/>
  </si>
  <si>
    <t>workhouse@enzel.jp</t>
  </si>
  <si>
    <t>ﾜｰｸﾊｳｽｴﾝｾﾞﾙ</t>
  </si>
  <si>
    <t>(株)笑満の杜</t>
    <rPh sb="0" eb="3">
      <t>カブ</t>
    </rPh>
    <rPh sb="3" eb="4">
      <t>エ</t>
    </rPh>
    <rPh sb="4" eb="5">
      <t>マン</t>
    </rPh>
    <rPh sb="6" eb="7">
      <t>モリ</t>
    </rPh>
    <phoneticPr fontId="2"/>
  </si>
  <si>
    <t>ＴＯＭＯＳ</t>
  </si>
  <si>
    <t>戸森518-1</t>
    <rPh sb="0" eb="1">
      <t>ト</t>
    </rPh>
    <rPh sb="1" eb="2">
      <t>モリ</t>
    </rPh>
    <phoneticPr fontId="2"/>
  </si>
  <si>
    <t>366-0833</t>
  </si>
  <si>
    <t>048-573-8887</t>
  </si>
  <si>
    <t>深谷駅から深谷市コミュニティバス北部定期便「内ヶ島」下車徒歩１分</t>
    <rPh sb="0" eb="2">
      <t>フカヤ</t>
    </rPh>
    <rPh sb="2" eb="3">
      <t>エキ</t>
    </rPh>
    <rPh sb="5" eb="8">
      <t>フカヤシ</t>
    </rPh>
    <rPh sb="16" eb="18">
      <t>ホクブ</t>
    </rPh>
    <rPh sb="18" eb="21">
      <t>テイキビン</t>
    </rPh>
    <rPh sb="22" eb="23">
      <t>ウチ</t>
    </rPh>
    <rPh sb="24" eb="25">
      <t>シマ</t>
    </rPh>
    <rPh sb="26" eb="28">
      <t>ゲシャ</t>
    </rPh>
    <rPh sb="28" eb="30">
      <t>トホ</t>
    </rPh>
    <rPh sb="31" eb="32">
      <t>フン</t>
    </rPh>
    <phoneticPr fontId="2"/>
  </si>
  <si>
    <t>tomos@ace.ocn.ne.jp</t>
  </si>
  <si>
    <t>ﾄﾓｽ</t>
  </si>
  <si>
    <t>(福)ふかや精神保健福祉の会まゆだま</t>
    <rPh sb="1" eb="2">
      <t>フク</t>
    </rPh>
    <rPh sb="6" eb="8">
      <t>セイシン</t>
    </rPh>
    <rPh sb="8" eb="10">
      <t>ホケン</t>
    </rPh>
    <rPh sb="10" eb="12">
      <t>フクシ</t>
    </rPh>
    <rPh sb="13" eb="14">
      <t>カイ</t>
    </rPh>
    <phoneticPr fontId="2"/>
  </si>
  <si>
    <t>フレンドリー</t>
  </si>
  <si>
    <t>稲荷町1-1-33</t>
    <rPh sb="0" eb="3">
      <t>イナリマチ</t>
    </rPh>
    <phoneticPr fontId="2"/>
  </si>
  <si>
    <t>366-0026</t>
  </si>
  <si>
    <t>048-575-2605</t>
  </si>
  <si>
    <t>048-577-3584</t>
  </si>
  <si>
    <t>高崎線深谷駅下車徒歩6分</t>
  </si>
  <si>
    <t>friendly@ia1.itkeeper.ne.jp</t>
  </si>
  <si>
    <t>ﾌﾚﾝﾄﾞﾘｰ</t>
  </si>
  <si>
    <t>ジョブサポートはぶたえ</t>
  </si>
  <si>
    <t>上野台2504-1</t>
    <rPh sb="0" eb="2">
      <t>ウエノ</t>
    </rPh>
    <rPh sb="2" eb="3">
      <t>ダイ</t>
    </rPh>
    <phoneticPr fontId="2"/>
  </si>
  <si>
    <t>048-571-3711</t>
  </si>
  <si>
    <t>048-598-7705</t>
  </si>
  <si>
    <t>高崎線深谷駅から市内循環バス「仙元荘」下車徒歩2分</t>
    <rPh sb="0" eb="2">
      <t>タカサキ</t>
    </rPh>
    <rPh sb="2" eb="3">
      <t>セン</t>
    </rPh>
    <rPh sb="3" eb="5">
      <t>フカヤ</t>
    </rPh>
    <rPh sb="5" eb="6">
      <t>エキ</t>
    </rPh>
    <rPh sb="8" eb="10">
      <t>シナイ</t>
    </rPh>
    <rPh sb="10" eb="12">
      <t>ジュンカン</t>
    </rPh>
    <rPh sb="15" eb="16">
      <t>セン</t>
    </rPh>
    <rPh sb="16" eb="17">
      <t>ゲン</t>
    </rPh>
    <rPh sb="17" eb="18">
      <t>ソウ</t>
    </rPh>
    <rPh sb="19" eb="21">
      <t>ゲシャ</t>
    </rPh>
    <rPh sb="21" eb="23">
      <t>トホ</t>
    </rPh>
    <rPh sb="24" eb="25">
      <t>フン</t>
    </rPh>
    <phoneticPr fontId="2"/>
  </si>
  <si>
    <t>habutae@iaa.itkeeper.ne.jp</t>
  </si>
  <si>
    <t>ｼﾞｮﾌﾞｻﾎﾟｰﾄﾊﾌﾞﾀｴ</t>
  </si>
  <si>
    <t>(特非)道の空路</t>
    <rPh sb="4" eb="5">
      <t>ミチ</t>
    </rPh>
    <rPh sb="6" eb="7">
      <t>クウ</t>
    </rPh>
    <rPh sb="7" eb="8">
      <t>ロ</t>
    </rPh>
    <phoneticPr fontId="2"/>
  </si>
  <si>
    <t>花笑之木工房</t>
    <rPh sb="0" eb="1">
      <t>ハナ</t>
    </rPh>
    <rPh sb="1" eb="2">
      <t>ワラ</t>
    </rPh>
    <rPh sb="2" eb="3">
      <t>ノ</t>
    </rPh>
    <rPh sb="3" eb="4">
      <t>キ</t>
    </rPh>
    <rPh sb="4" eb="6">
      <t>コウボウ</t>
    </rPh>
    <phoneticPr fontId="2"/>
  </si>
  <si>
    <t>永田408</t>
    <rPh sb="0" eb="2">
      <t>ナガタ</t>
    </rPh>
    <phoneticPr fontId="2"/>
  </si>
  <si>
    <t>369-1243</t>
  </si>
  <si>
    <t>048-577-3800</t>
  </si>
  <si>
    <t>048-594-8418</t>
  </si>
  <si>
    <t>ふかや花園駅から徒歩20分</t>
    <rPh sb="3" eb="5">
      <t>ハナゾノ</t>
    </rPh>
    <rPh sb="5" eb="6">
      <t>エキ</t>
    </rPh>
    <rPh sb="8" eb="10">
      <t>トホ</t>
    </rPh>
    <rPh sb="12" eb="13">
      <t>フン</t>
    </rPh>
    <phoneticPr fontId="2"/>
  </si>
  <si>
    <t>kaenoki@sorazi.or.jp</t>
  </si>
  <si>
    <t>ｶｴﾉｷｺｳﾎﾞｳ</t>
  </si>
  <si>
    <t>（株）ライフサポート</t>
    <rPh sb="1" eb="2">
      <t>カブ</t>
    </rPh>
    <phoneticPr fontId="2"/>
  </si>
  <si>
    <t>すまいる</t>
  </si>
  <si>
    <t>針ヶ谷591-3</t>
    <rPh sb="0" eb="3">
      <t>ハリガヤ</t>
    </rPh>
    <phoneticPr fontId="2"/>
  </si>
  <si>
    <t>369-0213</t>
  </si>
  <si>
    <t>048-598-7963</t>
  </si>
  <si>
    <t>048-598-7965</t>
  </si>
  <si>
    <t>高崎線岡部駅から徒歩25分（車で7分）</t>
    <rPh sb="0" eb="3">
      <t>タカサキセン</t>
    </rPh>
    <rPh sb="3" eb="5">
      <t>オカベ</t>
    </rPh>
    <rPh sb="5" eb="6">
      <t>エキ</t>
    </rPh>
    <rPh sb="8" eb="10">
      <t>トホ</t>
    </rPh>
    <rPh sb="12" eb="13">
      <t>フン</t>
    </rPh>
    <rPh sb="14" eb="15">
      <t>クルマ</t>
    </rPh>
    <rPh sb="17" eb="18">
      <t>フン</t>
    </rPh>
    <phoneticPr fontId="2"/>
  </si>
  <si>
    <t>z2750ccrs@outlook.jp</t>
  </si>
  <si>
    <t>ｽﾏｲﾙ</t>
  </si>
  <si>
    <t>はじめの一歩</t>
    <rPh sb="4" eb="6">
      <t>イッポ</t>
    </rPh>
    <phoneticPr fontId="2"/>
  </si>
  <si>
    <t>東方4294-6</t>
    <rPh sb="0" eb="2">
      <t>ヒガシカタ</t>
    </rPh>
    <phoneticPr fontId="2"/>
  </si>
  <si>
    <t>366-0041</t>
  </si>
  <si>
    <t>048-577-7662</t>
  </si>
  <si>
    <t>048-577-7674</t>
  </si>
  <si>
    <t>高崎線籠原駅から国際十王交通バス深谷日赤行き「籠原小学校」下車徒歩9分</t>
    <rPh sb="0" eb="3">
      <t>タカサキセン</t>
    </rPh>
    <rPh sb="3" eb="6">
      <t>カゴハラエキ</t>
    </rPh>
    <rPh sb="8" eb="10">
      <t>コクサイ</t>
    </rPh>
    <rPh sb="10" eb="12">
      <t>ジュウオウ</t>
    </rPh>
    <rPh sb="12" eb="14">
      <t>コウツウ</t>
    </rPh>
    <rPh sb="16" eb="18">
      <t>フカヤ</t>
    </rPh>
    <rPh sb="18" eb="20">
      <t>ニッセキ</t>
    </rPh>
    <rPh sb="20" eb="21">
      <t>イ</t>
    </rPh>
    <rPh sb="23" eb="25">
      <t>カゴハラ</t>
    </rPh>
    <rPh sb="25" eb="28">
      <t>ショウガッコウ</t>
    </rPh>
    <rPh sb="29" eb="31">
      <t>ゲシャ</t>
    </rPh>
    <rPh sb="31" eb="33">
      <t>トホ</t>
    </rPh>
    <rPh sb="34" eb="35">
      <t>フン</t>
    </rPh>
    <phoneticPr fontId="2"/>
  </si>
  <si>
    <t>hajimeno@roukyou.gr.jp</t>
  </si>
  <si>
    <t>ﾊｼﾞﾒﾉｲｯﾎﾟ</t>
  </si>
  <si>
    <t>(株)東和瓦建材</t>
    <rPh sb="1" eb="2">
      <t>カブ</t>
    </rPh>
    <rPh sb="3" eb="5">
      <t>トウワ</t>
    </rPh>
    <rPh sb="5" eb="6">
      <t>カワラ</t>
    </rPh>
    <rPh sb="6" eb="8">
      <t>ケンザイ</t>
    </rPh>
    <phoneticPr fontId="2"/>
  </si>
  <si>
    <t>穂の里</t>
    <rPh sb="0" eb="1">
      <t>ホ</t>
    </rPh>
    <rPh sb="2" eb="3">
      <t>サト</t>
    </rPh>
    <phoneticPr fontId="2"/>
  </si>
  <si>
    <t>上原422-1</t>
    <rPh sb="0" eb="2">
      <t>ウエハラ</t>
    </rPh>
    <phoneticPr fontId="2"/>
  </si>
  <si>
    <t>369-1109</t>
  </si>
  <si>
    <t>048-578-8431</t>
  </si>
  <si>
    <t>048-578-8435</t>
  </si>
  <si>
    <t>秩父鉄道武川駅から徒歩12分</t>
    <rPh sb="0" eb="2">
      <t>チチブ</t>
    </rPh>
    <rPh sb="2" eb="4">
      <t>テツドウ</t>
    </rPh>
    <rPh sb="4" eb="6">
      <t>タケカワ</t>
    </rPh>
    <rPh sb="6" eb="7">
      <t>エキ</t>
    </rPh>
    <rPh sb="9" eb="11">
      <t>トホ</t>
    </rPh>
    <rPh sb="13" eb="14">
      <t>フン</t>
    </rPh>
    <phoneticPr fontId="2"/>
  </si>
  <si>
    <t>info@towakawara.co.jp</t>
  </si>
  <si>
    <t>ﾐﾉﾘﾉｻﾄ</t>
  </si>
  <si>
    <t>(特非)風林企画</t>
    <rPh sb="1" eb="2">
      <t>トク</t>
    </rPh>
    <rPh sb="2" eb="3">
      <t>ヒ</t>
    </rPh>
    <rPh sb="4" eb="5">
      <t>フウ</t>
    </rPh>
    <rPh sb="5" eb="6">
      <t>リン</t>
    </rPh>
    <rPh sb="6" eb="8">
      <t>キカク</t>
    </rPh>
    <phoneticPr fontId="2"/>
  </si>
  <si>
    <t>風林</t>
    <rPh sb="0" eb="1">
      <t>フウ</t>
    </rPh>
    <rPh sb="1" eb="2">
      <t>リン</t>
    </rPh>
    <phoneticPr fontId="2"/>
  </si>
  <si>
    <t>大谷581-1</t>
    <rPh sb="0" eb="2">
      <t>オオヤ</t>
    </rPh>
    <phoneticPr fontId="2"/>
  </si>
  <si>
    <t>366-0814</t>
  </si>
  <si>
    <t>048-598-8862</t>
  </si>
  <si>
    <t>JR高崎線深谷駅から武蔵観光バス寄居車庫行き「北大谷」下車徒歩9分</t>
    <rPh sb="2" eb="5">
      <t>タカサキセン</t>
    </rPh>
    <rPh sb="5" eb="7">
      <t>フカヤ</t>
    </rPh>
    <rPh sb="7" eb="8">
      <t>エキ</t>
    </rPh>
    <rPh sb="10" eb="12">
      <t>ムサシ</t>
    </rPh>
    <rPh sb="12" eb="14">
      <t>カンコウ</t>
    </rPh>
    <rPh sb="16" eb="18">
      <t>ヨリイ</t>
    </rPh>
    <rPh sb="18" eb="20">
      <t>シャコ</t>
    </rPh>
    <rPh sb="20" eb="21">
      <t>ユ</t>
    </rPh>
    <rPh sb="23" eb="24">
      <t>キタ</t>
    </rPh>
    <rPh sb="24" eb="26">
      <t>オオヤ</t>
    </rPh>
    <rPh sb="27" eb="29">
      <t>ゲシャ</t>
    </rPh>
    <rPh sb="29" eb="31">
      <t>トホ</t>
    </rPh>
    <rPh sb="32" eb="33">
      <t>フン</t>
    </rPh>
    <phoneticPr fontId="2"/>
  </si>
  <si>
    <t>huurinkikaku@gmail.com</t>
  </si>
  <si>
    <t>ﾌｳﾘﾝ</t>
  </si>
  <si>
    <t>灯</t>
    <rPh sb="0" eb="1">
      <t>アカリ</t>
    </rPh>
    <phoneticPr fontId="2"/>
  </si>
  <si>
    <t>内ケ島725-1</t>
    <rPh sb="0" eb="3">
      <t>ウチガシマ</t>
    </rPh>
    <phoneticPr fontId="2"/>
  </si>
  <si>
    <t>366-0831</t>
  </si>
  <si>
    <t>048-501-6667</t>
  </si>
  <si>
    <t>048-501-2868</t>
  </si>
  <si>
    <t>akari725@eagle.ocn.ne.jp</t>
  </si>
  <si>
    <t>ｱｶﾘ</t>
  </si>
  <si>
    <t>（特非）ホワイトベース</t>
    <rPh sb="1" eb="2">
      <t>トク</t>
    </rPh>
    <rPh sb="2" eb="3">
      <t>ヒ</t>
    </rPh>
    <phoneticPr fontId="2"/>
  </si>
  <si>
    <t>ホワイトキャンバス</t>
  </si>
  <si>
    <t>武蔵野315-1</t>
    <rPh sb="0" eb="3">
      <t>ムサシノ</t>
    </rPh>
    <phoneticPr fontId="2"/>
  </si>
  <si>
    <t>369-1241</t>
  </si>
  <si>
    <t>090-2646-7634</t>
  </si>
  <si>
    <t>秩父鉄道寄居駅より本庄駅南口行きバス「北飯塚」下車徒歩2分</t>
    <rPh sb="0" eb="2">
      <t>チチブ</t>
    </rPh>
    <rPh sb="2" eb="4">
      <t>テツドウ</t>
    </rPh>
    <rPh sb="4" eb="7">
      <t>ヨリイエキ</t>
    </rPh>
    <rPh sb="9" eb="11">
      <t>ホンジョウ</t>
    </rPh>
    <rPh sb="11" eb="12">
      <t>エキ</t>
    </rPh>
    <rPh sb="12" eb="14">
      <t>ミナミグチ</t>
    </rPh>
    <rPh sb="14" eb="15">
      <t>イキ</t>
    </rPh>
    <rPh sb="19" eb="20">
      <t>キタ</t>
    </rPh>
    <rPh sb="20" eb="22">
      <t>イイヅカ</t>
    </rPh>
    <rPh sb="23" eb="25">
      <t>ゲシャ</t>
    </rPh>
    <rPh sb="25" eb="27">
      <t>トホ</t>
    </rPh>
    <rPh sb="28" eb="29">
      <t>フン</t>
    </rPh>
    <phoneticPr fontId="2"/>
  </si>
  <si>
    <t>whitecanvas@yoshidafarm.net</t>
  </si>
  <si>
    <t>ﾎﾜｲﾄｷｬﾝﾊﾞｽ</t>
  </si>
  <si>
    <t>（福）いこいの里</t>
    <rPh sb="1" eb="2">
      <t>フク</t>
    </rPh>
    <rPh sb="7" eb="8">
      <t>サト</t>
    </rPh>
    <phoneticPr fontId="2"/>
  </si>
  <si>
    <t>鶴亀工房</t>
    <rPh sb="0" eb="4">
      <t>ツルカメコウボウ</t>
    </rPh>
    <phoneticPr fontId="2"/>
  </si>
  <si>
    <t>宿根１３０４番１</t>
    <rPh sb="0" eb="2">
      <t>シュクネ</t>
    </rPh>
    <rPh sb="6" eb="7">
      <t>バン</t>
    </rPh>
    <phoneticPr fontId="2"/>
  </si>
  <si>
    <t>366-0810</t>
  </si>
  <si>
    <t>048-575-5750</t>
  </si>
  <si>
    <t>048-575-5751</t>
  </si>
  <si>
    <t>深谷駅下車徒歩30分</t>
  </si>
  <si>
    <t>shikune@ikoinosato.or.jp</t>
  </si>
  <si>
    <t>ﾂﾙｶﾒｺｳﾎﾞｳ</t>
  </si>
  <si>
    <t>（有）在宅福祉支援推進センター</t>
    <rPh sb="1" eb="2">
      <t>ユウ</t>
    </rPh>
    <rPh sb="3" eb="11">
      <t>ザイタクフクシシエンスイシン</t>
    </rPh>
    <phoneticPr fontId="2"/>
  </si>
  <si>
    <t>エンジョイ　アシスト</t>
  </si>
  <si>
    <t>武蔵野１８０１番地</t>
  </si>
  <si>
    <t>048-584-8880</t>
  </si>
  <si>
    <t>048-584-8881</t>
  </si>
  <si>
    <t>深谷市コミュニティーくるりんバス「花園西循環」むさしの下宿バス停 下車3分</t>
    <rPh sb="0" eb="3">
      <t>フカヤシ</t>
    </rPh>
    <rPh sb="17" eb="19">
      <t>ハナゾノ</t>
    </rPh>
    <rPh sb="19" eb="20">
      <t>ニシ</t>
    </rPh>
    <rPh sb="20" eb="22">
      <t>ジュンカン</t>
    </rPh>
    <rPh sb="27" eb="29">
      <t>ゲシュク</t>
    </rPh>
    <rPh sb="31" eb="32">
      <t>テイ</t>
    </rPh>
    <rPh sb="33" eb="35">
      <t>ゲシャ</t>
    </rPh>
    <rPh sb="36" eb="37">
      <t>フン</t>
    </rPh>
    <phoneticPr fontId="2"/>
  </si>
  <si>
    <t>zfc-fukushi@outlook.jp</t>
  </si>
  <si>
    <t>ｴﾝｼﾞｮｲｱｼｽﾄ</t>
  </si>
  <si>
    <t>（一社）フリースタイルスポーツ</t>
    <rPh sb="1" eb="2">
      <t>イチ</t>
    </rPh>
    <rPh sb="2" eb="3">
      <t>シャ</t>
    </rPh>
    <phoneticPr fontId="2"/>
  </si>
  <si>
    <t>虹色</t>
    <rPh sb="0" eb="2">
      <t>ニジイロ</t>
    </rPh>
    <phoneticPr fontId="2"/>
  </si>
  <si>
    <t>上野台３２３－２</t>
    <rPh sb="0" eb="3">
      <t>ウエノダイ</t>
    </rPh>
    <phoneticPr fontId="2"/>
  </si>
  <si>
    <t>366-0801</t>
  </si>
  <si>
    <t>048-598-4030</t>
  </si>
  <si>
    <t>048-598-4035</t>
  </si>
  <si>
    <t>JR高崎線深谷駅から徒歩２０分</t>
    <rPh sb="2" eb="5">
      <t>タカサキセン</t>
    </rPh>
    <rPh sb="5" eb="7">
      <t>フカヤ</t>
    </rPh>
    <rPh sb="7" eb="8">
      <t>エキ</t>
    </rPh>
    <rPh sb="10" eb="12">
      <t>トホ</t>
    </rPh>
    <rPh sb="14" eb="15">
      <t>フン</t>
    </rPh>
    <phoneticPr fontId="2"/>
  </si>
  <si>
    <t>nijiiro@free-style-sports.com</t>
  </si>
  <si>
    <t>ﾆｼﾞｲﾛ</t>
  </si>
  <si>
    <t>医療法人社団勝医会</t>
    <rPh sb="0" eb="6">
      <t>イリョウホウジンシャダン</t>
    </rPh>
    <rPh sb="6" eb="7">
      <t>カツ</t>
    </rPh>
    <rPh sb="7" eb="8">
      <t>イ</t>
    </rPh>
    <rPh sb="8" eb="9">
      <t>カイ</t>
    </rPh>
    <phoneticPr fontId="2"/>
  </si>
  <si>
    <t>いまここワーク</t>
  </si>
  <si>
    <t>上柴町西3-19-10シャル上柴2Ｆ</t>
    <rPh sb="0" eb="1">
      <t>ウエ</t>
    </rPh>
    <rPh sb="1" eb="2">
      <t>シバ</t>
    </rPh>
    <rPh sb="2" eb="3">
      <t>マチ</t>
    </rPh>
    <rPh sb="3" eb="4">
      <t>ニシ</t>
    </rPh>
    <rPh sb="14" eb="15">
      <t>ウエ</t>
    </rPh>
    <rPh sb="15" eb="16">
      <t>シバ</t>
    </rPh>
    <phoneticPr fontId="2"/>
  </si>
  <si>
    <t>048-580-4183</t>
  </si>
  <si>
    <t>048-580-4184</t>
  </si>
  <si>
    <t>ＪＲ高崎線深谷駅から車3分</t>
    <rPh sb="2" eb="5">
      <t>タカサキセン</t>
    </rPh>
    <rPh sb="5" eb="7">
      <t>フカヤ</t>
    </rPh>
    <rPh sb="7" eb="8">
      <t>エキ</t>
    </rPh>
    <rPh sb="10" eb="11">
      <t>クルマ</t>
    </rPh>
    <rPh sb="12" eb="13">
      <t>フン</t>
    </rPh>
    <phoneticPr fontId="2"/>
  </si>
  <si>
    <t>imacoco@stmg-fukaya.com</t>
  </si>
  <si>
    <t>ｲﾏｺｺﾜｰｸ</t>
  </si>
  <si>
    <t>（株）プルス</t>
    <rPh sb="1" eb="2">
      <t>カブ</t>
    </rPh>
    <phoneticPr fontId="2"/>
  </si>
  <si>
    <t>就労移行支援B型事業所クライムナウ</t>
    <rPh sb="0" eb="2">
      <t>シュウロウ</t>
    </rPh>
    <rPh sb="2" eb="4">
      <t>イコウ</t>
    </rPh>
    <rPh sb="4" eb="6">
      <t>シエン</t>
    </rPh>
    <rPh sb="7" eb="8">
      <t>ガタ</t>
    </rPh>
    <rPh sb="8" eb="11">
      <t>ジギョウショ</t>
    </rPh>
    <phoneticPr fontId="2"/>
  </si>
  <si>
    <t>本住町8番3号</t>
    <rPh sb="0" eb="3">
      <t>モトスミチョウ</t>
    </rPh>
    <rPh sb="4" eb="5">
      <t>バン</t>
    </rPh>
    <rPh sb="6" eb="7">
      <t>ゴウ</t>
    </rPh>
    <phoneticPr fontId="2"/>
  </si>
  <si>
    <t>366-0823</t>
  </si>
  <si>
    <t>048-578-4585</t>
  </si>
  <si>
    <t>048-578-4586</t>
  </si>
  <si>
    <t>JR高崎線深谷駅から徒歩１４分</t>
    <rPh sb="2" eb="5">
      <t>タカサキセン</t>
    </rPh>
    <rPh sb="5" eb="8">
      <t>フカヤエキ</t>
    </rPh>
    <rPh sb="10" eb="12">
      <t>トホ</t>
    </rPh>
    <rPh sb="14" eb="15">
      <t>フン</t>
    </rPh>
    <phoneticPr fontId="2"/>
  </si>
  <si>
    <t>plus610@outlook.jp</t>
  </si>
  <si>
    <t>ｼｭｳﾛｳｲｺｳｼｴﾝﾋﾞｰｶﾞﾀｼﾞｷﾞｮｳｼｮｸﾗｲﾑﾅｳ</t>
  </si>
  <si>
    <t>b</t>
  </si>
  <si>
    <t>ウーリー深谷</t>
    <rPh sb="4" eb="6">
      <t>フカヤ</t>
    </rPh>
    <phoneticPr fontId="2"/>
  </si>
  <si>
    <t>西島町３丁目９－３ジーアイビル２階</t>
    <rPh sb="0" eb="2">
      <t>ニシジマ</t>
    </rPh>
    <rPh sb="2" eb="3">
      <t>マチ</t>
    </rPh>
    <rPh sb="4" eb="6">
      <t>チョウメ</t>
    </rPh>
    <rPh sb="16" eb="17">
      <t>カイ</t>
    </rPh>
    <phoneticPr fontId="2"/>
  </si>
  <si>
    <t>048-574-4800</t>
  </si>
  <si>
    <t>JR高崎線深谷駅下車徒歩３分</t>
    <rPh sb="2" eb="5">
      <t>タカサキセン</t>
    </rPh>
    <rPh sb="5" eb="7">
      <t>フカヤ</t>
    </rPh>
    <rPh sb="7" eb="8">
      <t>エキ</t>
    </rPh>
    <rPh sb="8" eb="10">
      <t>ゲシャ</t>
    </rPh>
    <rPh sb="10" eb="12">
      <t>トホ</t>
    </rPh>
    <rPh sb="13" eb="14">
      <t>フン</t>
    </rPh>
    <phoneticPr fontId="2"/>
  </si>
  <si>
    <t>fukaya@woooly.jp</t>
  </si>
  <si>
    <t>ｳｰﾘｰﾌｶﾔ</t>
  </si>
  <si>
    <t>(特非)障がい者自立支援農場きづな</t>
    <rPh sb="0" eb="4">
      <t>トクヒ</t>
    </rPh>
    <rPh sb="4" eb="5">
      <t>ショウ</t>
    </rPh>
    <rPh sb="7" eb="8">
      <t>シャ</t>
    </rPh>
    <rPh sb="8" eb="10">
      <t>ジリツ</t>
    </rPh>
    <rPh sb="10" eb="12">
      <t>シエン</t>
    </rPh>
    <rPh sb="12" eb="14">
      <t>ノウジョウ</t>
    </rPh>
    <phoneticPr fontId="2"/>
  </si>
  <si>
    <t>障がい者自立支援農場きづな作業所</t>
    <rPh sb="13" eb="16">
      <t>サギョウショ</t>
    </rPh>
    <phoneticPr fontId="2"/>
  </si>
  <si>
    <t>秩父郡小鹿野町</t>
    <rPh sb="0" eb="3">
      <t>チチブグン</t>
    </rPh>
    <rPh sb="3" eb="7">
      <t>オガノマチ</t>
    </rPh>
    <phoneticPr fontId="2"/>
  </si>
  <si>
    <t>長留3545</t>
    <rPh sb="0" eb="1">
      <t>ナガ</t>
    </rPh>
    <rPh sb="1" eb="2">
      <t>ト</t>
    </rPh>
    <phoneticPr fontId="2"/>
  </si>
  <si>
    <t>368-0102</t>
  </si>
  <si>
    <t>0494-75-2049</t>
  </si>
  <si>
    <t>0494-75-4145</t>
  </si>
  <si>
    <t>西武秩父駅から上野沢行きバス「長若馬場」下車徒歩13分</t>
    <rPh sb="0" eb="2">
      <t>セイブ</t>
    </rPh>
    <rPh sb="2" eb="4">
      <t>チチブ</t>
    </rPh>
    <rPh sb="4" eb="5">
      <t>エキ</t>
    </rPh>
    <rPh sb="7" eb="8">
      <t>ウエ</t>
    </rPh>
    <rPh sb="8" eb="10">
      <t>ノザワ</t>
    </rPh>
    <rPh sb="10" eb="11">
      <t>イ</t>
    </rPh>
    <rPh sb="15" eb="16">
      <t>ナガ</t>
    </rPh>
    <rPh sb="16" eb="17">
      <t>ワカ</t>
    </rPh>
    <rPh sb="17" eb="19">
      <t>バンバ</t>
    </rPh>
    <rPh sb="20" eb="22">
      <t>ゲシャ</t>
    </rPh>
    <rPh sb="22" eb="24">
      <t>トホ</t>
    </rPh>
    <rPh sb="26" eb="27">
      <t>フン</t>
    </rPh>
    <phoneticPr fontId="2"/>
  </si>
  <si>
    <t>info@gyuuya.jp</t>
  </si>
  <si>
    <t>ｼｮｳｶﾞｲｼｬｼﾞﾘﾂｼｴﾝﾉｳｼﾞｮｳｷﾂﾞﾅｻｷﾞｮｳｼｮ</t>
  </si>
  <si>
    <t>(特非)小鹿の夢</t>
    <rPh sb="1" eb="2">
      <t>トク</t>
    </rPh>
    <rPh sb="2" eb="3">
      <t>ヒ</t>
    </rPh>
    <rPh sb="4" eb="6">
      <t>コジカ</t>
    </rPh>
    <rPh sb="7" eb="8">
      <t>ユメ</t>
    </rPh>
    <phoneticPr fontId="2"/>
  </si>
  <si>
    <t>アンゴラ王国</t>
    <rPh sb="4" eb="6">
      <t>オウコク</t>
    </rPh>
    <phoneticPr fontId="2"/>
  </si>
  <si>
    <t>河原沢767</t>
    <rPh sb="0" eb="2">
      <t>カワラ</t>
    </rPh>
    <rPh sb="2" eb="3">
      <t>サワ</t>
    </rPh>
    <phoneticPr fontId="2"/>
  </si>
  <si>
    <t>368-0113</t>
  </si>
  <si>
    <t>050-7566-0481</t>
  </si>
  <si>
    <t>秩父鉄道秩父本線三峰口駅から車20分</t>
    <rPh sb="0" eb="2">
      <t>チチブ</t>
    </rPh>
    <rPh sb="2" eb="4">
      <t>テツドウ</t>
    </rPh>
    <rPh sb="4" eb="6">
      <t>チチブ</t>
    </rPh>
    <rPh sb="6" eb="8">
      <t>ホンセン</t>
    </rPh>
    <rPh sb="8" eb="11">
      <t>ミツミネグチ</t>
    </rPh>
    <rPh sb="11" eb="12">
      <t>エキ</t>
    </rPh>
    <rPh sb="14" eb="15">
      <t>クルマ</t>
    </rPh>
    <rPh sb="17" eb="18">
      <t>フン</t>
    </rPh>
    <phoneticPr fontId="2"/>
  </si>
  <si>
    <t>mail@cojica.net</t>
  </si>
  <si>
    <t>ｱﾝｺﾞﾗｵｳｺｸ</t>
  </si>
  <si>
    <t>長瀞町・(福)清心会</t>
    <rPh sb="0" eb="3">
      <t>ナガトロマチ</t>
    </rPh>
    <rPh sb="5" eb="6">
      <t>フク</t>
    </rPh>
    <rPh sb="7" eb="8">
      <t>セイ</t>
    </rPh>
    <rPh sb="8" eb="10">
      <t>シンカイ</t>
    </rPh>
    <phoneticPr fontId="2"/>
  </si>
  <si>
    <t>長瀞町高齢者障がい者いきいきセンター</t>
    <rPh sb="0" eb="3">
      <t>ナガトロマチ</t>
    </rPh>
    <rPh sb="3" eb="6">
      <t>コウレイシャ</t>
    </rPh>
    <rPh sb="6" eb="7">
      <t>ショウ</t>
    </rPh>
    <rPh sb="9" eb="10">
      <t>モノ</t>
    </rPh>
    <phoneticPr fontId="2"/>
  </si>
  <si>
    <t>秩父郡長瀞町</t>
    <rPh sb="0" eb="3">
      <t>チチブグン</t>
    </rPh>
    <rPh sb="3" eb="6">
      <t>ナガトロマチ</t>
    </rPh>
    <phoneticPr fontId="2"/>
  </si>
  <si>
    <t>大字長瀞59</t>
    <rPh sb="0" eb="2">
      <t>オオアザ</t>
    </rPh>
    <rPh sb="2" eb="4">
      <t>ナガトロ</t>
    </rPh>
    <phoneticPr fontId="2"/>
  </si>
  <si>
    <t>369-1305</t>
  </si>
  <si>
    <t>0494-69-2880</t>
  </si>
  <si>
    <t>0494-66-2328</t>
  </si>
  <si>
    <t>秩父鉄道長瀞駅徒歩9分</t>
    <rPh sb="0" eb="2">
      <t>チチブ</t>
    </rPh>
    <rPh sb="2" eb="4">
      <t>テツドウ</t>
    </rPh>
    <rPh sb="4" eb="6">
      <t>ナガトロ</t>
    </rPh>
    <rPh sb="6" eb="7">
      <t>エキ</t>
    </rPh>
    <rPh sb="7" eb="9">
      <t>トホ</t>
    </rPh>
    <rPh sb="10" eb="11">
      <t>フン</t>
    </rPh>
    <phoneticPr fontId="2"/>
  </si>
  <si>
    <t>info-sayaka@sayaka.or.jp</t>
  </si>
  <si>
    <t>ﾅｶﾞﾄﾛﾏﾁｺｳﾚｲｼｬｼｮｳｶﾞｲｼｬｲｷｲｷｾﾝﾀｰ</t>
  </si>
  <si>
    <t>（福）小鹿野ひまわり福祉会</t>
    <rPh sb="1" eb="2">
      <t>フク</t>
    </rPh>
    <rPh sb="3" eb="6">
      <t>オガノ</t>
    </rPh>
    <rPh sb="10" eb="12">
      <t>フクシ</t>
    </rPh>
    <rPh sb="12" eb="13">
      <t>カイ</t>
    </rPh>
    <phoneticPr fontId="2"/>
  </si>
  <si>
    <t>就労支援施設ぶんぶん</t>
    <rPh sb="0" eb="2">
      <t>シュウロウ</t>
    </rPh>
    <rPh sb="2" eb="4">
      <t>シエン</t>
    </rPh>
    <rPh sb="4" eb="6">
      <t>シセツ</t>
    </rPh>
    <phoneticPr fontId="2"/>
  </si>
  <si>
    <t>秩父郡小鹿野町</t>
    <rPh sb="0" eb="7">
      <t>チチブグンオガノマチ</t>
    </rPh>
    <phoneticPr fontId="2"/>
  </si>
  <si>
    <t>下小鹿野2464-1</t>
    <rPh sb="0" eb="1">
      <t>シモ</t>
    </rPh>
    <rPh sb="1" eb="4">
      <t>オガノ</t>
    </rPh>
    <phoneticPr fontId="2"/>
  </si>
  <si>
    <t>368-0101</t>
  </si>
  <si>
    <t>0494-26-6100</t>
  </si>
  <si>
    <t>0494-75-4420</t>
  </si>
  <si>
    <t>秩父鉄道秩父駅から西武バス「小鹿野町役場前」下車徒歩3分</t>
    <rPh sb="0" eb="2">
      <t>チチブ</t>
    </rPh>
    <rPh sb="2" eb="4">
      <t>テツドウ</t>
    </rPh>
    <rPh sb="4" eb="6">
      <t>チチブ</t>
    </rPh>
    <rPh sb="6" eb="7">
      <t>エキ</t>
    </rPh>
    <rPh sb="9" eb="11">
      <t>セイブ</t>
    </rPh>
    <rPh sb="14" eb="18">
      <t>オガノマチ</t>
    </rPh>
    <rPh sb="18" eb="20">
      <t>ヤクバ</t>
    </rPh>
    <rPh sb="20" eb="21">
      <t>マエ</t>
    </rPh>
    <rPh sb="22" eb="24">
      <t>ゲシャ</t>
    </rPh>
    <rPh sb="24" eb="26">
      <t>トホ</t>
    </rPh>
    <rPh sb="27" eb="28">
      <t>フン</t>
    </rPh>
    <phoneticPr fontId="2"/>
  </si>
  <si>
    <t>bunbun6100@yahoo.co.jp</t>
  </si>
  <si>
    <t>ｼｭｳﾛｳｼｴﾝｼｾﾂﾌﾞﾝﾌﾞﾝ</t>
  </si>
  <si>
    <t>（医）彩清会清水病院</t>
    <rPh sb="1" eb="2">
      <t>イ</t>
    </rPh>
    <rPh sb="3" eb="4">
      <t>アヤ</t>
    </rPh>
    <rPh sb="4" eb="5">
      <t>キヨ</t>
    </rPh>
    <rPh sb="5" eb="6">
      <t>カイ</t>
    </rPh>
    <rPh sb="6" eb="10">
      <t>シミズビョウイン</t>
    </rPh>
    <phoneticPr fontId="2"/>
  </si>
  <si>
    <t>久遠</t>
    <rPh sb="0" eb="2">
      <t>クオン</t>
    </rPh>
    <phoneticPr fontId="2"/>
  </si>
  <si>
    <t>秩父郡皆野町</t>
    <rPh sb="0" eb="3">
      <t>チチブグン</t>
    </rPh>
    <rPh sb="3" eb="5">
      <t>ミナノ</t>
    </rPh>
    <rPh sb="5" eb="6">
      <t>マチ</t>
    </rPh>
    <phoneticPr fontId="2"/>
  </si>
  <si>
    <t>皆野７９４番地３</t>
    <rPh sb="0" eb="2">
      <t>ミナノ</t>
    </rPh>
    <rPh sb="5" eb="7">
      <t>バンチ</t>
    </rPh>
    <phoneticPr fontId="2"/>
  </si>
  <si>
    <t>369-1412</t>
  </si>
  <si>
    <t>0494-26-5665</t>
  </si>
  <si>
    <t>0494-26-7117</t>
  </si>
  <si>
    <t>肢</t>
    <rPh sb="0" eb="1">
      <t>シ</t>
    </rPh>
    <phoneticPr fontId="2"/>
  </si>
  <si>
    <t>秩父本線皆野駅から徒歩８分</t>
    <rPh sb="0" eb="4">
      <t>チチブホンセン</t>
    </rPh>
    <rPh sb="4" eb="7">
      <t>ミナノエキ</t>
    </rPh>
    <rPh sb="9" eb="11">
      <t>トホ</t>
    </rPh>
    <rPh sb="12" eb="13">
      <t>フン</t>
    </rPh>
    <phoneticPr fontId="2"/>
  </si>
  <si>
    <t>simizu.renkei@gmail.com</t>
  </si>
  <si>
    <t>saito@simizubyouin.or.jp</t>
  </si>
  <si>
    <t>ｸｵﾝ</t>
  </si>
  <si>
    <t>xacdf</t>
  </si>
  <si>
    <t>(福)清心会</t>
    <rPh sb="3" eb="6">
      <t>セイシンカイ</t>
    </rPh>
    <phoneticPr fontId="2"/>
  </si>
  <si>
    <t>さやか</t>
  </si>
  <si>
    <t>山田1199-2</t>
    <rPh sb="0" eb="2">
      <t>ヤマダ</t>
    </rPh>
    <phoneticPr fontId="2"/>
  </si>
  <si>
    <t>0494-24-9951</t>
  </si>
  <si>
    <t>0494-22-7910</t>
  </si>
  <si>
    <t>秩父鉄道大野原駅から徒歩26分</t>
    <rPh sb="0" eb="2">
      <t>チチブ</t>
    </rPh>
    <rPh sb="2" eb="4">
      <t>テツドウ</t>
    </rPh>
    <rPh sb="4" eb="7">
      <t>オオノハラ</t>
    </rPh>
    <rPh sb="7" eb="8">
      <t>エキ</t>
    </rPh>
    <rPh sb="10" eb="12">
      <t>トホ</t>
    </rPh>
    <rPh sb="14" eb="15">
      <t>フン</t>
    </rPh>
    <phoneticPr fontId="2"/>
  </si>
  <si>
    <t>ｻﾔｶ</t>
  </si>
  <si>
    <t>(特非)ケルン</t>
  </si>
  <si>
    <t>作業所ケルン</t>
    <rPh sb="0" eb="3">
      <t>サギョウショ</t>
    </rPh>
    <phoneticPr fontId="2"/>
  </si>
  <si>
    <t>中村町3-12-23</t>
    <rPh sb="0" eb="2">
      <t>ナカムラ</t>
    </rPh>
    <rPh sb="2" eb="3">
      <t>マチ</t>
    </rPh>
    <phoneticPr fontId="2"/>
  </si>
  <si>
    <t>0494-22-8806</t>
  </si>
  <si>
    <t>秩父鉄道秩父駅下車徒歩25分</t>
    <rPh sb="0" eb="2">
      <t>チチブ</t>
    </rPh>
    <rPh sb="2" eb="4">
      <t>テツドウ</t>
    </rPh>
    <rPh sb="4" eb="6">
      <t>チチブ</t>
    </rPh>
    <rPh sb="6" eb="7">
      <t>エキ</t>
    </rPh>
    <rPh sb="7" eb="9">
      <t>ゲシャ</t>
    </rPh>
    <rPh sb="9" eb="11">
      <t>トホ</t>
    </rPh>
    <rPh sb="13" eb="14">
      <t>フン</t>
    </rPh>
    <phoneticPr fontId="2"/>
  </si>
  <si>
    <t>cairn@zc.wakwak.com</t>
  </si>
  <si>
    <t>ｻｷﾞｮｳｼｮｹﾙﾝ</t>
  </si>
  <si>
    <t>(特非)障がい者自立支援自立工房山叶本舗</t>
    <rPh sb="4" eb="5">
      <t>サワ</t>
    </rPh>
    <rPh sb="7" eb="8">
      <t>シャ</t>
    </rPh>
    <rPh sb="8" eb="10">
      <t>ジリツ</t>
    </rPh>
    <rPh sb="10" eb="12">
      <t>シエン</t>
    </rPh>
    <rPh sb="12" eb="14">
      <t>ジリツ</t>
    </rPh>
    <rPh sb="14" eb="16">
      <t>コウボウ</t>
    </rPh>
    <rPh sb="16" eb="17">
      <t>ヤマ</t>
    </rPh>
    <rPh sb="17" eb="18">
      <t>カノウ</t>
    </rPh>
    <rPh sb="18" eb="20">
      <t>ホンポ</t>
    </rPh>
    <phoneticPr fontId="2"/>
  </si>
  <si>
    <t>自立工房　山叶本舗</t>
    <rPh sb="0" eb="2">
      <t>ジリツ</t>
    </rPh>
    <rPh sb="2" eb="4">
      <t>コウボウ</t>
    </rPh>
    <rPh sb="5" eb="6">
      <t>ヤマ</t>
    </rPh>
    <rPh sb="6" eb="7">
      <t>カノウ</t>
    </rPh>
    <rPh sb="7" eb="9">
      <t>ホンポ</t>
    </rPh>
    <phoneticPr fontId="2"/>
  </si>
  <si>
    <t>久那1629</t>
    <rPh sb="0" eb="2">
      <t>クナ</t>
    </rPh>
    <phoneticPr fontId="2"/>
  </si>
  <si>
    <t>0494-23-4871</t>
  </si>
  <si>
    <t>0494-23-4884</t>
  </si>
  <si>
    <t>秩父鉄道浦山口駅下車徒歩20分</t>
    <rPh sb="0" eb="2">
      <t>チチブ</t>
    </rPh>
    <rPh sb="2" eb="4">
      <t>テツドウ</t>
    </rPh>
    <rPh sb="4" eb="7">
      <t>ウラヤマグチ</t>
    </rPh>
    <rPh sb="7" eb="8">
      <t>エキ</t>
    </rPh>
    <rPh sb="8" eb="10">
      <t>ゲシャ</t>
    </rPh>
    <rPh sb="10" eb="12">
      <t>トホ</t>
    </rPh>
    <rPh sb="14" eb="15">
      <t>プン</t>
    </rPh>
    <phoneticPr fontId="2"/>
  </si>
  <si>
    <t>yamakano@lily.ocn.ne.jp</t>
  </si>
  <si>
    <t>ｼﾞﾘﾂｺｳﾎﾞｳﾔﾏｶﾉｳﾎﾝﾎﾟ</t>
  </si>
  <si>
    <t>(特非)パレット秩父</t>
    <rPh sb="0" eb="4">
      <t>トクヒ</t>
    </rPh>
    <rPh sb="8" eb="10">
      <t>チチブ</t>
    </rPh>
    <phoneticPr fontId="2"/>
  </si>
  <si>
    <t>パレット秩父</t>
    <rPh sb="4" eb="6">
      <t>チチブ</t>
    </rPh>
    <phoneticPr fontId="2"/>
  </si>
  <si>
    <t>中村町3-12-23 秩父市ふれあいセンター内</t>
    <rPh sb="0" eb="3">
      <t>ナカムラチョウ</t>
    </rPh>
    <rPh sb="11" eb="14">
      <t>チチブシ</t>
    </rPh>
    <rPh sb="22" eb="23">
      <t>ナイ</t>
    </rPh>
    <phoneticPr fontId="2"/>
  </si>
  <si>
    <t>0494-24-6163</t>
  </si>
  <si>
    <t>pallet-chichibu@ae.wakwak.com</t>
  </si>
  <si>
    <t>ﾊﾟﾚｯﾄﾁﾁﾌﾞ</t>
  </si>
  <si>
    <t>精神ﾎｰﾑB</t>
    <rPh sb="0" eb="2">
      <t>セイシン</t>
    </rPh>
    <phoneticPr fontId="2"/>
  </si>
  <si>
    <t>H3.4.1
H17.4.1</t>
  </si>
  <si>
    <t>(福)くわの実会</t>
    <rPh sb="6" eb="7">
      <t>ミ</t>
    </rPh>
    <phoneticPr fontId="2"/>
  </si>
  <si>
    <t>障害者活動センターキックオフ巴川</t>
    <rPh sb="0" eb="5">
      <t>ショウガイシャカツドウ</t>
    </rPh>
    <rPh sb="14" eb="15">
      <t>トモエ</t>
    </rPh>
    <rPh sb="15" eb="16">
      <t>カワ</t>
    </rPh>
    <phoneticPr fontId="2"/>
  </si>
  <si>
    <t>秩父市上影森762-1</t>
    <rPh sb="0" eb="3">
      <t>チチブシ</t>
    </rPh>
    <rPh sb="3" eb="4">
      <t>ウエ</t>
    </rPh>
    <rPh sb="4" eb="5">
      <t>カゲ</t>
    </rPh>
    <rPh sb="5" eb="6">
      <t>モリ</t>
    </rPh>
    <phoneticPr fontId="2"/>
  </si>
  <si>
    <t>0494-26-6689</t>
  </si>
  <si>
    <t xml:space="preserve">秩父鉄道影森駅下車車5～8分 </t>
    <rPh sb="0" eb="2">
      <t>チチブ</t>
    </rPh>
    <rPh sb="2" eb="4">
      <t>テツドウ</t>
    </rPh>
    <rPh sb="4" eb="5">
      <t>カゲ</t>
    </rPh>
    <rPh sb="5" eb="6">
      <t>モリ</t>
    </rPh>
    <rPh sb="6" eb="7">
      <t>エキ</t>
    </rPh>
    <rPh sb="7" eb="9">
      <t>ゲシャ</t>
    </rPh>
    <rPh sb="9" eb="10">
      <t>クルマ</t>
    </rPh>
    <rPh sb="13" eb="14">
      <t>フン</t>
    </rPh>
    <phoneticPr fontId="2"/>
  </si>
  <si>
    <t>kickoff@themis.ocn.ne.jp</t>
  </si>
  <si>
    <t>ｷｯｸｵﾌｻｷﾞｮｳｼｮ</t>
  </si>
  <si>
    <t>(医)全和会</t>
    <rPh sb="1" eb="2">
      <t>イ</t>
    </rPh>
    <rPh sb="3" eb="4">
      <t>ゼン</t>
    </rPh>
    <rPh sb="4" eb="5">
      <t>ワ</t>
    </rPh>
    <rPh sb="5" eb="6">
      <t>カイ</t>
    </rPh>
    <phoneticPr fontId="2"/>
  </si>
  <si>
    <t>自立支援施設　武甲の森</t>
    <rPh sb="0" eb="2">
      <t>ジリツ</t>
    </rPh>
    <rPh sb="2" eb="4">
      <t>シエン</t>
    </rPh>
    <rPh sb="4" eb="6">
      <t>シセツ</t>
    </rPh>
    <rPh sb="7" eb="9">
      <t>ブコウ</t>
    </rPh>
    <rPh sb="10" eb="11">
      <t>モリ</t>
    </rPh>
    <phoneticPr fontId="2"/>
  </si>
  <si>
    <t>寺尾1476-1</t>
    <rPh sb="0" eb="2">
      <t>テラオ</t>
    </rPh>
    <phoneticPr fontId="2"/>
  </si>
  <si>
    <t>0494-24-5553</t>
  </si>
  <si>
    <t>0494-24-5598</t>
  </si>
  <si>
    <t>西武秩父駅又は秩父鉄道秩父駅から小鹿野車庫行バス「尾田蒔学校前」下車徒歩5分</t>
    <rPh sb="0" eb="2">
      <t>セイブ</t>
    </rPh>
    <rPh sb="2" eb="4">
      <t>チチブ</t>
    </rPh>
    <rPh sb="4" eb="5">
      <t>エキ</t>
    </rPh>
    <rPh sb="5" eb="6">
      <t>マタ</t>
    </rPh>
    <rPh sb="7" eb="9">
      <t>チチブ</t>
    </rPh>
    <rPh sb="9" eb="11">
      <t>テツドウ</t>
    </rPh>
    <rPh sb="11" eb="13">
      <t>チチブ</t>
    </rPh>
    <rPh sb="13" eb="14">
      <t>エキ</t>
    </rPh>
    <rPh sb="16" eb="19">
      <t>オガノ</t>
    </rPh>
    <rPh sb="19" eb="21">
      <t>シャコ</t>
    </rPh>
    <rPh sb="21" eb="22">
      <t>ギョウ</t>
    </rPh>
    <rPh sb="25" eb="26">
      <t>オ</t>
    </rPh>
    <rPh sb="26" eb="27">
      <t>タ</t>
    </rPh>
    <rPh sb="27" eb="28">
      <t>マキ</t>
    </rPh>
    <rPh sb="28" eb="30">
      <t>ガッコウ</t>
    </rPh>
    <rPh sb="30" eb="31">
      <t>マエ</t>
    </rPh>
    <rPh sb="32" eb="34">
      <t>ゲシャ</t>
    </rPh>
    <rPh sb="34" eb="36">
      <t>トホ</t>
    </rPh>
    <rPh sb="37" eb="38">
      <t>フン</t>
    </rPh>
    <phoneticPr fontId="2"/>
  </si>
  <si>
    <t>t_koito@chichibu.or.jp</t>
  </si>
  <si>
    <t>ｼﾞﾘﾂｼｴﾝｼｾﾂ ﾌﾞｺｳﾉﾓﾘ</t>
  </si>
  <si>
    <t>(特非)笑楽工房</t>
    <rPh sb="1" eb="2">
      <t>トク</t>
    </rPh>
    <rPh sb="2" eb="3">
      <t>ヒ</t>
    </rPh>
    <rPh sb="4" eb="5">
      <t>ワラ</t>
    </rPh>
    <rPh sb="5" eb="6">
      <t>ラク</t>
    </rPh>
    <rPh sb="6" eb="8">
      <t>コウボウ</t>
    </rPh>
    <phoneticPr fontId="2"/>
  </si>
  <si>
    <t>一本立ちの砦　笑城</t>
    <rPh sb="0" eb="3">
      <t>イッポンダ</t>
    </rPh>
    <rPh sb="5" eb="6">
      <t>トリデ</t>
    </rPh>
    <rPh sb="7" eb="8">
      <t>ワラ</t>
    </rPh>
    <rPh sb="8" eb="9">
      <t>シロ</t>
    </rPh>
    <phoneticPr fontId="2"/>
  </si>
  <si>
    <t>荒川上田野４４５番地１</t>
    <rPh sb="0" eb="2">
      <t>アラカワ</t>
    </rPh>
    <rPh sb="2" eb="4">
      <t>ウエダ</t>
    </rPh>
    <rPh sb="4" eb="5">
      <t>ノ</t>
    </rPh>
    <rPh sb="8" eb="10">
      <t>バンチ</t>
    </rPh>
    <phoneticPr fontId="2"/>
  </si>
  <si>
    <t>369-1871</t>
  </si>
  <si>
    <t>0494-26-5990</t>
  </si>
  <si>
    <t>0494-26-5991</t>
  </si>
  <si>
    <t>秩父鉄道「武州中川」下車徒歩１５分</t>
    <rPh sb="0" eb="4">
      <t>チチブテツドウ</t>
    </rPh>
    <rPh sb="5" eb="6">
      <t>ブ</t>
    </rPh>
    <rPh sb="6" eb="7">
      <t>ス</t>
    </rPh>
    <rPh sb="7" eb="9">
      <t>ナカガワ</t>
    </rPh>
    <rPh sb="10" eb="12">
      <t>ゲシャ</t>
    </rPh>
    <rPh sb="12" eb="14">
      <t>トホ</t>
    </rPh>
    <rPh sb="16" eb="17">
      <t>フン</t>
    </rPh>
    <phoneticPr fontId="2"/>
  </si>
  <si>
    <t>shorakukobo@iaa.itkeeper.ne.jp</t>
  </si>
  <si>
    <t>ｼｮｳﾗｸｺｳﾎﾞｳ</t>
  </si>
  <si>
    <t>(株)秩父物産</t>
    <rPh sb="1" eb="2">
      <t>カブ</t>
    </rPh>
    <rPh sb="3" eb="5">
      <t>チチブ</t>
    </rPh>
    <rPh sb="5" eb="7">
      <t>ブッサン</t>
    </rPh>
    <phoneticPr fontId="2"/>
  </si>
  <si>
    <t>障がい者自立支援　さくらファーム</t>
    <rPh sb="0" eb="1">
      <t>ショウ</t>
    </rPh>
    <rPh sb="3" eb="4">
      <t>シャ</t>
    </rPh>
    <rPh sb="4" eb="6">
      <t>ジリツ</t>
    </rPh>
    <rPh sb="6" eb="8">
      <t>シエン</t>
    </rPh>
    <phoneticPr fontId="2"/>
  </si>
  <si>
    <t>蒔田579番地4</t>
    <rPh sb="0" eb="2">
      <t>マキタ</t>
    </rPh>
    <rPh sb="5" eb="7">
      <t>バンチ</t>
    </rPh>
    <phoneticPr fontId="2"/>
  </si>
  <si>
    <t>368-0062</t>
  </si>
  <si>
    <t>0494-24-7142</t>
  </si>
  <si>
    <t>0494-23-9212</t>
  </si>
  <si>
    <t>秩父鉄道和銅黒谷駅より徒歩23分。または、秩父鉄道秩父駅より西武バス乗車、沼木バス停より徒歩9分。西部秩父線西武秩父駅より西武バス乗車、沼木バス停より徒歩9分。</t>
    <rPh sb="0" eb="2">
      <t>チチブ</t>
    </rPh>
    <rPh sb="2" eb="4">
      <t>テツドウ</t>
    </rPh>
    <rPh sb="4" eb="6">
      <t>ワドウ</t>
    </rPh>
    <rPh sb="6" eb="8">
      <t>クロタニ</t>
    </rPh>
    <rPh sb="8" eb="9">
      <t>エキ</t>
    </rPh>
    <rPh sb="11" eb="13">
      <t>トホ</t>
    </rPh>
    <rPh sb="15" eb="16">
      <t>フン</t>
    </rPh>
    <rPh sb="21" eb="23">
      <t>チチブ</t>
    </rPh>
    <rPh sb="23" eb="25">
      <t>テツドウ</t>
    </rPh>
    <rPh sb="25" eb="28">
      <t>チチブエキ</t>
    </rPh>
    <rPh sb="30" eb="32">
      <t>セイブ</t>
    </rPh>
    <rPh sb="34" eb="36">
      <t>ジョウシャ</t>
    </rPh>
    <rPh sb="37" eb="39">
      <t>ヌマキ</t>
    </rPh>
    <rPh sb="41" eb="42">
      <t>テイ</t>
    </rPh>
    <rPh sb="44" eb="46">
      <t>トホ</t>
    </rPh>
    <rPh sb="47" eb="48">
      <t>フン</t>
    </rPh>
    <rPh sb="49" eb="51">
      <t>セイブ</t>
    </rPh>
    <rPh sb="51" eb="53">
      <t>チチブ</t>
    </rPh>
    <rPh sb="53" eb="54">
      <t>セン</t>
    </rPh>
    <rPh sb="54" eb="59">
      <t>セイブチチブエキ</t>
    </rPh>
    <rPh sb="61" eb="63">
      <t>セイブ</t>
    </rPh>
    <rPh sb="65" eb="67">
      <t>ジョウシャ</t>
    </rPh>
    <rPh sb="68" eb="70">
      <t>ヌマキ</t>
    </rPh>
    <rPh sb="72" eb="73">
      <t>テイ</t>
    </rPh>
    <rPh sb="75" eb="77">
      <t>トホ</t>
    </rPh>
    <rPh sb="78" eb="79">
      <t>フン</t>
    </rPh>
    <phoneticPr fontId="2"/>
  </si>
  <si>
    <t>sakurafarm@wing.ocn.ne.jp</t>
  </si>
  <si>
    <t>ｼｮｳｶﾞｲｼｬｼﾞﾘﾂｼｴﾝｻｸﾗﾌｧｰﾑ</t>
  </si>
  <si>
    <t>（特非）はぴねす</t>
    <rPh sb="1" eb="2">
      <t>トク</t>
    </rPh>
    <rPh sb="2" eb="3">
      <t>ヒ</t>
    </rPh>
    <phoneticPr fontId="2"/>
  </si>
  <si>
    <t>自立支援工房はぴねす秩父</t>
    <rPh sb="0" eb="2">
      <t>ジリツ</t>
    </rPh>
    <rPh sb="2" eb="4">
      <t>シエン</t>
    </rPh>
    <rPh sb="4" eb="6">
      <t>コウボウ</t>
    </rPh>
    <rPh sb="10" eb="12">
      <t>チチブ</t>
    </rPh>
    <phoneticPr fontId="2"/>
  </si>
  <si>
    <t>荒川上田野646-11</t>
    <rPh sb="0" eb="2">
      <t>アラカワ</t>
    </rPh>
    <rPh sb="2" eb="4">
      <t>ウエタ</t>
    </rPh>
    <rPh sb="4" eb="5">
      <t>ノ</t>
    </rPh>
    <phoneticPr fontId="2"/>
  </si>
  <si>
    <t>369-1802</t>
  </si>
  <si>
    <t>0494-26-6967</t>
  </si>
  <si>
    <t>0494-26-6968</t>
  </si>
  <si>
    <t>秩父鉄道武州中川駅から徒歩12分</t>
    <rPh sb="0" eb="2">
      <t>チチブ</t>
    </rPh>
    <rPh sb="2" eb="4">
      <t>テツドウ</t>
    </rPh>
    <rPh sb="4" eb="6">
      <t>ブシュウ</t>
    </rPh>
    <rPh sb="6" eb="9">
      <t>ナカガワエキ</t>
    </rPh>
    <rPh sb="11" eb="13">
      <t>トホ</t>
    </rPh>
    <rPh sb="15" eb="16">
      <t>フン</t>
    </rPh>
    <phoneticPr fontId="2"/>
  </si>
  <si>
    <t>happiness.chichibu@iaa.itkeeper.ne.jp</t>
  </si>
  <si>
    <t>ｼﾞﾘﾂｼｴﾝｺｳﾎﾞｳﾊﾋﾟﾈｽﾁﾁﾌﾞ</t>
  </si>
  <si>
    <t>（株）はなふえ</t>
    <rPh sb="0" eb="3">
      <t>カブ</t>
    </rPh>
    <phoneticPr fontId="2"/>
  </si>
  <si>
    <t>はなふえ</t>
  </si>
  <si>
    <t>伊古田751-5</t>
    <rPh sb="0" eb="3">
      <t>イコダ</t>
    </rPh>
    <phoneticPr fontId="2"/>
  </si>
  <si>
    <t>368-0063</t>
  </si>
  <si>
    <t>0494-62-4341</t>
  </si>
  <si>
    <t>秩父鉄道皆野駅から車で15分</t>
    <rPh sb="0" eb="2">
      <t>チチブ</t>
    </rPh>
    <rPh sb="2" eb="4">
      <t>テツドウ</t>
    </rPh>
    <rPh sb="4" eb="6">
      <t>ミナノ</t>
    </rPh>
    <rPh sb="6" eb="7">
      <t>エキ</t>
    </rPh>
    <rPh sb="9" eb="10">
      <t>クルマ</t>
    </rPh>
    <rPh sb="13" eb="14">
      <t>フン</t>
    </rPh>
    <phoneticPr fontId="2"/>
  </si>
  <si>
    <t>hanafue_bijin@juno.ocn.ne.jp</t>
  </si>
  <si>
    <t>ﾊﾅﾌｴ</t>
  </si>
  <si>
    <t>(有)タイヘイ建宅</t>
    <rPh sb="0" eb="3">
      <t>ユウ</t>
    </rPh>
    <rPh sb="7" eb="8">
      <t>タツル</t>
    </rPh>
    <rPh sb="8" eb="9">
      <t>タク</t>
    </rPh>
    <phoneticPr fontId="2"/>
  </si>
  <si>
    <t>就労継続支援いろり</t>
    <rPh sb="0" eb="2">
      <t>シュウロウ</t>
    </rPh>
    <rPh sb="2" eb="4">
      <t>ケイゾク</t>
    </rPh>
    <rPh sb="4" eb="6">
      <t>シエン</t>
    </rPh>
    <phoneticPr fontId="2"/>
  </si>
  <si>
    <t>大野原69番4</t>
    <rPh sb="0" eb="3">
      <t>オオノハラ</t>
    </rPh>
    <rPh sb="5" eb="6">
      <t>バン</t>
    </rPh>
    <phoneticPr fontId="2"/>
  </si>
  <si>
    <t>368-0005</t>
  </si>
  <si>
    <t>0494-26-5291</t>
  </si>
  <si>
    <t>0494-26-5290</t>
  </si>
  <si>
    <t>秩父鉄道大野原駅から徒歩18分</t>
    <rPh sb="0" eb="2">
      <t>チチブ</t>
    </rPh>
    <rPh sb="2" eb="4">
      <t>テツドウ</t>
    </rPh>
    <rPh sb="4" eb="7">
      <t>オオノハラ</t>
    </rPh>
    <rPh sb="7" eb="8">
      <t>エキ</t>
    </rPh>
    <rPh sb="10" eb="12">
      <t>トホ</t>
    </rPh>
    <rPh sb="14" eb="15">
      <t>フン</t>
    </rPh>
    <phoneticPr fontId="2"/>
  </si>
  <si>
    <t>yh37a@kne.biglobe.ne.jp</t>
  </si>
  <si>
    <t>ｼｭｳﾛｳｹｲｿﾞｸｼｴﾝｲﾛﾘ</t>
  </si>
  <si>
    <t>(福)埼玉福祉会</t>
    <rPh sb="1" eb="2">
      <t>フク</t>
    </rPh>
    <rPh sb="3" eb="5">
      <t>サイタマ</t>
    </rPh>
    <rPh sb="5" eb="8">
      <t>フクシカイ</t>
    </rPh>
    <phoneticPr fontId="2"/>
  </si>
  <si>
    <t>アイズ</t>
  </si>
  <si>
    <t>堀之内3-2-41</t>
    <rPh sb="0" eb="3">
      <t>ホリノウチ</t>
    </rPh>
    <phoneticPr fontId="2"/>
  </si>
  <si>
    <t>048-481-3220</t>
  </si>
  <si>
    <t>東武東上線志木駅からひばりヶ丘駅北口行バス「新座市児童センター」下車徒歩3分</t>
    <rPh sb="5" eb="7">
      <t>シキ</t>
    </rPh>
    <rPh sb="14" eb="16">
      <t>オカエキ</t>
    </rPh>
    <rPh sb="16" eb="18">
      <t>キタグチ</t>
    </rPh>
    <rPh sb="18" eb="19">
      <t>ギョウ</t>
    </rPh>
    <rPh sb="19" eb="20">
      <t>ジギョウ</t>
    </rPh>
    <rPh sb="22" eb="25">
      <t>ニイザシ</t>
    </rPh>
    <rPh sb="25" eb="27">
      <t>ジドウ</t>
    </rPh>
    <rPh sb="31" eb="32">
      <t>タテマエ</t>
    </rPh>
    <phoneticPr fontId="2"/>
  </si>
  <si>
    <t>saitamafukushikaieyes@gmail.com</t>
  </si>
  <si>
    <t>ｱｲｽﾞ</t>
  </si>
  <si>
    <t>(福)にいざ</t>
    <rPh sb="1" eb="2">
      <t>フク</t>
    </rPh>
    <phoneticPr fontId="2"/>
  </si>
  <si>
    <t>福祉工房さわらび</t>
    <rPh sb="0" eb="2">
      <t>フクシ</t>
    </rPh>
    <rPh sb="2" eb="4">
      <t>コウボウ</t>
    </rPh>
    <phoneticPr fontId="2"/>
  </si>
  <si>
    <t>堀ノ内3-4-11</t>
    <rPh sb="0" eb="1">
      <t>ホリ</t>
    </rPh>
    <rPh sb="2" eb="3">
      <t>ウチ</t>
    </rPh>
    <phoneticPr fontId="2"/>
  </si>
  <si>
    <t>048-482-5155</t>
  </si>
  <si>
    <t>東武東上線志木駅からひばりヶ丘駅北口行バス「福祉センター入口」下車徒歩3分</t>
    <rPh sb="0" eb="2">
      <t>トウブ</t>
    </rPh>
    <rPh sb="2" eb="4">
      <t>トウジョウ</t>
    </rPh>
    <rPh sb="4" eb="5">
      <t>セン</t>
    </rPh>
    <rPh sb="5" eb="7">
      <t>シキ</t>
    </rPh>
    <rPh sb="7" eb="8">
      <t>エキ</t>
    </rPh>
    <rPh sb="14" eb="15">
      <t>オカ</t>
    </rPh>
    <rPh sb="15" eb="16">
      <t>エキ</t>
    </rPh>
    <rPh sb="16" eb="18">
      <t>キタグチ</t>
    </rPh>
    <rPh sb="18" eb="19">
      <t>イ</t>
    </rPh>
    <rPh sb="22" eb="24">
      <t>フクシ</t>
    </rPh>
    <rPh sb="28" eb="30">
      <t>イリグチ</t>
    </rPh>
    <rPh sb="31" eb="33">
      <t>ゲシャ</t>
    </rPh>
    <rPh sb="33" eb="35">
      <t>トホ</t>
    </rPh>
    <rPh sb="36" eb="37">
      <t>フン</t>
    </rPh>
    <phoneticPr fontId="2"/>
  </si>
  <si>
    <t>shafukuniiza@cap.ocn.ne.jp</t>
  </si>
  <si>
    <t>ﾌｸｼｺｳﾎﾞｳｻﾜﾗﾋﾞ</t>
  </si>
  <si>
    <t>(特非)シンフォニー</t>
    <rPh sb="0" eb="4">
      <t>トクヒ</t>
    </rPh>
    <phoneticPr fontId="2"/>
  </si>
  <si>
    <t>新座3-3-20-105</t>
    <rPh sb="0" eb="2">
      <t>ニイザ</t>
    </rPh>
    <phoneticPr fontId="2"/>
  </si>
  <si>
    <t>352-0006</t>
  </si>
  <si>
    <t>048-424-3199</t>
  </si>
  <si>
    <t>048-611-8613</t>
  </si>
  <si>
    <t>東武東上線志木駅から新座団地行バス「新座団地」下車徒歩1分</t>
    <rPh sb="0" eb="2">
      <t>トウブ</t>
    </rPh>
    <rPh sb="2" eb="4">
      <t>トウジョウ</t>
    </rPh>
    <rPh sb="4" eb="5">
      <t>セン</t>
    </rPh>
    <rPh sb="5" eb="7">
      <t>シキ</t>
    </rPh>
    <rPh sb="7" eb="8">
      <t>エキ</t>
    </rPh>
    <rPh sb="10" eb="12">
      <t>ニイザ</t>
    </rPh>
    <rPh sb="12" eb="14">
      <t>ダンチ</t>
    </rPh>
    <rPh sb="14" eb="15">
      <t>イ</t>
    </rPh>
    <rPh sb="18" eb="20">
      <t>ニイザ</t>
    </rPh>
    <rPh sb="20" eb="22">
      <t>ダンチ</t>
    </rPh>
    <rPh sb="23" eb="25">
      <t>ゲシャ</t>
    </rPh>
    <rPh sb="25" eb="27">
      <t>トホ</t>
    </rPh>
    <rPh sb="28" eb="29">
      <t>フン</t>
    </rPh>
    <phoneticPr fontId="2"/>
  </si>
  <si>
    <t>symphony@sun.ocn.ne.jp</t>
  </si>
  <si>
    <t>(福)新座市障害者を守る会</t>
    <rPh sb="1" eb="2">
      <t>フク</t>
    </rPh>
    <rPh sb="3" eb="6">
      <t>ニイザシ</t>
    </rPh>
    <rPh sb="6" eb="9">
      <t>ショウガイシャ</t>
    </rPh>
    <rPh sb="10" eb="11">
      <t>マモ</t>
    </rPh>
    <rPh sb="12" eb="13">
      <t>カイ</t>
    </rPh>
    <phoneticPr fontId="2"/>
  </si>
  <si>
    <t>くるみの木</t>
    <rPh sb="4" eb="5">
      <t>キ</t>
    </rPh>
    <phoneticPr fontId="2"/>
  </si>
  <si>
    <t>大和田4-13-10</t>
    <rPh sb="0" eb="3">
      <t>オオワダ</t>
    </rPh>
    <phoneticPr fontId="2"/>
  </si>
  <si>
    <t>048-479-7703</t>
  </si>
  <si>
    <t>048-483-5012</t>
  </si>
  <si>
    <t>武蔵野線新座駅下車徒歩20分</t>
    <rPh sb="0" eb="3">
      <t>ムサシノ</t>
    </rPh>
    <rPh sb="3" eb="4">
      <t>セン</t>
    </rPh>
    <rPh sb="4" eb="6">
      <t>ニイザ</t>
    </rPh>
    <rPh sb="6" eb="7">
      <t>エキ</t>
    </rPh>
    <rPh sb="7" eb="9">
      <t>ゲシャ</t>
    </rPh>
    <rPh sb="9" eb="11">
      <t>トホ</t>
    </rPh>
    <rPh sb="13" eb="14">
      <t>フン</t>
    </rPh>
    <phoneticPr fontId="2"/>
  </si>
  <si>
    <t>kuruminoki@niiza-mamorukai.org</t>
  </si>
  <si>
    <t>ｸﾙﾐﾉｷ</t>
  </si>
  <si>
    <t>(福)新座市障害者を守る会</t>
    <rPh sb="1" eb="2">
      <t>フク</t>
    </rPh>
    <rPh sb="3" eb="6">
      <t>ニイザシ</t>
    </rPh>
    <rPh sb="6" eb="8">
      <t>ショウガイ</t>
    </rPh>
    <rPh sb="8" eb="9">
      <t>シャ</t>
    </rPh>
    <rPh sb="10" eb="11">
      <t>マモ</t>
    </rPh>
    <rPh sb="12" eb="13">
      <t>カイ</t>
    </rPh>
    <phoneticPr fontId="2"/>
  </si>
  <si>
    <t>こぶしの森</t>
    <rPh sb="4" eb="5">
      <t>モリ</t>
    </rPh>
    <phoneticPr fontId="2"/>
  </si>
  <si>
    <t>新塚1-4-1</t>
    <rPh sb="0" eb="1">
      <t>シン</t>
    </rPh>
    <rPh sb="1" eb="2">
      <t>ツカ</t>
    </rPh>
    <phoneticPr fontId="2"/>
  </si>
  <si>
    <t>352-0013</t>
  </si>
  <si>
    <t>048-479-2292</t>
  </si>
  <si>
    <t>048-479-2332</t>
  </si>
  <si>
    <t>東武東上線朝霞駅から大泉学園駅行バス「総合高校」下車徒歩3分</t>
    <rPh sb="0" eb="2">
      <t>トウブ</t>
    </rPh>
    <rPh sb="2" eb="4">
      <t>トウジョウ</t>
    </rPh>
    <rPh sb="4" eb="5">
      <t>セン</t>
    </rPh>
    <rPh sb="5" eb="7">
      <t>アサカ</t>
    </rPh>
    <rPh sb="7" eb="8">
      <t>エキ</t>
    </rPh>
    <rPh sb="10" eb="12">
      <t>オオイズミ</t>
    </rPh>
    <rPh sb="12" eb="14">
      <t>ガクエン</t>
    </rPh>
    <rPh sb="14" eb="15">
      <t>エキ</t>
    </rPh>
    <rPh sb="15" eb="16">
      <t>イ</t>
    </rPh>
    <rPh sb="19" eb="21">
      <t>ソウゴウ</t>
    </rPh>
    <rPh sb="21" eb="23">
      <t>コウコウ</t>
    </rPh>
    <rPh sb="24" eb="26">
      <t>ゲシャ</t>
    </rPh>
    <rPh sb="26" eb="28">
      <t>トホ</t>
    </rPh>
    <rPh sb="29" eb="30">
      <t>フン</t>
    </rPh>
    <phoneticPr fontId="2"/>
  </si>
  <si>
    <t>kobushinomori@niiza-mamorukai.org</t>
  </si>
  <si>
    <t>ｺﾌﾞｼﾉﾓﾘ</t>
  </si>
  <si>
    <t>ここから</t>
  </si>
  <si>
    <t>馬場4-3-28</t>
    <rPh sb="0" eb="2">
      <t>ババ</t>
    </rPh>
    <phoneticPr fontId="2"/>
  </si>
  <si>
    <t>352-0016</t>
  </si>
  <si>
    <t>048-458-0291</t>
  </si>
  <si>
    <t>048-458-0298</t>
  </si>
  <si>
    <t>西部池袋線ひばりヶ丘駅から西部バス「新座高校」下車徒歩5分</t>
    <rPh sb="0" eb="2">
      <t>セイブ</t>
    </rPh>
    <rPh sb="2" eb="4">
      <t>イケブクロ</t>
    </rPh>
    <rPh sb="4" eb="5">
      <t>セン</t>
    </rPh>
    <rPh sb="9" eb="11">
      <t>オカエキ</t>
    </rPh>
    <rPh sb="13" eb="15">
      <t>セイブ</t>
    </rPh>
    <rPh sb="18" eb="20">
      <t>ニイザ</t>
    </rPh>
    <rPh sb="20" eb="22">
      <t>コウコウ</t>
    </rPh>
    <rPh sb="23" eb="25">
      <t>ゲシャ</t>
    </rPh>
    <rPh sb="25" eb="27">
      <t>トホ</t>
    </rPh>
    <rPh sb="28" eb="29">
      <t>フン</t>
    </rPh>
    <phoneticPr fontId="2"/>
  </si>
  <si>
    <t>moutai-s@3129cocokara.jp</t>
  </si>
  <si>
    <t>ｺｺｶﾗ</t>
  </si>
  <si>
    <t>(特非)ウェルハーモニー</t>
    <rPh sb="1" eb="2">
      <t>トク</t>
    </rPh>
    <rPh sb="2" eb="3">
      <t>ヒ</t>
    </rPh>
    <phoneticPr fontId="2"/>
  </si>
  <si>
    <t>ファームそら</t>
  </si>
  <si>
    <t>大和田1-22-38</t>
    <rPh sb="0" eb="3">
      <t>オオワダ</t>
    </rPh>
    <phoneticPr fontId="2"/>
  </si>
  <si>
    <t>352-0004</t>
  </si>
  <si>
    <t>048-483-4647</t>
  </si>
  <si>
    <t>048-483-4648</t>
  </si>
  <si>
    <t xml:space="preserve">JR武蔵野線新座駅北口より徒歩14分
</t>
    <rPh sb="2" eb="5">
      <t>ムサシノ</t>
    </rPh>
    <rPh sb="5" eb="6">
      <t>セン</t>
    </rPh>
    <rPh sb="6" eb="8">
      <t>ニイザ</t>
    </rPh>
    <rPh sb="8" eb="9">
      <t>エキ</t>
    </rPh>
    <rPh sb="9" eb="11">
      <t>キタグチ</t>
    </rPh>
    <phoneticPr fontId="2"/>
  </si>
  <si>
    <t>jidoudei-doremi@sound.ocn.ne.jp</t>
  </si>
  <si>
    <t>ﾌｧｰﾑｿﾗ</t>
  </si>
  <si>
    <t>富士見みらい図</t>
    <rPh sb="0" eb="3">
      <t>フジミ</t>
    </rPh>
    <rPh sb="6" eb="7">
      <t>ズ</t>
    </rPh>
    <phoneticPr fontId="2"/>
  </si>
  <si>
    <t>針ヶ谷2-19-10-AB</t>
    <rPh sb="0" eb="3">
      <t>ハリガヤ</t>
    </rPh>
    <phoneticPr fontId="2"/>
  </si>
  <si>
    <t>354-0017</t>
  </si>
  <si>
    <t>049-265-6828</t>
  </si>
  <si>
    <t>049-265-6839</t>
  </si>
  <si>
    <t>東武東上線柳瀬川駅から徒歩16分</t>
    <rPh sb="0" eb="5">
      <t>トウブトウジョウセン</t>
    </rPh>
    <rPh sb="5" eb="7">
      <t>ヤナセ</t>
    </rPh>
    <rPh sb="7" eb="8">
      <t>カワ</t>
    </rPh>
    <rPh sb="8" eb="9">
      <t>エキ</t>
    </rPh>
    <rPh sb="11" eb="13">
      <t>トホ</t>
    </rPh>
    <rPh sb="15" eb="16">
      <t>フン</t>
    </rPh>
    <phoneticPr fontId="2"/>
  </si>
  <si>
    <t>saitama.merise@gmail.com</t>
  </si>
  <si>
    <t>ﾆｲｻﾞﾐﾗｲｽﾞ</t>
  </si>
  <si>
    <t>児多</t>
    <rPh sb="0" eb="1">
      <t>ジ</t>
    </rPh>
    <phoneticPr fontId="2"/>
  </si>
  <si>
    <t>（福）光彩会</t>
    <rPh sb="1" eb="2">
      <t>フク</t>
    </rPh>
    <rPh sb="3" eb="4">
      <t>ヒカリ</t>
    </rPh>
    <rPh sb="4" eb="5">
      <t>アヤ</t>
    </rPh>
    <rPh sb="5" eb="6">
      <t>カイ</t>
    </rPh>
    <phoneticPr fontId="2"/>
  </si>
  <si>
    <t>障害者多機能型施設新座みちしるべ</t>
    <rPh sb="0" eb="3">
      <t>ショウガイシャ</t>
    </rPh>
    <rPh sb="3" eb="7">
      <t>タキノウガタ</t>
    </rPh>
    <rPh sb="7" eb="9">
      <t>シセツ</t>
    </rPh>
    <rPh sb="9" eb="11">
      <t>ニイザ</t>
    </rPh>
    <phoneticPr fontId="2"/>
  </si>
  <si>
    <t>野火止一丁目19-8</t>
    <rPh sb="0" eb="3">
      <t>ノビドメ</t>
    </rPh>
    <rPh sb="3" eb="6">
      <t>イッチョウメ</t>
    </rPh>
    <phoneticPr fontId="2"/>
  </si>
  <si>
    <t>352-0011</t>
  </si>
  <si>
    <t>048-485-9768</t>
  </si>
  <si>
    <t>048-485-9769</t>
  </si>
  <si>
    <t>武蔵野線新座駅南口から西部バス【新座01】新座営業所行「陣屋」下車徒歩5分</t>
    <rPh sb="0" eb="4">
      <t>ムサシノセン</t>
    </rPh>
    <rPh sb="4" eb="6">
      <t>ニイザ</t>
    </rPh>
    <rPh sb="6" eb="7">
      <t>エキ</t>
    </rPh>
    <rPh sb="7" eb="8">
      <t>ミナミ</t>
    </rPh>
    <rPh sb="8" eb="9">
      <t>グチ</t>
    </rPh>
    <rPh sb="11" eb="13">
      <t>セイブ</t>
    </rPh>
    <rPh sb="16" eb="18">
      <t>ニイザ</t>
    </rPh>
    <rPh sb="21" eb="23">
      <t>ニイザ</t>
    </rPh>
    <rPh sb="23" eb="26">
      <t>エイギョウショ</t>
    </rPh>
    <rPh sb="26" eb="27">
      <t>ユ</t>
    </rPh>
    <rPh sb="28" eb="30">
      <t>ジンヤ</t>
    </rPh>
    <rPh sb="31" eb="33">
      <t>ゲシャ</t>
    </rPh>
    <rPh sb="33" eb="35">
      <t>トホ</t>
    </rPh>
    <rPh sb="36" eb="37">
      <t>フン</t>
    </rPh>
    <phoneticPr fontId="2"/>
  </si>
  <si>
    <t>michishirube@kousaikai-swc.jp</t>
  </si>
  <si>
    <t>ｼｮｳｶﾞｲｼｬﾀｷﾉｳｶﾞﾀｼｾﾂﾆｲｻﾞﾐﾁｼﾙﾍﾞ</t>
  </si>
  <si>
    <t>(同)フルサポート</t>
  </si>
  <si>
    <t>就労継続支援B型事業所フルサポートNIIZA</t>
    <rPh sb="0" eb="6">
      <t>シュウロウケイゾクシエン</t>
    </rPh>
    <rPh sb="7" eb="8">
      <t>ガタ</t>
    </rPh>
    <rPh sb="8" eb="11">
      <t>ジギョウショ</t>
    </rPh>
    <phoneticPr fontId="2"/>
  </si>
  <si>
    <t>畑中三丁目５－１３</t>
    <rPh sb="0" eb="2">
      <t>ハタナカ</t>
    </rPh>
    <rPh sb="2" eb="5">
      <t>サンチョウメ</t>
    </rPh>
    <phoneticPr fontId="2"/>
  </si>
  <si>
    <t>352-0012</t>
  </si>
  <si>
    <t>090‐6298‐3838</t>
  </si>
  <si>
    <t>東武東上線朝霞台駅より車で8分</t>
    <rPh sb="0" eb="5">
      <t>トウブトウジョウセン</t>
    </rPh>
    <rPh sb="5" eb="9">
      <t>アサカダイエキ</t>
    </rPh>
    <rPh sb="11" eb="12">
      <t>クルマ</t>
    </rPh>
    <rPh sb="14" eb="15">
      <t>フン</t>
    </rPh>
    <phoneticPr fontId="2"/>
  </si>
  <si>
    <t>momo.coco.kumi00@au.com</t>
  </si>
  <si>
    <t>ｼｭｳﾛｳｹｲｿﾞｸｼｴﾝﾋﾞｰｶﾞﾀｼﾞｷﾞｮｳｼｮﾌﾙｻﾎﾟｰﾄﾆｲｻﾞ</t>
  </si>
  <si>
    <t>継志館アカデミー(同)</t>
    <rPh sb="0" eb="1">
      <t>ツギ</t>
    </rPh>
    <rPh sb="1" eb="2">
      <t>ココロザシ</t>
    </rPh>
    <rPh sb="2" eb="3">
      <t>カン</t>
    </rPh>
    <phoneticPr fontId="2"/>
  </si>
  <si>
    <t>ジョブ・キャンパス</t>
  </si>
  <si>
    <t>新座市</t>
  </si>
  <si>
    <t>新堀１－６－５</t>
    <rPh sb="0" eb="2">
      <t>シンボリ</t>
    </rPh>
    <phoneticPr fontId="2"/>
  </si>
  <si>
    <t>352-0032</t>
  </si>
  <si>
    <t>042-420-7457</t>
  </si>
  <si>
    <t>042-420-7458</t>
  </si>
  <si>
    <t>西武池袋線東久留米駅北口から徒歩18分
※児通所との多機能</t>
    <rPh sb="0" eb="5">
      <t>セイブイケブクロセン</t>
    </rPh>
    <rPh sb="5" eb="10">
      <t>ヒガシクルメエキ</t>
    </rPh>
    <rPh sb="10" eb="12">
      <t>キタグチ</t>
    </rPh>
    <rPh sb="14" eb="16">
      <t>トホ</t>
    </rPh>
    <rPh sb="18" eb="19">
      <t>フン</t>
    </rPh>
    <rPh sb="21" eb="24">
      <t>ジツウショ</t>
    </rPh>
    <rPh sb="26" eb="29">
      <t>タキノウ</t>
    </rPh>
    <phoneticPr fontId="2"/>
  </si>
  <si>
    <t>keisikanacademy@yahoo.co.jp</t>
  </si>
  <si>
    <t>ｼﾞｮﾌﾞｷｬﾝﾊﾟｽ</t>
  </si>
  <si>
    <t>(一社)Ｂｅ　Ｙｏｕｒｓｅｌｆ</t>
  </si>
  <si>
    <t>ＢＥ　ＹＯＵＲＳＥＬＦ</t>
  </si>
  <si>
    <t>新座市</t>
    <rPh sb="0" eb="2">
      <t>ニイザ</t>
    </rPh>
    <rPh sb="2" eb="3">
      <t>シ</t>
    </rPh>
    <phoneticPr fontId="2"/>
  </si>
  <si>
    <t>大和田１丁目２３番６号コーラルリーフ１Ｆ</t>
  </si>
  <si>
    <t>048－233-7036</t>
  </si>
  <si>
    <t>050－4561－5127</t>
  </si>
  <si>
    <t>JR武蔵野線新座駅より徒歩11分</t>
    <rPh sb="2" eb="6">
      <t>ムサシノセン</t>
    </rPh>
    <rPh sb="6" eb="9">
      <t>ニイザエキ</t>
    </rPh>
    <rPh sb="11" eb="13">
      <t>トホ</t>
    </rPh>
    <rPh sb="15" eb="16">
      <t>フン</t>
    </rPh>
    <phoneticPr fontId="2"/>
  </si>
  <si>
    <t>info@beys.jp</t>
  </si>
  <si>
    <t>ﾋﾞｰﾕｱｾﾙﾌ</t>
  </si>
  <si>
    <t>(福)いずみの福祉会</t>
    <rPh sb="7" eb="10">
      <t>フクシカイ</t>
    </rPh>
    <phoneticPr fontId="2"/>
  </si>
  <si>
    <t>障害福祉サービス事業所いずみのの家</t>
    <rPh sb="0" eb="2">
      <t>ショウガイ</t>
    </rPh>
    <rPh sb="2" eb="4">
      <t>フクシ</t>
    </rPh>
    <rPh sb="8" eb="11">
      <t>ジギョウショ</t>
    </rPh>
    <rPh sb="16" eb="17">
      <t>イエ</t>
    </rPh>
    <phoneticPr fontId="2"/>
  </si>
  <si>
    <t>川田谷5790</t>
    <rPh sb="0" eb="2">
      <t>カワタ</t>
    </rPh>
    <rPh sb="2" eb="3">
      <t>ヤ</t>
    </rPh>
    <phoneticPr fontId="2"/>
  </si>
  <si>
    <t>048-786-2213</t>
  </si>
  <si>
    <t>048-787-0408</t>
  </si>
  <si>
    <t>高崎線桶川駅から市内循環バス「いずみの学園前」下車徒歩2分</t>
    <rPh sb="0" eb="2">
      <t>タカサキ</t>
    </rPh>
    <rPh sb="2" eb="3">
      <t>セン</t>
    </rPh>
    <rPh sb="3" eb="5">
      <t>オケガワ</t>
    </rPh>
    <rPh sb="5" eb="6">
      <t>エキ</t>
    </rPh>
    <rPh sb="8" eb="10">
      <t>シナイ</t>
    </rPh>
    <rPh sb="10" eb="12">
      <t>ジュンカン</t>
    </rPh>
    <rPh sb="19" eb="21">
      <t>ガクエン</t>
    </rPh>
    <rPh sb="21" eb="22">
      <t>マエ</t>
    </rPh>
    <rPh sb="23" eb="25">
      <t>ゲシャ</t>
    </rPh>
    <rPh sb="25" eb="27">
      <t>トホ</t>
    </rPh>
    <rPh sb="28" eb="29">
      <t>フン</t>
    </rPh>
    <phoneticPr fontId="2"/>
  </si>
  <si>
    <t>izuminonoie@violin.ocn.ne.jp</t>
  </si>
  <si>
    <t>ｼｮｳｶﾞｲﾌｸｼｻｰﾋﾞｽｼﾞｷﾞｮｳｼｮｲｽﾞﾐﾉﾉｲｴ</t>
  </si>
  <si>
    <t>（株）スマイル桶川</t>
    <rPh sb="0" eb="3">
      <t>カブ</t>
    </rPh>
    <rPh sb="7" eb="9">
      <t>オケガワ</t>
    </rPh>
    <phoneticPr fontId="2"/>
  </si>
  <si>
    <t>就労継続支援Ｂ型事業所えがお</t>
    <rPh sb="0" eb="6">
      <t>シュウロウケイゾクシエン</t>
    </rPh>
    <rPh sb="7" eb="11">
      <t>ガタジギョウショ</t>
    </rPh>
    <phoneticPr fontId="2"/>
  </si>
  <si>
    <t>上日出谷南3-37-1</t>
    <rPh sb="0" eb="4">
      <t>カミヒデヤ</t>
    </rPh>
    <rPh sb="4" eb="5">
      <t>ミナミ</t>
    </rPh>
    <phoneticPr fontId="2"/>
  </si>
  <si>
    <t>363-0026</t>
  </si>
  <si>
    <t>048-662-9091</t>
  </si>
  <si>
    <t>048-662-9092</t>
  </si>
  <si>
    <t>JR桶川駅から桶川市内循環バス「日出谷保育所入口」下車徒歩2分</t>
    <rPh sb="2" eb="4">
      <t>オケガワ</t>
    </rPh>
    <rPh sb="4" eb="5">
      <t>エキ</t>
    </rPh>
    <rPh sb="7" eb="9">
      <t>オケガワ</t>
    </rPh>
    <rPh sb="9" eb="10">
      <t>シ</t>
    </rPh>
    <rPh sb="10" eb="11">
      <t>ナイ</t>
    </rPh>
    <rPh sb="11" eb="13">
      <t>ジュンカン</t>
    </rPh>
    <rPh sb="16" eb="19">
      <t>ヒデヤ</t>
    </rPh>
    <rPh sb="19" eb="21">
      <t>ホイク</t>
    </rPh>
    <rPh sb="21" eb="22">
      <t>ショ</t>
    </rPh>
    <rPh sb="22" eb="24">
      <t>イリグチ</t>
    </rPh>
    <rPh sb="25" eb="27">
      <t>ゲシャ</t>
    </rPh>
    <rPh sb="27" eb="29">
      <t>トホ</t>
    </rPh>
    <rPh sb="30" eb="31">
      <t>フン</t>
    </rPh>
    <phoneticPr fontId="2"/>
  </si>
  <si>
    <t>smile.okegawa@gmail.com</t>
  </si>
  <si>
    <t>ｼｭｳﾛｳｹｲｿﾞｸｼｴﾝﾋﾞｰｶﾞﾀｼﾞｷﾞｮｳｼｮｴｶﾞｵ</t>
  </si>
  <si>
    <t>ウーリー桶川</t>
  </si>
  <si>
    <t>桶川市</t>
  </si>
  <si>
    <t>東1-3-24コジマビル3階</t>
  </si>
  <si>
    <t>3630013</t>
  </si>
  <si>
    <t>048-627-9588</t>
  </si>
  <si>
    <t>東武日光線幸手駅東口から徒歩1分</t>
    <rPh sb="0" eb="2">
      <t>トウブ</t>
    </rPh>
    <rPh sb="2" eb="5">
      <t>ニッコウセン</t>
    </rPh>
    <rPh sb="5" eb="7">
      <t>サッテ</t>
    </rPh>
    <rPh sb="7" eb="8">
      <t>エキ</t>
    </rPh>
    <rPh sb="8" eb="9">
      <t>ヒガシ</t>
    </rPh>
    <rPh sb="9" eb="10">
      <t>グチ</t>
    </rPh>
    <rPh sb="12" eb="14">
      <t>トホ</t>
    </rPh>
    <rPh sb="15" eb="16">
      <t>フン</t>
    </rPh>
    <phoneticPr fontId="2"/>
  </si>
  <si>
    <t>okegawa@woooly.jp</t>
  </si>
  <si>
    <t>ｳｰﾘｰｵｹｶﾞﾜ</t>
  </si>
  <si>
    <t>ＥＡＣＨ　ＳＴＡＲ(株)</t>
  </si>
  <si>
    <t>リハスワーク桶川</t>
    <rPh sb="6" eb="8">
      <t>オケガワ</t>
    </rPh>
    <phoneticPr fontId="2"/>
  </si>
  <si>
    <t>川田谷6087-1</t>
    <rPh sb="0" eb="2">
      <t>カワタ</t>
    </rPh>
    <rPh sb="2" eb="3">
      <t>タニ</t>
    </rPh>
    <phoneticPr fontId="2"/>
  </si>
  <si>
    <t>363-0027</t>
  </si>
  <si>
    <t>048-658-9919</t>
  </si>
  <si>
    <t>JR高崎線桶川駅から車で８分</t>
    <rPh sb="2" eb="5">
      <t>タカサキセン</t>
    </rPh>
    <rPh sb="5" eb="7">
      <t>オケガワ</t>
    </rPh>
    <rPh sb="7" eb="8">
      <t>エキ</t>
    </rPh>
    <rPh sb="10" eb="11">
      <t>クルマ</t>
    </rPh>
    <rPh sb="13" eb="14">
      <t>フン</t>
    </rPh>
    <phoneticPr fontId="2"/>
  </si>
  <si>
    <t>eachstar.info@gmail.com</t>
  </si>
  <si>
    <t>ﾘﾊｽﾜｰｸｵｹｶﾞﾜ</t>
  </si>
  <si>
    <t>(福)　博心会</t>
    <rPh sb="4" eb="5">
      <t>ヒロシ</t>
    </rPh>
    <rPh sb="5" eb="6">
      <t>シン</t>
    </rPh>
    <rPh sb="6" eb="7">
      <t>カイ</t>
    </rPh>
    <phoneticPr fontId="2"/>
  </si>
  <si>
    <t>就労継続支援B型事業所かがやき桶川</t>
    <rPh sb="0" eb="6">
      <t>シュウロウケイゾクシエン</t>
    </rPh>
    <rPh sb="7" eb="8">
      <t>ガタ</t>
    </rPh>
    <rPh sb="8" eb="11">
      <t>ジギョウショ</t>
    </rPh>
    <rPh sb="15" eb="17">
      <t>オケガワ</t>
    </rPh>
    <phoneticPr fontId="2"/>
  </si>
  <si>
    <t>若宮1丁目2番16号　伸光ビル6F</t>
    <rPh sb="0" eb="2">
      <t>ワカミヤ</t>
    </rPh>
    <rPh sb="3" eb="5">
      <t>チョウメ</t>
    </rPh>
    <rPh sb="6" eb="7">
      <t>バン</t>
    </rPh>
    <rPh sb="9" eb="10">
      <t>ゴウ</t>
    </rPh>
    <rPh sb="11" eb="12">
      <t>シン</t>
    </rPh>
    <rPh sb="12" eb="13">
      <t>ヒカリ</t>
    </rPh>
    <phoneticPr fontId="2"/>
  </si>
  <si>
    <t>048-658-9716</t>
  </si>
  <si>
    <t>048-658-9717</t>
  </si>
  <si>
    <t>JR高崎線桶川駅から徒歩6分</t>
    <rPh sb="2" eb="5">
      <t>タカサキセン</t>
    </rPh>
    <rPh sb="5" eb="8">
      <t>オケガワエキ</t>
    </rPh>
    <rPh sb="10" eb="12">
      <t>トホ</t>
    </rPh>
    <rPh sb="13" eb="14">
      <t>フン</t>
    </rPh>
    <phoneticPr fontId="2"/>
  </si>
  <si>
    <t>info-k@kagayaki-okegawa.jp</t>
  </si>
  <si>
    <t>ｼｭｳﾛｳｹｲｿﾞｸｼｴﾝﾋﾞｰｶﾞﾀｼﾞｷﾞｮｳｼｮｶｶﾞﾔｷｵｹｶﾞﾜ</t>
  </si>
  <si>
    <t>北本市・(福)埼玉県社会福祉事業団</t>
    <rPh sb="0" eb="3">
      <t>キタモトシ</t>
    </rPh>
    <rPh sb="4" eb="7">
      <t>フク</t>
    </rPh>
    <rPh sb="7" eb="10">
      <t>サイタマケン</t>
    </rPh>
    <rPh sb="10" eb="14">
      <t>シャカイフクシ</t>
    </rPh>
    <rPh sb="14" eb="17">
      <t>ジギョウダン</t>
    </rPh>
    <phoneticPr fontId="2"/>
  </si>
  <si>
    <t>北本市立あすなろ学園</t>
    <rPh sb="0" eb="2">
      <t>キタモト</t>
    </rPh>
    <rPh sb="2" eb="4">
      <t>シリツ</t>
    </rPh>
    <rPh sb="8" eb="10">
      <t>ガクエン</t>
    </rPh>
    <phoneticPr fontId="2"/>
  </si>
  <si>
    <t>北本市</t>
    <rPh sb="0" eb="3">
      <t>キタモトシ</t>
    </rPh>
    <phoneticPr fontId="2"/>
  </si>
  <si>
    <t>中丸10-54-2</t>
    <rPh sb="0" eb="2">
      <t>ナカマル</t>
    </rPh>
    <phoneticPr fontId="2"/>
  </si>
  <si>
    <t>364-0013</t>
  </si>
  <si>
    <t>048-592-6260</t>
  </si>
  <si>
    <t>048-592-6721</t>
  </si>
  <si>
    <t>高崎線北本駅から徒歩25分</t>
    <rPh sb="0" eb="2">
      <t>タカサキ</t>
    </rPh>
    <rPh sb="2" eb="3">
      <t>セン</t>
    </rPh>
    <rPh sb="3" eb="5">
      <t>キタモト</t>
    </rPh>
    <rPh sb="5" eb="6">
      <t>エキ</t>
    </rPh>
    <rPh sb="8" eb="10">
      <t>トホ</t>
    </rPh>
    <rPh sb="12" eb="13">
      <t>フン</t>
    </rPh>
    <phoneticPr fontId="2"/>
  </si>
  <si>
    <t>asunaro@sswc-gr.jp</t>
  </si>
  <si>
    <t>ｷﾀﾓﾄｼﾘﾂｱｽﾅﾛｶﾞｸｴﾝ</t>
  </si>
  <si>
    <t>くじら雲</t>
    <rPh sb="3" eb="4">
      <t>グモ</t>
    </rPh>
    <phoneticPr fontId="2"/>
  </si>
  <si>
    <t>北本市</t>
    <rPh sb="0" eb="2">
      <t>キタモト</t>
    </rPh>
    <rPh sb="2" eb="3">
      <t>シ</t>
    </rPh>
    <phoneticPr fontId="2"/>
  </si>
  <si>
    <t>石戸5-287-1</t>
    <rPh sb="0" eb="2">
      <t>イシド</t>
    </rPh>
    <phoneticPr fontId="2"/>
  </si>
  <si>
    <t>364-0024</t>
  </si>
  <si>
    <t>048-580-6120</t>
  </si>
  <si>
    <t>048-580-6127</t>
  </si>
  <si>
    <t>JR高崎線北本駅から川越観光バス北里メディカルセンター行き「チサン第３団地」下車徒歩5分</t>
    <rPh sb="2" eb="5">
      <t>タカサキセン</t>
    </rPh>
    <rPh sb="5" eb="7">
      <t>キタモト</t>
    </rPh>
    <rPh sb="7" eb="8">
      <t>エキ</t>
    </rPh>
    <rPh sb="10" eb="12">
      <t>カワゴエ</t>
    </rPh>
    <rPh sb="12" eb="14">
      <t>カンコウ</t>
    </rPh>
    <rPh sb="16" eb="18">
      <t>キタサト</t>
    </rPh>
    <rPh sb="27" eb="28">
      <t>ユ</t>
    </rPh>
    <rPh sb="33" eb="34">
      <t>ダイ</t>
    </rPh>
    <rPh sb="35" eb="37">
      <t>ダンチ</t>
    </rPh>
    <rPh sb="38" eb="40">
      <t>ゲシャ</t>
    </rPh>
    <rPh sb="40" eb="42">
      <t>トホ</t>
    </rPh>
    <rPh sb="43" eb="44">
      <t>フン</t>
    </rPh>
    <phoneticPr fontId="2"/>
  </si>
  <si>
    <t>kujiragumo@roukyou.gr.jp</t>
  </si>
  <si>
    <t>ｸｼﾞﾗｸﾞﾓ</t>
  </si>
  <si>
    <t>障がい者支援施設メゾン・ド・びおもす</t>
    <rPh sb="0" eb="1">
      <t>ショウ</t>
    </rPh>
    <rPh sb="3" eb="4">
      <t>シャ</t>
    </rPh>
    <rPh sb="4" eb="8">
      <t>シエンシセツ</t>
    </rPh>
    <phoneticPr fontId="2"/>
  </si>
  <si>
    <t>中丸9-259</t>
    <rPh sb="0" eb="2">
      <t>ナカマル</t>
    </rPh>
    <phoneticPr fontId="2"/>
  </si>
  <si>
    <t>048-580-7106</t>
  </si>
  <si>
    <t>048-580-7113</t>
  </si>
  <si>
    <t>北本駅から車で10分</t>
    <rPh sb="0" eb="2">
      <t>キタモト</t>
    </rPh>
    <rPh sb="2" eb="3">
      <t>エキ</t>
    </rPh>
    <rPh sb="5" eb="6">
      <t>クルマ</t>
    </rPh>
    <rPh sb="9" eb="10">
      <t>フン</t>
    </rPh>
    <phoneticPr fontId="2"/>
  </si>
  <si>
    <t>biomos@hitotubu.or.jp</t>
  </si>
  <si>
    <t>ｼｮｳｶﾞｲｼｬｼｴﾝｼｾﾂﾒｿﾞﾝ･ﾄﾞ･ﾋﾞｵﾓｽ</t>
  </si>
  <si>
    <t>併</t>
    <rPh sb="0" eb="1">
      <t>ヘイ</t>
    </rPh>
    <phoneticPr fontId="2"/>
  </si>
  <si>
    <t>ウーリー北本</t>
    <rPh sb="4" eb="6">
      <t>キタモト</t>
    </rPh>
    <phoneticPr fontId="2"/>
  </si>
  <si>
    <t>北本市本宿5‐82‐1
ダイワビル北本2階B号室</t>
    <rPh sb="0" eb="3">
      <t>キタモトシ</t>
    </rPh>
    <rPh sb="3" eb="5">
      <t>ホンジュク</t>
    </rPh>
    <rPh sb="17" eb="19">
      <t>キタモト</t>
    </rPh>
    <rPh sb="20" eb="21">
      <t>カイ</t>
    </rPh>
    <rPh sb="22" eb="24">
      <t>ゴウシツ</t>
    </rPh>
    <phoneticPr fontId="2"/>
  </si>
  <si>
    <t>364-0005</t>
  </si>
  <si>
    <t>048－592-0511</t>
  </si>
  <si>
    <t>JR高崎線北本駅より徒歩18分</t>
    <rPh sb="2" eb="5">
      <t>タカサキセン</t>
    </rPh>
    <rPh sb="5" eb="8">
      <t>キタモトエキ</t>
    </rPh>
    <rPh sb="10" eb="12">
      <t>トホ</t>
    </rPh>
    <rPh sb="14" eb="15">
      <t>フン</t>
    </rPh>
    <phoneticPr fontId="2"/>
  </si>
  <si>
    <t>kitamoto@woooly.jp</t>
  </si>
  <si>
    <t>ｳｰﾘｰｷﾀﾓﾄ</t>
  </si>
  <si>
    <t>(特非)かもめ</t>
    <rPh sb="1" eb="2">
      <t>トク</t>
    </rPh>
    <rPh sb="2" eb="3">
      <t>ヒ</t>
    </rPh>
    <phoneticPr fontId="2"/>
  </si>
  <si>
    <t>かもめ</t>
  </si>
  <si>
    <t>黒浜1247-2</t>
    <rPh sb="0" eb="2">
      <t>クロハマ</t>
    </rPh>
    <phoneticPr fontId="2"/>
  </si>
  <si>
    <t>048-769-0985</t>
  </si>
  <si>
    <t>宇都宮線蓮田駅東口から国立東埼玉病院行バス「火の見下」下車徒歩1分</t>
    <rPh sb="0" eb="3">
      <t>ウツノミヤ</t>
    </rPh>
    <rPh sb="3" eb="4">
      <t>セン</t>
    </rPh>
    <rPh sb="4" eb="6">
      <t>ハスダ</t>
    </rPh>
    <rPh sb="6" eb="7">
      <t>エキ</t>
    </rPh>
    <rPh sb="7" eb="9">
      <t>ヒガシグチ</t>
    </rPh>
    <rPh sb="11" eb="13">
      <t>コクリツ</t>
    </rPh>
    <rPh sb="13" eb="14">
      <t>ヒガシ</t>
    </rPh>
    <rPh sb="14" eb="16">
      <t>サイタマ</t>
    </rPh>
    <rPh sb="16" eb="18">
      <t>ビョウイン</t>
    </rPh>
    <rPh sb="18" eb="19">
      <t>イ</t>
    </rPh>
    <rPh sb="22" eb="23">
      <t>ヒ</t>
    </rPh>
    <rPh sb="24" eb="25">
      <t>ミ</t>
    </rPh>
    <rPh sb="25" eb="26">
      <t>シタ</t>
    </rPh>
    <rPh sb="27" eb="29">
      <t>ゲシャ</t>
    </rPh>
    <rPh sb="29" eb="31">
      <t>トホ</t>
    </rPh>
    <rPh sb="32" eb="33">
      <t>フン</t>
    </rPh>
    <phoneticPr fontId="2"/>
  </si>
  <si>
    <t>kamome-a-gogo@tbj.t-com.ne.jp</t>
  </si>
  <si>
    <t>ｶﾓﾒｻｷﾞｮｳｼｮ</t>
  </si>
  <si>
    <t>（特非）やまぶき</t>
    <rPh sb="1" eb="2">
      <t>トク</t>
    </rPh>
    <rPh sb="2" eb="3">
      <t>ヒ</t>
    </rPh>
    <phoneticPr fontId="2"/>
  </si>
  <si>
    <t>やまぶき</t>
  </si>
  <si>
    <t>蓮田5-135</t>
    <rPh sb="0" eb="2">
      <t>ハスダ</t>
    </rPh>
    <phoneticPr fontId="2"/>
  </si>
  <si>
    <t>349-0115</t>
  </si>
  <si>
    <t>048-769-2836</t>
  </si>
  <si>
    <t>蓮田駅から徒歩19分</t>
    <rPh sb="0" eb="2">
      <t>ハスダ</t>
    </rPh>
    <rPh sb="2" eb="3">
      <t>エキ</t>
    </rPh>
    <rPh sb="5" eb="7">
      <t>トホ</t>
    </rPh>
    <rPh sb="9" eb="10">
      <t>フン</t>
    </rPh>
    <phoneticPr fontId="2"/>
  </si>
  <si>
    <t>kata.6su.b@gmail.com</t>
  </si>
  <si>
    <t>ﾔﾏﾌﾞｷ</t>
  </si>
  <si>
    <t>(特非)こすもす</t>
  </si>
  <si>
    <t>こすもす作業所</t>
    <rPh sb="4" eb="7">
      <t>サギョウショ</t>
    </rPh>
    <phoneticPr fontId="2"/>
  </si>
  <si>
    <t>鶴ヶ島市</t>
    <rPh sb="0" eb="4">
      <t>ツルガシマシ</t>
    </rPh>
    <phoneticPr fontId="2"/>
  </si>
  <si>
    <t>大字高倉108-1</t>
    <rPh sb="0" eb="2">
      <t>オオアザ</t>
    </rPh>
    <rPh sb="2" eb="4">
      <t>タカクラ</t>
    </rPh>
    <phoneticPr fontId="2"/>
  </si>
  <si>
    <t>049-277-8605</t>
  </si>
  <si>
    <t>東武東上線若葉駅から鶴ヶ島市コミュニティバス「農業交流センター」下車徒歩3分</t>
    <rPh sb="0" eb="2">
      <t>トウブ</t>
    </rPh>
    <rPh sb="2" eb="4">
      <t>トウジョウ</t>
    </rPh>
    <rPh sb="4" eb="5">
      <t>セン</t>
    </rPh>
    <rPh sb="5" eb="7">
      <t>ワカバ</t>
    </rPh>
    <rPh sb="7" eb="8">
      <t>エキ</t>
    </rPh>
    <rPh sb="10" eb="14">
      <t>ツルガシマシ</t>
    </rPh>
    <rPh sb="23" eb="25">
      <t>ノウギョウ</t>
    </rPh>
    <rPh sb="25" eb="27">
      <t>コウリュウ</t>
    </rPh>
    <rPh sb="32" eb="34">
      <t>ゲシャ</t>
    </rPh>
    <rPh sb="34" eb="36">
      <t>トホ</t>
    </rPh>
    <rPh sb="37" eb="38">
      <t>プン</t>
    </rPh>
    <phoneticPr fontId="2"/>
  </si>
  <si>
    <t>tohuya.kosumosu@gmail.com</t>
  </si>
  <si>
    <t>ｺｽﾓｽｻｷﾞｮｳｼｮ</t>
  </si>
  <si>
    <t>坂戸市・(同)ラボリ</t>
    <rPh sb="0" eb="3">
      <t>サカドシ</t>
    </rPh>
    <rPh sb="5" eb="6">
      <t>ドウ</t>
    </rPh>
    <phoneticPr fontId="2"/>
  </si>
  <si>
    <t>坂戸市立勝呂福祉作業所</t>
    <rPh sb="0" eb="2">
      <t>サカド</t>
    </rPh>
    <rPh sb="2" eb="4">
      <t>シリツ</t>
    </rPh>
    <rPh sb="4" eb="6">
      <t>スグロ</t>
    </rPh>
    <rPh sb="6" eb="8">
      <t>フクシ</t>
    </rPh>
    <rPh sb="8" eb="11">
      <t>サギョウショ</t>
    </rPh>
    <phoneticPr fontId="2"/>
  </si>
  <si>
    <t>石井309-3</t>
    <rPh sb="0" eb="2">
      <t>イシイ</t>
    </rPh>
    <phoneticPr fontId="2"/>
  </si>
  <si>
    <t>049-283-5044</t>
  </si>
  <si>
    <t>049-283-8455</t>
  </si>
  <si>
    <t>東武東上線若葉駅東口から八幡団地行バス「勝呂公民館前」下車徒歩3分</t>
    <rPh sb="8" eb="9">
      <t>ヒガシ</t>
    </rPh>
    <rPh sb="12" eb="14">
      <t>ハチマン</t>
    </rPh>
    <rPh sb="14" eb="16">
      <t>ダンチ</t>
    </rPh>
    <rPh sb="16" eb="17">
      <t>イ</t>
    </rPh>
    <rPh sb="20" eb="22">
      <t>スグロ</t>
    </rPh>
    <rPh sb="22" eb="25">
      <t>コウミンカン</t>
    </rPh>
    <rPh sb="25" eb="26">
      <t>マエ</t>
    </rPh>
    <phoneticPr fontId="2"/>
  </si>
  <si>
    <t>suguro-sagyousyo@forest.ocn.ne.jp</t>
  </si>
  <si>
    <t>ｻｶﾄﾞｼﾘﾂｽｸﾞﾛﾌｸｼｻｷﾞｮｳｼｮ</t>
  </si>
  <si>
    <t>市</t>
    <rPh sb="0" eb="1">
      <t>イチ</t>
    </rPh>
    <phoneticPr fontId="2"/>
  </si>
  <si>
    <t>(同)ラボリ</t>
    <rPh sb="1" eb="2">
      <t>オナ</t>
    </rPh>
    <phoneticPr fontId="2"/>
  </si>
  <si>
    <t>多機能型事業所ラボリ</t>
    <rPh sb="0" eb="3">
      <t>タキノウ</t>
    </rPh>
    <rPh sb="3" eb="4">
      <t>ガタ</t>
    </rPh>
    <rPh sb="4" eb="7">
      <t>ジギョウショ</t>
    </rPh>
    <phoneticPr fontId="2"/>
  </si>
  <si>
    <t>薬師町27-9</t>
    <rPh sb="0" eb="2">
      <t>ヤクシ</t>
    </rPh>
    <rPh sb="2" eb="3">
      <t>マチ</t>
    </rPh>
    <phoneticPr fontId="2"/>
  </si>
  <si>
    <t>350-0229</t>
  </si>
  <si>
    <t>049-227-3115</t>
  </si>
  <si>
    <t>049-227-3114</t>
  </si>
  <si>
    <t>東武東上線北坂戸駅から徒歩8分</t>
    <rPh sb="0" eb="2">
      <t>トウブ</t>
    </rPh>
    <rPh sb="2" eb="4">
      <t>トウジョウ</t>
    </rPh>
    <rPh sb="4" eb="5">
      <t>セン</t>
    </rPh>
    <rPh sb="5" eb="8">
      <t>キタサカド</t>
    </rPh>
    <rPh sb="8" eb="9">
      <t>エキ</t>
    </rPh>
    <rPh sb="11" eb="13">
      <t>トホ</t>
    </rPh>
    <rPh sb="14" eb="15">
      <t>フン</t>
    </rPh>
    <phoneticPr fontId="2"/>
  </si>
  <si>
    <t>y.ohta@labori-saitama.com</t>
  </si>
  <si>
    <t>ﾀｷﾉｳｶﾞﾀｼﾞｷﾞｮｳｼｮﾗﾎﾞﾘ</t>
  </si>
  <si>
    <t>(福)ありす福祉会</t>
    <rPh sb="0" eb="3">
      <t>フク</t>
    </rPh>
    <rPh sb="6" eb="8">
      <t>フクシ</t>
    </rPh>
    <rPh sb="8" eb="9">
      <t>カイ</t>
    </rPh>
    <phoneticPr fontId="2"/>
  </si>
  <si>
    <t>あかねの郷</t>
    <rPh sb="4" eb="5">
      <t>サト</t>
    </rPh>
    <phoneticPr fontId="2"/>
  </si>
  <si>
    <t>塚越946-3</t>
    <rPh sb="0" eb="2">
      <t>ツカゴシ</t>
    </rPh>
    <phoneticPr fontId="2"/>
  </si>
  <si>
    <t>350-0209</t>
  </si>
  <si>
    <t>049-282-8855</t>
  </si>
  <si>
    <t>049-282-8856</t>
  </si>
  <si>
    <t>東武東上線若葉駅から八幡団地行バス「住吉神社前」下車徒歩2分</t>
    <rPh sb="0" eb="5">
      <t>トウブトウジョウセン</t>
    </rPh>
    <rPh sb="5" eb="7">
      <t>ワカバ</t>
    </rPh>
    <rPh sb="7" eb="8">
      <t>エキ</t>
    </rPh>
    <rPh sb="10" eb="12">
      <t>ヤハタ</t>
    </rPh>
    <rPh sb="12" eb="14">
      <t>ダンチ</t>
    </rPh>
    <rPh sb="14" eb="15">
      <t>ユ</t>
    </rPh>
    <rPh sb="18" eb="20">
      <t>スミヨシ</t>
    </rPh>
    <rPh sb="20" eb="22">
      <t>ジンジャ</t>
    </rPh>
    <rPh sb="22" eb="23">
      <t>マエ</t>
    </rPh>
    <rPh sb="24" eb="26">
      <t>ゲシャ</t>
    </rPh>
    <rPh sb="26" eb="28">
      <t>トホ</t>
    </rPh>
    <rPh sb="29" eb="30">
      <t>フン</t>
    </rPh>
    <phoneticPr fontId="2"/>
  </si>
  <si>
    <t>akane@fuku-alice.or.jp</t>
  </si>
  <si>
    <t>ｱｶﾈﾉｻﾄ</t>
  </si>
  <si>
    <t>（特非）ぽてとto地域福祉の会</t>
    <rPh sb="1" eb="2">
      <t>トク</t>
    </rPh>
    <rPh sb="2" eb="3">
      <t>ヒ</t>
    </rPh>
    <rPh sb="9" eb="11">
      <t>チイキ</t>
    </rPh>
    <rPh sb="11" eb="13">
      <t>フクシ</t>
    </rPh>
    <rPh sb="14" eb="15">
      <t>カイ</t>
    </rPh>
    <phoneticPr fontId="2"/>
  </si>
  <si>
    <t>ぽてと工房</t>
    <rPh sb="3" eb="5">
      <t>コウボウ</t>
    </rPh>
    <phoneticPr fontId="2"/>
  </si>
  <si>
    <t>千代田4-6-33</t>
    <rPh sb="0" eb="3">
      <t>チヨダ</t>
    </rPh>
    <phoneticPr fontId="2"/>
  </si>
  <si>
    <t>350-0214</t>
  </si>
  <si>
    <t>049-283-4294</t>
  </si>
  <si>
    <t>東武東上線若葉駅から徒歩15分</t>
    <rPh sb="0" eb="2">
      <t>トウブ</t>
    </rPh>
    <rPh sb="2" eb="4">
      <t>トウジョウ</t>
    </rPh>
    <rPh sb="4" eb="5">
      <t>セン</t>
    </rPh>
    <rPh sb="5" eb="8">
      <t>ワカバエキ</t>
    </rPh>
    <rPh sb="10" eb="12">
      <t>トホ</t>
    </rPh>
    <rPh sb="14" eb="15">
      <t>フン</t>
    </rPh>
    <phoneticPr fontId="2"/>
  </si>
  <si>
    <t>rb070149-6747@tbz.t-com.ne.jp</t>
  </si>
  <si>
    <t>ﾎﾟﾃﾄｺｳﾎﾞｳ</t>
  </si>
  <si>
    <t>（一社）キセキ</t>
    <rPh sb="1" eb="3">
      <t>イッシャ</t>
    </rPh>
    <phoneticPr fontId="2"/>
  </si>
  <si>
    <t>Ｈａｐｐｙ　Ｂｅｌｌ</t>
  </si>
  <si>
    <t>緑町４番地８</t>
    <rPh sb="0" eb="2">
      <t>ミドリチョウ</t>
    </rPh>
    <rPh sb="3" eb="5">
      <t>バンチ</t>
    </rPh>
    <phoneticPr fontId="2"/>
  </si>
  <si>
    <t>350--234</t>
  </si>
  <si>
    <t>049-292-9227</t>
  </si>
  <si>
    <t>049-292-9221</t>
  </si>
  <si>
    <t>東武東上線坂戸駅から徒歩３分</t>
    <rPh sb="0" eb="5">
      <t>トウブトウジョウセン</t>
    </rPh>
    <rPh sb="5" eb="8">
      <t>サカドエキ</t>
    </rPh>
    <rPh sb="10" eb="12">
      <t>トホ</t>
    </rPh>
    <rPh sb="13" eb="14">
      <t>フン</t>
    </rPh>
    <phoneticPr fontId="2"/>
  </si>
  <si>
    <t>cafe.happybell@gmail.com</t>
  </si>
  <si>
    <t>ﾊｯﾋﾟｰﾍﾞﾙ</t>
  </si>
  <si>
    <t>（同）Fun Challenge</t>
    <rPh sb="1" eb="2">
      <t>オナ</t>
    </rPh>
    <phoneticPr fontId="2"/>
  </si>
  <si>
    <t>Fun Challenge</t>
  </si>
  <si>
    <t>山田町11-18</t>
    <rPh sb="0" eb="2">
      <t>ヤマダ</t>
    </rPh>
    <rPh sb="2" eb="3">
      <t>マチ</t>
    </rPh>
    <phoneticPr fontId="2"/>
  </si>
  <si>
    <t>350-0224</t>
  </si>
  <si>
    <t>049-282-7335</t>
  </si>
  <si>
    <t>049-272-7247</t>
  </si>
  <si>
    <t>東武東上線坂戸駅北口から徒歩15分</t>
    <rPh sb="0" eb="2">
      <t>トウブ</t>
    </rPh>
    <rPh sb="2" eb="5">
      <t>トウジョウセン</t>
    </rPh>
    <rPh sb="5" eb="7">
      <t>サカド</t>
    </rPh>
    <rPh sb="7" eb="8">
      <t>エキ</t>
    </rPh>
    <rPh sb="8" eb="10">
      <t>キタグチ</t>
    </rPh>
    <rPh sb="12" eb="14">
      <t>トホ</t>
    </rPh>
    <rPh sb="16" eb="17">
      <t>ブン</t>
    </rPh>
    <phoneticPr fontId="2"/>
  </si>
  <si>
    <t>shobu-project.yanagi@sun-natural.net</t>
  </si>
  <si>
    <t>ﾌｧﾝﾁｬﾚﾝｼﾞ</t>
  </si>
  <si>
    <t>リハスワークさかど</t>
  </si>
  <si>
    <t>南町2-3開運ビル3階</t>
    <rPh sb="0" eb="2">
      <t>ミナミマチ</t>
    </rPh>
    <rPh sb="5" eb="7">
      <t>カイウン</t>
    </rPh>
    <rPh sb="10" eb="11">
      <t>カイ</t>
    </rPh>
    <phoneticPr fontId="2"/>
  </si>
  <si>
    <t>350-0233</t>
  </si>
  <si>
    <t>049-298-3898</t>
  </si>
  <si>
    <t>049-298-3899</t>
  </si>
  <si>
    <t>東武東上線坂戸駅から徒歩1分</t>
    <rPh sb="0" eb="5">
      <t>トウブトウジョウセン</t>
    </rPh>
    <rPh sb="5" eb="7">
      <t>サカド</t>
    </rPh>
    <rPh sb="7" eb="8">
      <t>エキ</t>
    </rPh>
    <rPh sb="10" eb="12">
      <t>トホ</t>
    </rPh>
    <rPh sb="13" eb="14">
      <t>フン</t>
    </rPh>
    <phoneticPr fontId="2"/>
  </si>
  <si>
    <t>rw_sakado@k-qol.com</t>
  </si>
  <si>
    <t>ﾘﾊｽﾜｰｸｻｶﾄﾞ</t>
  </si>
  <si>
    <t>（同）Tomoni　Walk</t>
    <rPh sb="1" eb="2">
      <t>オナ</t>
    </rPh>
    <phoneticPr fontId="2"/>
  </si>
  <si>
    <t>ビーワークトモニ北坂戸</t>
    <rPh sb="8" eb="11">
      <t>キタサカド</t>
    </rPh>
    <phoneticPr fontId="2"/>
  </si>
  <si>
    <t>芦山町４－５セントラルマンション山崎１０３</t>
    <rPh sb="0" eb="2">
      <t>アシヤマ</t>
    </rPh>
    <rPh sb="2" eb="3">
      <t>マチ</t>
    </rPh>
    <rPh sb="16" eb="18">
      <t>ヤマザキ</t>
    </rPh>
    <phoneticPr fontId="2"/>
  </si>
  <si>
    <t>350-0273</t>
  </si>
  <si>
    <t>049-298-4389</t>
  </si>
  <si>
    <t>東武東上線北坂戸駅から徒歩２分</t>
    <rPh sb="0" eb="5">
      <t>トウブトウジョウセン</t>
    </rPh>
    <rPh sb="5" eb="8">
      <t>キタサカド</t>
    </rPh>
    <rPh sb="8" eb="9">
      <t>エキ</t>
    </rPh>
    <rPh sb="11" eb="13">
      <t>トホ</t>
    </rPh>
    <rPh sb="14" eb="15">
      <t>フン</t>
    </rPh>
    <phoneticPr fontId="2"/>
  </si>
  <si>
    <t>tomoniwalk@gmail.com</t>
  </si>
  <si>
    <t>ﾋﾞｰﾜｰｸﾄﾓﾆｷﾀｻｶﾄﾞ</t>
  </si>
  <si>
    <t>（一社）侑和会</t>
    <rPh sb="1" eb="3">
      <t>イッシャ</t>
    </rPh>
    <rPh sb="4" eb="5">
      <t>ユウ</t>
    </rPh>
    <rPh sb="5" eb="6">
      <t>ワ</t>
    </rPh>
    <rPh sb="6" eb="7">
      <t>カイ</t>
    </rPh>
    <phoneticPr fontId="2"/>
  </si>
  <si>
    <t>多機能型事業所　侑和</t>
  </si>
  <si>
    <t>にっさい花みず木4-8-1 SONNE BLD Ⅵ 3階</t>
    <rPh sb="4" eb="5">
      <t>ハナ</t>
    </rPh>
    <rPh sb="7" eb="8">
      <t>キ</t>
    </rPh>
    <rPh sb="27" eb="28">
      <t>カイ</t>
    </rPh>
    <phoneticPr fontId="2"/>
  </si>
  <si>
    <t>350-0269</t>
  </si>
  <si>
    <t>049-210-4910</t>
  </si>
  <si>
    <t>東武東上線北坂戸駅から坂戸ニューシティにっさい循環線バス「花みず木四丁目」下車徒歩1分</t>
    <rPh sb="0" eb="5">
      <t>トウブトウジョウセン</t>
    </rPh>
    <rPh sb="5" eb="8">
      <t>キタサカド</t>
    </rPh>
    <rPh sb="8" eb="9">
      <t>エキ</t>
    </rPh>
    <rPh sb="11" eb="13">
      <t>サカト</t>
    </rPh>
    <rPh sb="23" eb="26">
      <t>ジュンカンセン</t>
    </rPh>
    <rPh sb="29" eb="30">
      <t>ハナ</t>
    </rPh>
    <rPh sb="32" eb="33">
      <t>キ</t>
    </rPh>
    <rPh sb="33" eb="36">
      <t>ヨンチョウメ</t>
    </rPh>
    <rPh sb="37" eb="39">
      <t>ゲシャ</t>
    </rPh>
    <rPh sb="39" eb="41">
      <t>トホ</t>
    </rPh>
    <rPh sb="42" eb="43">
      <t>フン</t>
    </rPh>
    <phoneticPr fontId="2"/>
  </si>
  <si>
    <t>soei_123@yahoo.co.jp</t>
  </si>
  <si>
    <t>ﾀｷﾉｳｶﾞﾀｼﾞｷﾞｮｳｼｮ ﾕｳﾜ</t>
  </si>
  <si>
    <t>(一社)坂戸鶴ヶ島とちの木会</t>
    <rPh sb="4" eb="6">
      <t>サカド</t>
    </rPh>
    <rPh sb="6" eb="9">
      <t>ツルガシマ</t>
    </rPh>
    <rPh sb="12" eb="13">
      <t>キ</t>
    </rPh>
    <rPh sb="13" eb="14">
      <t>カイ</t>
    </rPh>
    <phoneticPr fontId="2"/>
  </si>
  <si>
    <t>とちの木北坂戸</t>
    <rPh sb="3" eb="4">
      <t>キ</t>
    </rPh>
    <rPh sb="4" eb="7">
      <t>キタサカド</t>
    </rPh>
    <phoneticPr fontId="2"/>
  </si>
  <si>
    <t>芦山町１０－１　セゾン芦山1階</t>
    <rPh sb="0" eb="3">
      <t>アシヤママチ</t>
    </rPh>
    <rPh sb="11" eb="13">
      <t>アシヤマ</t>
    </rPh>
    <rPh sb="14" eb="15">
      <t>カイ</t>
    </rPh>
    <phoneticPr fontId="2"/>
  </si>
  <si>
    <t>049‐236‐3591</t>
  </si>
  <si>
    <t>050‐1447‐4801</t>
  </si>
  <si>
    <t>東武東上線北坂戸駅下車徒歩6分</t>
    <rPh sb="5" eb="8">
      <t>キタサカド</t>
    </rPh>
    <rPh sb="8" eb="9">
      <t>エキ</t>
    </rPh>
    <rPh sb="9" eb="11">
      <t>ゲシャ</t>
    </rPh>
    <rPh sb="11" eb="13">
      <t>トホ</t>
    </rPh>
    <rPh sb="14" eb="15">
      <t>フン</t>
    </rPh>
    <phoneticPr fontId="2"/>
  </si>
  <si>
    <t>house@sakado-tochinoki.com</t>
  </si>
  <si>
    <t>ﾄﾁﾉｷｷﾀｻｶﾄﾞ</t>
  </si>
  <si>
    <t>(福)和幸会</t>
    <rPh sb="1" eb="2">
      <t>フク</t>
    </rPh>
    <rPh sb="3" eb="5">
      <t>ワコウ</t>
    </rPh>
    <rPh sb="5" eb="6">
      <t>カイ</t>
    </rPh>
    <phoneticPr fontId="2"/>
  </si>
  <si>
    <t>幸手学園</t>
    <rPh sb="0" eb="2">
      <t>サッテ</t>
    </rPh>
    <rPh sb="2" eb="4">
      <t>ガクエン</t>
    </rPh>
    <phoneticPr fontId="2"/>
  </si>
  <si>
    <t>上宇和田148-4</t>
    <rPh sb="0" eb="4">
      <t>カミウワダ</t>
    </rPh>
    <phoneticPr fontId="2"/>
  </si>
  <si>
    <t>0480-48-2424</t>
  </si>
  <si>
    <t>0480-48-2427</t>
  </si>
  <si>
    <t>東武動物公園駅から境車庫行バス「上宇和田」下車徒歩5分</t>
    <rPh sb="0" eb="2">
      <t>トウブ</t>
    </rPh>
    <rPh sb="2" eb="4">
      <t>ドウブツ</t>
    </rPh>
    <rPh sb="4" eb="6">
      <t>コウエン</t>
    </rPh>
    <rPh sb="6" eb="7">
      <t>エキ</t>
    </rPh>
    <rPh sb="9" eb="10">
      <t>サカイ</t>
    </rPh>
    <rPh sb="10" eb="12">
      <t>シャコ</t>
    </rPh>
    <rPh sb="12" eb="13">
      <t>イ</t>
    </rPh>
    <rPh sb="16" eb="20">
      <t>カミウワダ</t>
    </rPh>
    <rPh sb="21" eb="23">
      <t>ゲシャ</t>
    </rPh>
    <rPh sb="23" eb="25">
      <t>トホ</t>
    </rPh>
    <rPh sb="26" eb="27">
      <t>フン</t>
    </rPh>
    <phoneticPr fontId="2"/>
  </si>
  <si>
    <t>satte-gakuen@coral.broba.cc</t>
  </si>
  <si>
    <t>ｻｯﾃｶﾞｸｴﾝ</t>
  </si>
  <si>
    <t>(医)慈光会</t>
    <rPh sb="1" eb="2">
      <t>イ</t>
    </rPh>
    <rPh sb="3" eb="4">
      <t>ジ</t>
    </rPh>
    <rPh sb="4" eb="5">
      <t>コウ</t>
    </rPh>
    <rPh sb="5" eb="6">
      <t>カイ</t>
    </rPh>
    <phoneticPr fontId="2"/>
  </si>
  <si>
    <t>さくら荘</t>
    <rPh sb="3" eb="4">
      <t>ソウ</t>
    </rPh>
    <phoneticPr fontId="2"/>
  </si>
  <si>
    <t>南2-1-18</t>
    <rPh sb="0" eb="1">
      <t>ミナミ</t>
    </rPh>
    <phoneticPr fontId="2"/>
  </si>
  <si>
    <t>0480-42-0890</t>
  </si>
  <si>
    <t>東武日光線幸手駅下車徒歩10分
R8.4～　自立訓練休止</t>
    <rPh sb="0" eb="2">
      <t>トウブ</t>
    </rPh>
    <rPh sb="2" eb="4">
      <t>ニッコウ</t>
    </rPh>
    <rPh sb="4" eb="5">
      <t>セン</t>
    </rPh>
    <rPh sb="5" eb="7">
      <t>サッテ</t>
    </rPh>
    <rPh sb="7" eb="8">
      <t>エキ</t>
    </rPh>
    <rPh sb="8" eb="10">
      <t>ゲシャ</t>
    </rPh>
    <rPh sb="10" eb="12">
      <t>トホ</t>
    </rPh>
    <rPh sb="14" eb="15">
      <t>プン</t>
    </rPh>
    <rPh sb="22" eb="26">
      <t>ジリツクンレン</t>
    </rPh>
    <rPh sb="26" eb="28">
      <t>キュウシ</t>
    </rPh>
    <phoneticPr fontId="2"/>
  </si>
  <si>
    <t>sakurasou@tobu-maruyama.or.jp</t>
  </si>
  <si>
    <t>ｻｸﾗｿｳ</t>
  </si>
  <si>
    <t>幸手市・（福）幸手市社会福祉協議会</t>
    <rPh sb="0" eb="3">
      <t>サッテシ</t>
    </rPh>
    <rPh sb="5" eb="6">
      <t>フク</t>
    </rPh>
    <rPh sb="7" eb="10">
      <t>サッテシ</t>
    </rPh>
    <rPh sb="10" eb="12">
      <t>シャカイ</t>
    </rPh>
    <rPh sb="12" eb="14">
      <t>フクシ</t>
    </rPh>
    <rPh sb="14" eb="17">
      <t>キョウギカイ</t>
    </rPh>
    <phoneticPr fontId="2"/>
  </si>
  <si>
    <t>幸手市障害者自立支援施設</t>
    <rPh sb="0" eb="3">
      <t>サッテシ</t>
    </rPh>
    <rPh sb="3" eb="6">
      <t>ショウガイシャ</t>
    </rPh>
    <rPh sb="6" eb="8">
      <t>ジリツ</t>
    </rPh>
    <rPh sb="8" eb="10">
      <t>シエン</t>
    </rPh>
    <rPh sb="10" eb="12">
      <t>シセツ</t>
    </rPh>
    <phoneticPr fontId="2"/>
  </si>
  <si>
    <t>千塚10-1</t>
    <rPh sb="0" eb="2">
      <t>チヅカ</t>
    </rPh>
    <phoneticPr fontId="2"/>
  </si>
  <si>
    <t>0480-43-3456</t>
  </si>
  <si>
    <t>東武日光線幸手駅から市内循環バス「西公民館」下車徒歩1分</t>
    <rPh sb="0" eb="2">
      <t>トウブ</t>
    </rPh>
    <rPh sb="2" eb="4">
      <t>ニッコウ</t>
    </rPh>
    <rPh sb="4" eb="5">
      <t>セン</t>
    </rPh>
    <rPh sb="5" eb="7">
      <t>サッテ</t>
    </rPh>
    <rPh sb="7" eb="8">
      <t>エキ</t>
    </rPh>
    <rPh sb="10" eb="12">
      <t>シナイ</t>
    </rPh>
    <rPh sb="12" eb="14">
      <t>ジュンカン</t>
    </rPh>
    <rPh sb="17" eb="18">
      <t>ニシ</t>
    </rPh>
    <rPh sb="18" eb="21">
      <t>コウミンカン</t>
    </rPh>
    <rPh sb="22" eb="24">
      <t>ゲシャ</t>
    </rPh>
    <rPh sb="24" eb="26">
      <t>トホ</t>
    </rPh>
    <rPh sb="27" eb="28">
      <t>プン</t>
    </rPh>
    <phoneticPr fontId="2"/>
  </si>
  <si>
    <t>sakuranosato@satte-syakyo.or.jp</t>
  </si>
  <si>
    <t>ｻｯﾃｼｼｮｳｶﾞｲｼｬｼﾞﾘﾂｼｴﾝｼｾﾂ</t>
  </si>
  <si>
    <t>（株）Dog Runs Well</t>
    <rPh sb="0" eb="3">
      <t>カブ</t>
    </rPh>
    <phoneticPr fontId="2"/>
  </si>
  <si>
    <t>いぬとねこのおやつ工房</t>
    <rPh sb="9" eb="11">
      <t>コウボウ</t>
    </rPh>
    <phoneticPr fontId="2"/>
  </si>
  <si>
    <t>香日向4-15-10</t>
    <rPh sb="0" eb="3">
      <t>カヒナタ</t>
    </rPh>
    <phoneticPr fontId="2"/>
  </si>
  <si>
    <t>340-0164</t>
  </si>
  <si>
    <t>0480-44-2725</t>
  </si>
  <si>
    <t>0480-44-2729</t>
  </si>
  <si>
    <t>JR宇都宮線東鷲宮駅から徒歩30分</t>
    <rPh sb="2" eb="5">
      <t>ウツノミヤ</t>
    </rPh>
    <rPh sb="5" eb="6">
      <t>セン</t>
    </rPh>
    <rPh sb="6" eb="7">
      <t>ヒガシ</t>
    </rPh>
    <rPh sb="7" eb="9">
      <t>ワシミヤ</t>
    </rPh>
    <rPh sb="9" eb="10">
      <t>エキ</t>
    </rPh>
    <rPh sb="12" eb="14">
      <t>トホ</t>
    </rPh>
    <rPh sb="16" eb="17">
      <t>フン</t>
    </rPh>
    <phoneticPr fontId="2"/>
  </si>
  <si>
    <t>drw@mbp.nifty.com</t>
  </si>
  <si>
    <t>ｲﾇﾄﾈｺﾉｵﾔﾂｺｳﾎﾞｳ</t>
  </si>
  <si>
    <t>（株）neoplanet</t>
    <rPh sb="0" eb="3">
      <t>カブ</t>
    </rPh>
    <rPh sb="1" eb="2">
      <t>カブ</t>
    </rPh>
    <phoneticPr fontId="2"/>
  </si>
  <si>
    <t>就労継続支援Ｂ型事業所
jupiter</t>
    <rPh sb="0" eb="6">
      <t>シュウロウケイゾクシエン</t>
    </rPh>
    <rPh sb="7" eb="11">
      <t>ガタジギョウショ</t>
    </rPh>
    <phoneticPr fontId="2"/>
  </si>
  <si>
    <t>中1-2-5-3F</t>
    <rPh sb="0" eb="1">
      <t>ナカ</t>
    </rPh>
    <phoneticPr fontId="2"/>
  </si>
  <si>
    <t>0480-37-7848</t>
  </si>
  <si>
    <t>0480-37-7849</t>
  </si>
  <si>
    <t>takahashi@neo-planet.work</t>
  </si>
  <si>
    <t>ｼｭｳﾛｳｹｲｿﾞｸｼｴﾝﾋﾞｰｶﾞﾀｼﾞｷﾞｮｳｼｮｼﾞｭﾋﾟﾀｰ</t>
  </si>
  <si>
    <t>(合)Ｉｎｔｉ　Ｒａｙｍｉ</t>
    <rPh sb="1" eb="2">
      <t>ゴウ</t>
    </rPh>
    <phoneticPr fontId="2"/>
  </si>
  <si>
    <t>ＩＲＯＨＡ</t>
  </si>
  <si>
    <t>中３－１０－４３</t>
    <rPh sb="0" eb="1">
      <t>ナカ</t>
    </rPh>
    <phoneticPr fontId="2"/>
  </si>
  <si>
    <t>0480-53-4731</t>
  </si>
  <si>
    <t>0480-53-4732</t>
  </si>
  <si>
    <t>東武日光線幸手駅東口徒歩10分</t>
    <rPh sb="0" eb="5">
      <t>トウブニッコウセン</t>
    </rPh>
    <rPh sb="5" eb="8">
      <t>サッテエキ</t>
    </rPh>
    <rPh sb="8" eb="10">
      <t>ヒガシグチ</t>
    </rPh>
    <rPh sb="10" eb="12">
      <t>トホ</t>
    </rPh>
    <rPh sb="14" eb="15">
      <t>プン</t>
    </rPh>
    <phoneticPr fontId="2"/>
  </si>
  <si>
    <t>info@inti-raymi.jp</t>
  </si>
  <si>
    <t>ｲﾛﾊ</t>
  </si>
  <si>
    <t>（株）neoplanet</t>
    <rPh sb="0" eb="3">
      <t>カブ</t>
    </rPh>
    <phoneticPr fontId="2"/>
  </si>
  <si>
    <t>就労継続支援Ｂ型事業所jupiter緑台事業所</t>
  </si>
  <si>
    <t>緑台1丁目57番地6号</t>
  </si>
  <si>
    <t>340-0151</t>
  </si>
  <si>
    <t>東武日光線幸手駅東口より徒歩１５分</t>
    <rPh sb="0" eb="5">
      <t>トウブニッコウセン</t>
    </rPh>
    <rPh sb="5" eb="8">
      <t>サッテエキ</t>
    </rPh>
    <rPh sb="8" eb="10">
      <t>ヒガシグチ</t>
    </rPh>
    <rPh sb="12" eb="14">
      <t>トホ</t>
    </rPh>
    <rPh sb="16" eb="17">
      <t>フン</t>
    </rPh>
    <phoneticPr fontId="2"/>
  </si>
  <si>
    <t>rikako@neo-planet.net</t>
  </si>
  <si>
    <t>ｼｭｳﾛｳｹｲｿﾞｸｼｴﾝBｶﾞﾀｼﾞｷﾞｮｳｼｮｼﾞｭﾋﾟﾀｰﾐﾄﾞﾘﾀﾞｲｼﾞｷﾞｮｳｼｮ</t>
  </si>
  <si>
    <t>(特非)かえる</t>
  </si>
  <si>
    <t>ステップ</t>
  </si>
  <si>
    <t>藤金167-1</t>
    <rPh sb="0" eb="2">
      <t>フジガネ</t>
    </rPh>
    <phoneticPr fontId="2"/>
  </si>
  <si>
    <t>049-285-8285</t>
  </si>
  <si>
    <t>東武東上線若葉駅西口より鶴ヶ島市内循環バス「県営藤の台団地入口」下車徒歩5分</t>
  </si>
  <si>
    <t>npo@kaeru-step.com</t>
  </si>
  <si>
    <t>ｽﾃｯﾌﾟ</t>
  </si>
  <si>
    <t>日中一時
支援</t>
    <rPh sb="0" eb="2">
      <t>ニッチュウ</t>
    </rPh>
    <rPh sb="2" eb="4">
      <t>イチジ</t>
    </rPh>
    <rPh sb="5" eb="7">
      <t>シエン</t>
    </rPh>
    <phoneticPr fontId="2"/>
  </si>
  <si>
    <t>(特非)パン工房カウベル</t>
    <rPh sb="6" eb="8">
      <t>コウボウ</t>
    </rPh>
    <phoneticPr fontId="2"/>
  </si>
  <si>
    <t>パン工房カウベル</t>
    <rPh sb="2" eb="4">
      <t>コウボウ</t>
    </rPh>
    <phoneticPr fontId="2"/>
  </si>
  <si>
    <t>三ツ木352-2</t>
    <rPh sb="0" eb="1">
      <t>ミ</t>
    </rPh>
    <rPh sb="2" eb="3">
      <t>ギ</t>
    </rPh>
    <phoneticPr fontId="2"/>
  </si>
  <si>
    <t>049-287-7845</t>
  </si>
  <si>
    <t>049-287-0882</t>
  </si>
  <si>
    <t>東武東上線若葉駅西口より鶴ヶ島市内循環バス「市役所」下車徒歩3分</t>
    <rPh sb="22" eb="25">
      <t>シヤクショ</t>
    </rPh>
    <phoneticPr fontId="2"/>
  </si>
  <si>
    <t>otsuka.cowbell@outlook.jp</t>
  </si>
  <si>
    <t>ﾊﾟﾝｺｳﾎﾞｳｶｳﾍﾞﾙ</t>
  </si>
  <si>
    <t>(福)ハッピーネット</t>
  </si>
  <si>
    <t>ゆめの園アクト鶴ヶ島多機能型事業所</t>
    <rPh sb="3" eb="4">
      <t>ソノ</t>
    </rPh>
    <rPh sb="7" eb="10">
      <t>ツルガシマ</t>
    </rPh>
    <rPh sb="10" eb="14">
      <t>タキノウガタ</t>
    </rPh>
    <rPh sb="14" eb="17">
      <t>ジギョウショ</t>
    </rPh>
    <phoneticPr fontId="2"/>
  </si>
  <si>
    <t>上新田256</t>
    <rPh sb="0" eb="1">
      <t>ウエ</t>
    </rPh>
    <rPh sb="1" eb="3">
      <t>シンデン</t>
    </rPh>
    <phoneticPr fontId="2"/>
  </si>
  <si>
    <t>049-287-1524</t>
  </si>
  <si>
    <t>049-227-3148</t>
  </si>
  <si>
    <t>東武東上線鶴ヶ島駅より川鶴団地行東武バス「南公園前」下車徒歩3分</t>
    <rPh sb="5" eb="8">
      <t>ツルガシマ</t>
    </rPh>
    <rPh sb="15" eb="16">
      <t>イ</t>
    </rPh>
    <rPh sb="16" eb="18">
      <t>トウブ</t>
    </rPh>
    <rPh sb="21" eb="22">
      <t>ミナミ</t>
    </rPh>
    <rPh sb="22" eb="24">
      <t>コウエン</t>
    </rPh>
    <rPh sb="24" eb="25">
      <t>マエ</t>
    </rPh>
    <phoneticPr fontId="2"/>
  </si>
  <si>
    <t>m.tanaka@happynet.or.jp</t>
  </si>
  <si>
    <t>ﾂﾙｶﾞｼﾏﾕﾒﾉｴﾝ</t>
  </si>
  <si>
    <t>(特非)埼玉障害者センター</t>
    <rPh sb="0" eb="4">
      <t>トクヒ</t>
    </rPh>
    <rPh sb="4" eb="6">
      <t>サイタマ</t>
    </rPh>
    <rPh sb="6" eb="9">
      <t>ショウガイシャ</t>
    </rPh>
    <phoneticPr fontId="2"/>
  </si>
  <si>
    <t>すまいるはうす</t>
  </si>
  <si>
    <t>脚折1-1-1</t>
    <rPh sb="0" eb="2">
      <t>スネオリ</t>
    </rPh>
    <phoneticPr fontId="2"/>
  </si>
  <si>
    <t>350-2213</t>
  </si>
  <si>
    <t>049-287-3455</t>
  </si>
  <si>
    <t>東武東上線坂戸駅より徒歩15分</t>
    <rPh sb="0" eb="2">
      <t>トウブ</t>
    </rPh>
    <rPh sb="2" eb="4">
      <t>トウジョウ</t>
    </rPh>
    <rPh sb="4" eb="5">
      <t>セン</t>
    </rPh>
    <rPh sb="5" eb="7">
      <t>サカド</t>
    </rPh>
    <rPh sb="7" eb="8">
      <t>エキ</t>
    </rPh>
    <rPh sb="10" eb="12">
      <t>トホ</t>
    </rPh>
    <rPh sb="14" eb="15">
      <t>フン</t>
    </rPh>
    <phoneticPr fontId="2"/>
  </si>
  <si>
    <t>smile@ssc.jp</t>
  </si>
  <si>
    <t>ｽﾏｲﾙﾊｳｽ</t>
  </si>
  <si>
    <t>(特非)鶴の杜</t>
    <rPh sb="0" eb="4">
      <t>トクヒ</t>
    </rPh>
    <rPh sb="4" eb="5">
      <t>ツル</t>
    </rPh>
    <rPh sb="6" eb="7">
      <t>モリ</t>
    </rPh>
    <phoneticPr fontId="2"/>
  </si>
  <si>
    <t>かっちゃんの作業所</t>
    <rPh sb="6" eb="9">
      <t>サギョウショ</t>
    </rPh>
    <phoneticPr fontId="2"/>
  </si>
  <si>
    <t>三ツ木342-11</t>
    <rPh sb="0" eb="1">
      <t>ミ</t>
    </rPh>
    <rPh sb="2" eb="3">
      <t>ギ</t>
    </rPh>
    <phoneticPr fontId="2"/>
  </si>
  <si>
    <t>350-2217</t>
  </si>
  <si>
    <t>049-290-2461</t>
  </si>
  <si>
    <t>049-290-3648</t>
  </si>
  <si>
    <t>東武東上線若葉駅より市内循環バス南北線「鶴ヶ島市役所」下車徒歩10分</t>
    <rPh sb="10" eb="12">
      <t>シナイ</t>
    </rPh>
    <rPh sb="12" eb="14">
      <t>ジュンカン</t>
    </rPh>
    <rPh sb="16" eb="19">
      <t>ナンボクセン</t>
    </rPh>
    <rPh sb="20" eb="23">
      <t>ツルガシマ</t>
    </rPh>
    <rPh sb="23" eb="26">
      <t>シヤクショ</t>
    </rPh>
    <rPh sb="27" eb="29">
      <t>ゲシャ</t>
    </rPh>
    <rPh sb="29" eb="31">
      <t>トホ</t>
    </rPh>
    <rPh sb="33" eb="34">
      <t>フン</t>
    </rPh>
    <phoneticPr fontId="2"/>
  </si>
  <si>
    <t>turunomori@ae.auone-net.jp</t>
  </si>
  <si>
    <t>ｶｯﾁｬﾝﾉｻｷﾞｮｳｼｮ</t>
  </si>
  <si>
    <t>第２カウベル</t>
    <rPh sb="0" eb="1">
      <t>ダイ</t>
    </rPh>
    <phoneticPr fontId="2"/>
  </si>
  <si>
    <t>脚折1868-3</t>
    <rPh sb="0" eb="1">
      <t>アシ</t>
    </rPh>
    <rPh sb="1" eb="2">
      <t>オ</t>
    </rPh>
    <phoneticPr fontId="2"/>
  </si>
  <si>
    <t>049-299-6944</t>
  </si>
  <si>
    <t>049-299-6943</t>
  </si>
  <si>
    <t>東武越生線一本松駅下車徒歩24分</t>
    <rPh sb="0" eb="2">
      <t>トウブ</t>
    </rPh>
    <rPh sb="2" eb="4">
      <t>オゴセ</t>
    </rPh>
    <rPh sb="4" eb="5">
      <t>セン</t>
    </rPh>
    <rPh sb="5" eb="8">
      <t>イッポンマツ</t>
    </rPh>
    <rPh sb="8" eb="9">
      <t>エキ</t>
    </rPh>
    <rPh sb="9" eb="11">
      <t>ゲシャ</t>
    </rPh>
    <rPh sb="11" eb="13">
      <t>トホ</t>
    </rPh>
    <rPh sb="15" eb="16">
      <t>フン</t>
    </rPh>
    <phoneticPr fontId="2"/>
  </si>
  <si>
    <t>takahashi-cowbell@outlook.com</t>
  </si>
  <si>
    <t>ﾀﾞｲﾆｶｳﾍﾞﾙ</t>
  </si>
  <si>
    <t>はまや鶴ヶ島作業所</t>
    <rPh sb="3" eb="6">
      <t>ツルガシマ</t>
    </rPh>
    <rPh sb="6" eb="8">
      <t>サギョウ</t>
    </rPh>
    <rPh sb="8" eb="9">
      <t>ショ</t>
    </rPh>
    <phoneticPr fontId="2"/>
  </si>
  <si>
    <t>脚折町6-25-10</t>
    <rPh sb="0" eb="1">
      <t>アシ</t>
    </rPh>
    <rPh sb="1" eb="2">
      <t>オリ</t>
    </rPh>
    <rPh sb="2" eb="3">
      <t>マチ</t>
    </rPh>
    <phoneticPr fontId="2"/>
  </si>
  <si>
    <t>350-2211</t>
  </si>
  <si>
    <t>049-299-5735</t>
  </si>
  <si>
    <t>049-299-5736</t>
  </si>
  <si>
    <t>東武東上線坂戸駅南口下車つるワゴン坂戸駅南口行「脚折三丁目交差点」下車徒歩3分</t>
    <rPh sb="0" eb="5">
      <t>トウブトウジョウセン</t>
    </rPh>
    <rPh sb="5" eb="7">
      <t>サカド</t>
    </rPh>
    <rPh sb="7" eb="8">
      <t>エキ</t>
    </rPh>
    <rPh sb="8" eb="10">
      <t>ミナミグチ</t>
    </rPh>
    <rPh sb="10" eb="12">
      <t>ゲシャ</t>
    </rPh>
    <rPh sb="17" eb="19">
      <t>サカド</t>
    </rPh>
    <rPh sb="19" eb="20">
      <t>エキ</t>
    </rPh>
    <rPh sb="20" eb="22">
      <t>ミナミグチ</t>
    </rPh>
    <rPh sb="22" eb="23">
      <t>ユ</t>
    </rPh>
    <rPh sb="24" eb="25">
      <t>アシ</t>
    </rPh>
    <rPh sb="25" eb="26">
      <t>オリ</t>
    </rPh>
    <rPh sb="26" eb="27">
      <t>３</t>
    </rPh>
    <rPh sb="27" eb="29">
      <t>チョウメ</t>
    </rPh>
    <rPh sb="29" eb="32">
      <t>コウサテン</t>
    </rPh>
    <rPh sb="33" eb="35">
      <t>ゲシャ</t>
    </rPh>
    <rPh sb="35" eb="37">
      <t>トホ</t>
    </rPh>
    <rPh sb="38" eb="39">
      <t>フン</t>
    </rPh>
    <phoneticPr fontId="2"/>
  </si>
  <si>
    <t>kaneko@hamaya-npo.or.jp</t>
  </si>
  <si>
    <t>ﾊﾏﾔﾂﾙｶﾞｼﾏｻｷﾞｮｳｼｮ</t>
  </si>
  <si>
    <t>（一社）ひるがお</t>
    <rPh sb="1" eb="2">
      <t>イチ</t>
    </rPh>
    <rPh sb="2" eb="3">
      <t>シャ</t>
    </rPh>
    <phoneticPr fontId="2"/>
  </si>
  <si>
    <t>office HIRUGAO</t>
  </si>
  <si>
    <t>脚折字三角1497-23</t>
    <rPh sb="0" eb="2">
      <t>スネオリ</t>
    </rPh>
    <rPh sb="2" eb="3">
      <t>アザ</t>
    </rPh>
    <rPh sb="3" eb="5">
      <t>サンカク</t>
    </rPh>
    <phoneticPr fontId="2"/>
  </si>
  <si>
    <t>049-298-4947</t>
  </si>
  <si>
    <t>049-298-4948</t>
  </si>
  <si>
    <t>東武東上線若葉駅からつるバス南北線「すねおり団地」下車徒歩1分</t>
    <rPh sb="0" eb="2">
      <t>トウブ</t>
    </rPh>
    <rPh sb="2" eb="5">
      <t>トウジョウセン</t>
    </rPh>
    <rPh sb="5" eb="8">
      <t>ワカバエキ</t>
    </rPh>
    <rPh sb="14" eb="17">
      <t>ナンボクセン</t>
    </rPh>
    <rPh sb="22" eb="24">
      <t>ダンチ</t>
    </rPh>
    <rPh sb="25" eb="27">
      <t>ゲシャ</t>
    </rPh>
    <rPh sb="27" eb="29">
      <t>トホ</t>
    </rPh>
    <rPh sb="30" eb="31">
      <t>フン</t>
    </rPh>
    <phoneticPr fontId="2"/>
  </si>
  <si>
    <t>info@office-hirugao.jp</t>
  </si>
  <si>
    <t>ｵﾌｨｽﾋﾙｶﾞｵ</t>
  </si>
  <si>
    <t>(福)日和田会</t>
    <rPh sb="3" eb="6">
      <t>ヒワダ</t>
    </rPh>
    <rPh sb="6" eb="7">
      <t>カイ</t>
    </rPh>
    <phoneticPr fontId="2"/>
  </si>
  <si>
    <t>かわせみ</t>
  </si>
  <si>
    <t>日高市</t>
    <rPh sb="0" eb="3">
      <t>ヒダカシ</t>
    </rPh>
    <phoneticPr fontId="2"/>
  </si>
  <si>
    <t>栗坪120-1</t>
    <rPh sb="0" eb="2">
      <t>クリツボ</t>
    </rPh>
    <phoneticPr fontId="2"/>
  </si>
  <si>
    <t>042-985-5354</t>
  </si>
  <si>
    <t>042-985-7725</t>
  </si>
  <si>
    <t>西武秩父線高麗駅下車徒歩15分</t>
    <rPh sb="0" eb="2">
      <t>セイブ</t>
    </rPh>
    <rPh sb="2" eb="4">
      <t>チチブ</t>
    </rPh>
    <rPh sb="4" eb="5">
      <t>セン</t>
    </rPh>
    <rPh sb="5" eb="7">
      <t>コマ</t>
    </rPh>
    <rPh sb="7" eb="8">
      <t>エキ</t>
    </rPh>
    <rPh sb="8" eb="10">
      <t>ゲシャ</t>
    </rPh>
    <rPh sb="10" eb="12">
      <t>トホ</t>
    </rPh>
    <rPh sb="14" eb="15">
      <t>フン</t>
    </rPh>
    <phoneticPr fontId="2"/>
  </si>
  <si>
    <t>bz928067@bz01.plala.or.jp</t>
  </si>
  <si>
    <t>ｶﾜｾﾐ</t>
  </si>
  <si>
    <t>(特非)ぶどうの樹</t>
    <rPh sb="1" eb="2">
      <t>トク</t>
    </rPh>
    <rPh sb="2" eb="3">
      <t>ヒ</t>
    </rPh>
    <rPh sb="8" eb="9">
      <t>キ</t>
    </rPh>
    <phoneticPr fontId="2"/>
  </si>
  <si>
    <t>ぶどうの実</t>
    <rPh sb="4" eb="5">
      <t>ミ</t>
    </rPh>
    <phoneticPr fontId="2"/>
  </si>
  <si>
    <t>高萩1841-2</t>
    <rPh sb="0" eb="2">
      <t>タカハギ</t>
    </rPh>
    <phoneticPr fontId="2"/>
  </si>
  <si>
    <t>350-1213</t>
  </si>
  <si>
    <t>042-985-7105</t>
  </si>
  <si>
    <t>042-980-6199</t>
  </si>
  <si>
    <t>JR川越線武蔵高萩駅下車徒歩20分</t>
    <rPh sb="2" eb="5">
      <t>カワゴエセン</t>
    </rPh>
    <rPh sb="5" eb="7">
      <t>ムサシ</t>
    </rPh>
    <rPh sb="7" eb="9">
      <t>タカハギ</t>
    </rPh>
    <rPh sb="9" eb="10">
      <t>エキ</t>
    </rPh>
    <rPh sb="10" eb="12">
      <t>ゲシャ</t>
    </rPh>
    <rPh sb="12" eb="14">
      <t>トホ</t>
    </rPh>
    <rPh sb="16" eb="17">
      <t>フン</t>
    </rPh>
    <phoneticPr fontId="2"/>
  </si>
  <si>
    <t>mitiko0320@aqua.plala.or.jp</t>
  </si>
  <si>
    <t>ﾌﾞﾄﾞｳﾉﾐ</t>
  </si>
  <si>
    <t>(福)日高市社会福祉協議会</t>
    <rPh sb="0" eb="3">
      <t>フク</t>
    </rPh>
    <rPh sb="3" eb="6">
      <t>ヒダカシ</t>
    </rPh>
    <rPh sb="6" eb="8">
      <t>シャカイ</t>
    </rPh>
    <rPh sb="8" eb="10">
      <t>フクシ</t>
    </rPh>
    <rPh sb="10" eb="13">
      <t>キョウギカイ</t>
    </rPh>
    <phoneticPr fontId="2"/>
  </si>
  <si>
    <t>こまのさと作業所</t>
    <rPh sb="5" eb="8">
      <t>サギョウショ</t>
    </rPh>
    <phoneticPr fontId="2"/>
  </si>
  <si>
    <t>楡木201</t>
    <rPh sb="0" eb="2">
      <t>ニレギ</t>
    </rPh>
    <phoneticPr fontId="2"/>
  </si>
  <si>
    <t>042-985-6778</t>
  </si>
  <si>
    <t>042-985-1411</t>
  </si>
  <si>
    <t>高麗川駅から飯能駅行国際興業バス「総合福祉センター」下車徒歩1分</t>
    <rPh sb="0" eb="3">
      <t>コマガワ</t>
    </rPh>
    <rPh sb="3" eb="4">
      <t>エキ</t>
    </rPh>
    <rPh sb="6" eb="8">
      <t>ハンノウ</t>
    </rPh>
    <rPh sb="8" eb="9">
      <t>エキ</t>
    </rPh>
    <rPh sb="9" eb="10">
      <t>イ</t>
    </rPh>
    <rPh sb="10" eb="12">
      <t>コクサイ</t>
    </rPh>
    <rPh sb="12" eb="14">
      <t>コウギョウ</t>
    </rPh>
    <rPh sb="17" eb="19">
      <t>ソウゴウ</t>
    </rPh>
    <rPh sb="19" eb="21">
      <t>フクシ</t>
    </rPh>
    <rPh sb="26" eb="28">
      <t>ゲシャ</t>
    </rPh>
    <rPh sb="28" eb="30">
      <t>トホ</t>
    </rPh>
    <rPh sb="31" eb="32">
      <t>プン</t>
    </rPh>
    <phoneticPr fontId="2"/>
  </si>
  <si>
    <t>sagyou@hidakashi-shakyo.or.jp</t>
  </si>
  <si>
    <t>ｺﾏﾉｻﾄｻｷﾞｮｳｼｮ</t>
  </si>
  <si>
    <t>(特非)陶晃山ふれあい工房</t>
    <rPh sb="1" eb="2">
      <t>トク</t>
    </rPh>
    <rPh sb="2" eb="3">
      <t>ヒ</t>
    </rPh>
    <rPh sb="4" eb="5">
      <t>スエ</t>
    </rPh>
    <rPh sb="5" eb="6">
      <t>コウ</t>
    </rPh>
    <rPh sb="6" eb="7">
      <t>ヤマ</t>
    </rPh>
    <rPh sb="11" eb="13">
      <t>コウボウ</t>
    </rPh>
    <phoneticPr fontId="2"/>
  </si>
  <si>
    <t>陶晃山　ふれあい工房</t>
    <rPh sb="0" eb="2">
      <t>トウコウ</t>
    </rPh>
    <rPh sb="2" eb="3">
      <t>ザン</t>
    </rPh>
    <rPh sb="8" eb="10">
      <t>コウボウ</t>
    </rPh>
    <phoneticPr fontId="2"/>
  </si>
  <si>
    <t>新堀984-6</t>
    <rPh sb="0" eb="2">
      <t>ニイボリ</t>
    </rPh>
    <phoneticPr fontId="2"/>
  </si>
  <si>
    <t>042-985-3889</t>
  </si>
  <si>
    <t>高麗川駅から飯能駅行国際興業バス「栗坪」下車徒歩10分</t>
    <rPh sb="0" eb="3">
      <t>コマガワ</t>
    </rPh>
    <rPh sb="3" eb="4">
      <t>エキ</t>
    </rPh>
    <rPh sb="6" eb="8">
      <t>ハンノウ</t>
    </rPh>
    <rPh sb="8" eb="9">
      <t>エキ</t>
    </rPh>
    <rPh sb="9" eb="10">
      <t>イ</t>
    </rPh>
    <rPh sb="10" eb="12">
      <t>コクサイ</t>
    </rPh>
    <rPh sb="12" eb="14">
      <t>コウギョウ</t>
    </rPh>
    <rPh sb="17" eb="19">
      <t>クリツボ</t>
    </rPh>
    <rPh sb="20" eb="22">
      <t>ゲシャ</t>
    </rPh>
    <rPh sb="22" eb="24">
      <t>トホ</t>
    </rPh>
    <rPh sb="26" eb="27">
      <t>プン</t>
    </rPh>
    <phoneticPr fontId="2"/>
  </si>
  <si>
    <t>toukou3f@axel.ocn.ne.jp</t>
  </si>
  <si>
    <t>ﾄｳｺｳｻﾞﾝ ﾌﾚｱｲｺｳﾎﾞｳ</t>
  </si>
  <si>
    <t>(福)栗の実福祉会</t>
    <rPh sb="1" eb="2">
      <t>フク</t>
    </rPh>
    <rPh sb="3" eb="4">
      <t>クリ</t>
    </rPh>
    <rPh sb="5" eb="6">
      <t>ミ</t>
    </rPh>
    <rPh sb="6" eb="9">
      <t>フクシカイ</t>
    </rPh>
    <phoneticPr fontId="2"/>
  </si>
  <si>
    <t>むさしの日高作業所</t>
    <rPh sb="4" eb="6">
      <t>ヒダカ</t>
    </rPh>
    <rPh sb="6" eb="9">
      <t>サギョウショ</t>
    </rPh>
    <phoneticPr fontId="2"/>
  </si>
  <si>
    <t>下大谷沢五反田12-1</t>
    <rPh sb="0" eb="1">
      <t>シタ</t>
    </rPh>
    <rPh sb="1" eb="3">
      <t>オオタニ</t>
    </rPh>
    <rPh sb="3" eb="4">
      <t>サワ</t>
    </rPh>
    <rPh sb="4" eb="7">
      <t>ゴタンダ</t>
    </rPh>
    <phoneticPr fontId="2"/>
  </si>
  <si>
    <t>350-1222</t>
  </si>
  <si>
    <t>042-978-5104</t>
  </si>
  <si>
    <t>042-978-5114</t>
  </si>
  <si>
    <t>西武新宿線狭山市駅から智光山公園行きバス「智光山公園」下車徒歩15分</t>
    <rPh sb="0" eb="2">
      <t>セイブ</t>
    </rPh>
    <rPh sb="2" eb="4">
      <t>シンジュク</t>
    </rPh>
    <rPh sb="4" eb="5">
      <t>セン</t>
    </rPh>
    <rPh sb="5" eb="8">
      <t>サヤマシ</t>
    </rPh>
    <rPh sb="8" eb="9">
      <t>エキ</t>
    </rPh>
    <rPh sb="11" eb="13">
      <t>トモミツ</t>
    </rPh>
    <rPh sb="13" eb="14">
      <t>ヤマ</t>
    </rPh>
    <rPh sb="14" eb="16">
      <t>コウエン</t>
    </rPh>
    <rPh sb="16" eb="17">
      <t>ユ</t>
    </rPh>
    <rPh sb="21" eb="23">
      <t>トモミツ</t>
    </rPh>
    <rPh sb="23" eb="24">
      <t>ザン</t>
    </rPh>
    <rPh sb="24" eb="26">
      <t>コウエン</t>
    </rPh>
    <rPh sb="27" eb="29">
      <t>ゲシャ</t>
    </rPh>
    <rPh sb="29" eb="31">
      <t>トホ</t>
    </rPh>
    <rPh sb="33" eb="34">
      <t>フン</t>
    </rPh>
    <phoneticPr fontId="2"/>
  </si>
  <si>
    <t>info@kurifukushi.or.jp</t>
  </si>
  <si>
    <t>ﾑｻｼﾉﾋﾀﾞｶｻｷﾞｮｳｼｮ</t>
  </si>
  <si>
    <t>第３かわせみ・ふわふわ</t>
    <rPh sb="0" eb="1">
      <t>ダイ</t>
    </rPh>
    <phoneticPr fontId="2"/>
  </si>
  <si>
    <t>梅原48-6</t>
    <rPh sb="0" eb="2">
      <t>ウメハラ</t>
    </rPh>
    <phoneticPr fontId="2"/>
  </si>
  <si>
    <t>350-1246</t>
  </si>
  <si>
    <t>042-985-7007</t>
  </si>
  <si>
    <t>042-985-1020</t>
  </si>
  <si>
    <t>高麗川駅から飯能行きバス「高麗支所」下車徒歩6分</t>
    <rPh sb="0" eb="3">
      <t>コマガワ</t>
    </rPh>
    <rPh sb="3" eb="4">
      <t>エキ</t>
    </rPh>
    <rPh sb="6" eb="8">
      <t>ハンノウ</t>
    </rPh>
    <rPh sb="8" eb="9">
      <t>イ</t>
    </rPh>
    <rPh sb="13" eb="15">
      <t>コマ</t>
    </rPh>
    <rPh sb="15" eb="17">
      <t>シショ</t>
    </rPh>
    <rPh sb="18" eb="20">
      <t>ゲシャ</t>
    </rPh>
    <rPh sb="20" eb="22">
      <t>トホ</t>
    </rPh>
    <rPh sb="23" eb="24">
      <t>フン</t>
    </rPh>
    <phoneticPr fontId="2"/>
  </si>
  <si>
    <t>dai3kawasemi.fuwafuwa@plum.plala.or.jp</t>
  </si>
  <si>
    <t>ﾀﾞｲｻﾝｶﾜｾﾐ･ﾌﾜﾌﾜ</t>
  </si>
  <si>
    <t>(福)日和田会</t>
    <rPh sb="0" eb="3">
      <t>フク</t>
    </rPh>
    <rPh sb="3" eb="6">
      <t>ヒワダ</t>
    </rPh>
    <rPh sb="6" eb="7">
      <t>カイ</t>
    </rPh>
    <phoneticPr fontId="2"/>
  </si>
  <si>
    <t>第４かわせみ・わくわく</t>
    <rPh sb="0" eb="1">
      <t>ダイ</t>
    </rPh>
    <phoneticPr fontId="2"/>
  </si>
  <si>
    <t>栗坪234</t>
    <rPh sb="0" eb="2">
      <t>クリツボ</t>
    </rPh>
    <phoneticPr fontId="2"/>
  </si>
  <si>
    <t>350-1245</t>
  </si>
  <si>
    <t>042-978-6587</t>
  </si>
  <si>
    <t>042-978-6093</t>
  </si>
  <si>
    <t>西武秩父線高麗駅から飯能行バス栗坪バス停下車徒歩3分</t>
    <rPh sb="0" eb="4">
      <t>セイブチチブ</t>
    </rPh>
    <rPh sb="4" eb="5">
      <t>セン</t>
    </rPh>
    <rPh sb="5" eb="7">
      <t>コウライ</t>
    </rPh>
    <rPh sb="7" eb="8">
      <t>エキ</t>
    </rPh>
    <rPh sb="10" eb="12">
      <t>ハンノウ</t>
    </rPh>
    <rPh sb="12" eb="13">
      <t>ユ</t>
    </rPh>
    <rPh sb="15" eb="17">
      <t>クリツボ</t>
    </rPh>
    <rPh sb="19" eb="20">
      <t>テイ</t>
    </rPh>
    <rPh sb="20" eb="22">
      <t>ゲシャ</t>
    </rPh>
    <rPh sb="22" eb="24">
      <t>トホ</t>
    </rPh>
    <rPh sb="25" eb="26">
      <t>フン</t>
    </rPh>
    <phoneticPr fontId="2"/>
  </si>
  <si>
    <t>ﾀﾞｲﾖﾝｶﾜｾﾐﾌﾜﾌﾜ</t>
  </si>
  <si>
    <t>(特非)さいたま福祉ネット四季の郷</t>
    <rPh sb="1" eb="2">
      <t>トク</t>
    </rPh>
    <rPh sb="2" eb="3">
      <t>ヒ</t>
    </rPh>
    <rPh sb="8" eb="10">
      <t>フクシ</t>
    </rPh>
    <rPh sb="13" eb="15">
      <t>シキ</t>
    </rPh>
    <rPh sb="16" eb="17">
      <t>サト</t>
    </rPh>
    <phoneticPr fontId="2"/>
  </si>
  <si>
    <t>スリール四季</t>
    <rPh sb="4" eb="6">
      <t>シキ</t>
    </rPh>
    <phoneticPr fontId="2"/>
  </si>
  <si>
    <t>旭ヶ丘211番地1</t>
    <rPh sb="0" eb="3">
      <t>アサヒガオカ</t>
    </rPh>
    <rPh sb="6" eb="8">
      <t>バンチ</t>
    </rPh>
    <phoneticPr fontId="2"/>
  </si>
  <si>
    <t>350-1203</t>
  </si>
  <si>
    <t>042-978-7615</t>
  </si>
  <si>
    <t>042-978-7616</t>
  </si>
  <si>
    <t>JR川越線武蔵高萩駅から車で5分</t>
    <rPh sb="2" eb="5">
      <t>カワゴエセン</t>
    </rPh>
    <rPh sb="5" eb="10">
      <t>ムサシタカハギエキ</t>
    </rPh>
    <rPh sb="12" eb="13">
      <t>クルマ</t>
    </rPh>
    <rPh sb="15" eb="16">
      <t>フン</t>
    </rPh>
    <phoneticPr fontId="2"/>
  </si>
  <si>
    <t>sourire@saitamafukushinet.com</t>
  </si>
  <si>
    <t>ｽﾘｰﾙｼｷ</t>
  </si>
  <si>
    <t>（特非）あおーら</t>
    <rPh sb="1" eb="2">
      <t>トク</t>
    </rPh>
    <rPh sb="2" eb="3">
      <t>ヒ</t>
    </rPh>
    <phoneticPr fontId="2"/>
  </si>
  <si>
    <t>多機能型事業所あおーら日高</t>
    <rPh sb="0" eb="4">
      <t>タキノウガタ</t>
    </rPh>
    <rPh sb="4" eb="7">
      <t>ジギョウショ</t>
    </rPh>
    <rPh sb="11" eb="13">
      <t>ヒダカ</t>
    </rPh>
    <phoneticPr fontId="2"/>
  </si>
  <si>
    <t>高麗川一丁目6-10</t>
    <rPh sb="0" eb="2">
      <t>コウライ</t>
    </rPh>
    <rPh sb="2" eb="3">
      <t>カワ</t>
    </rPh>
    <rPh sb="3" eb="6">
      <t>イッチョウメ</t>
    </rPh>
    <phoneticPr fontId="2"/>
  </si>
  <si>
    <t>350-1249</t>
  </si>
  <si>
    <t>042-978-7370</t>
  </si>
  <si>
    <t>高麗川駅から徒歩7分</t>
    <rPh sb="0" eb="2">
      <t>コウライ</t>
    </rPh>
    <rPh sb="2" eb="3">
      <t>カワ</t>
    </rPh>
    <rPh sb="3" eb="4">
      <t>エキ</t>
    </rPh>
    <rPh sb="6" eb="8">
      <t>トホ</t>
    </rPh>
    <rPh sb="9" eb="10">
      <t>フン</t>
    </rPh>
    <phoneticPr fontId="2"/>
  </si>
  <si>
    <t>staff@ahora-akatsuki.jp</t>
  </si>
  <si>
    <t>ﾀｷﾉｳｶﾞﾀｼﾞｷﾞｮｳｼｮｱｵｰﾗﾋﾀﾞｶ</t>
  </si>
  <si>
    <t>（特非）カリン</t>
    <rPh sb="1" eb="2">
      <t>トク</t>
    </rPh>
    <rPh sb="2" eb="3">
      <t>ヒ</t>
    </rPh>
    <phoneticPr fontId="2"/>
  </si>
  <si>
    <t>多機能型事業所ごんたやま</t>
    <rPh sb="0" eb="4">
      <t>タキノウガタ</t>
    </rPh>
    <rPh sb="4" eb="7">
      <t>ジギョウショ</t>
    </rPh>
    <phoneticPr fontId="2"/>
  </si>
  <si>
    <t>猿田240</t>
    <rPh sb="0" eb="2">
      <t>サルタ</t>
    </rPh>
    <phoneticPr fontId="2"/>
  </si>
  <si>
    <t>350-1236</t>
  </si>
  <si>
    <t>042-978-9070</t>
  </si>
  <si>
    <t>高麗川駅から徒歩10分</t>
    <rPh sb="0" eb="2">
      <t>コウライ</t>
    </rPh>
    <rPh sb="2" eb="3">
      <t>カワ</t>
    </rPh>
    <rPh sb="3" eb="4">
      <t>エキ</t>
    </rPh>
    <rPh sb="6" eb="8">
      <t>トホ</t>
    </rPh>
    <rPh sb="10" eb="11">
      <t>フン</t>
    </rPh>
    <phoneticPr fontId="2"/>
  </si>
  <si>
    <t>gonta-yama@outlook.jp</t>
  </si>
  <si>
    <t>ﾀｷﾉｳｶﾞﾀｼﾞｷﾞｮｳｼｮｺﾞﾝﾀﾔﾏ</t>
  </si>
  <si>
    <t>(株)ヴェルペンファルマ</t>
  </si>
  <si>
    <t>ヴェルペングリルコマ</t>
  </si>
  <si>
    <t>猿田128-3</t>
    <rPh sb="0" eb="2">
      <t>サルタ</t>
    </rPh>
    <phoneticPr fontId="2"/>
  </si>
  <si>
    <t>358-1236</t>
  </si>
  <si>
    <t>042-978-9530</t>
  </si>
  <si>
    <t>042-978-9540</t>
  </si>
  <si>
    <t>JR八高線高麗川駅より徒歩10分</t>
    <rPh sb="2" eb="5">
      <t>ハチコウセン</t>
    </rPh>
    <rPh sb="5" eb="9">
      <t>コマガワエキ</t>
    </rPh>
    <rPh sb="11" eb="13">
      <t>トホ</t>
    </rPh>
    <rPh sb="15" eb="16">
      <t>フン</t>
    </rPh>
    <phoneticPr fontId="2"/>
  </si>
  <si>
    <t>sayuri@welpen.jp</t>
  </si>
  <si>
    <t>ｳﾞｪﾙﾍﾟﾝｸﾞﾘﾙｺﾏ</t>
  </si>
  <si>
    <t>(福)葭の里</t>
  </si>
  <si>
    <t>吉川フレンドパーク</t>
  </si>
  <si>
    <t>吉川市</t>
  </si>
  <si>
    <t>中井3-177-2</t>
  </si>
  <si>
    <t>048-981-8833</t>
  </si>
  <si>
    <t>048-981-8855</t>
  </si>
  <si>
    <t>武蔵野線吉川駅から市民交流センターおあしす行東武バス「集会所前」下車徒歩5分</t>
    <rPh sb="0" eb="3">
      <t>ムサシノ</t>
    </rPh>
    <rPh sb="3" eb="4">
      <t>セン</t>
    </rPh>
    <rPh sb="4" eb="6">
      <t>ヨシカワ</t>
    </rPh>
    <rPh sb="6" eb="7">
      <t>エキ</t>
    </rPh>
    <rPh sb="9" eb="11">
      <t>シミン</t>
    </rPh>
    <rPh sb="11" eb="13">
      <t>コウリュウ</t>
    </rPh>
    <rPh sb="21" eb="22">
      <t>イ</t>
    </rPh>
    <rPh sb="22" eb="24">
      <t>トウブ</t>
    </rPh>
    <rPh sb="27" eb="30">
      <t>シュウカイジョ</t>
    </rPh>
    <rPh sb="30" eb="31">
      <t>マエ</t>
    </rPh>
    <rPh sb="32" eb="34">
      <t>ゲシャ</t>
    </rPh>
    <rPh sb="34" eb="36">
      <t>トホ</t>
    </rPh>
    <rPh sb="37" eb="38">
      <t>フン</t>
    </rPh>
    <phoneticPr fontId="2"/>
  </si>
  <si>
    <t>yoshinosato@juno.ocn.ne.jp</t>
  </si>
  <si>
    <t>ﾖｼｶﾜﾌﾚﾝﾄﾞﾊﾟｰｸ</t>
  </si>
  <si>
    <t>（福）彩凜会</t>
    <rPh sb="1" eb="2">
      <t>フク</t>
    </rPh>
    <rPh sb="3" eb="4">
      <t>イロドリ</t>
    </rPh>
    <rPh sb="4" eb="5">
      <t>リン</t>
    </rPh>
    <rPh sb="5" eb="6">
      <t>カイ</t>
    </rPh>
    <phoneticPr fontId="2"/>
  </si>
  <si>
    <t>ひだまり</t>
  </si>
  <si>
    <t>大字川藤14-1</t>
    <rPh sb="0" eb="2">
      <t>オオアザ</t>
    </rPh>
    <rPh sb="2" eb="3">
      <t>カワ</t>
    </rPh>
    <rPh sb="3" eb="4">
      <t>フジ</t>
    </rPh>
    <phoneticPr fontId="2"/>
  </si>
  <si>
    <t>342-0005</t>
  </si>
  <si>
    <t>048-999-6853</t>
  </si>
  <si>
    <t>048-999-6453</t>
  </si>
  <si>
    <t>JR吉川駅北口から茨城急行バス エローラ・ゆめみ野行き「川野集会所」下車徒歩6分</t>
    <rPh sb="2" eb="4">
      <t>ヨシカワ</t>
    </rPh>
    <rPh sb="4" eb="5">
      <t>エキ</t>
    </rPh>
    <rPh sb="5" eb="7">
      <t>キタグチ</t>
    </rPh>
    <rPh sb="9" eb="11">
      <t>イバラキ</t>
    </rPh>
    <rPh sb="11" eb="13">
      <t>キュウコウ</t>
    </rPh>
    <rPh sb="24" eb="25">
      <t>ノ</t>
    </rPh>
    <rPh sb="25" eb="26">
      <t>イキ</t>
    </rPh>
    <rPh sb="28" eb="30">
      <t>カワノ</t>
    </rPh>
    <rPh sb="30" eb="33">
      <t>シュウカイジョ</t>
    </rPh>
    <rPh sb="34" eb="36">
      <t>ゲシャ</t>
    </rPh>
    <rPh sb="36" eb="38">
      <t>トホ</t>
    </rPh>
    <rPh sb="39" eb="40">
      <t>プン</t>
    </rPh>
    <phoneticPr fontId="2"/>
  </si>
  <si>
    <t>sairinkai@gmail.com</t>
  </si>
  <si>
    <t>ﾋﾀﾞﾏﾘ</t>
  </si>
  <si>
    <t>デイズ　吉川なかそね</t>
    <rPh sb="4" eb="6">
      <t>ヨシカワ</t>
    </rPh>
    <phoneticPr fontId="2"/>
  </si>
  <si>
    <t>中曽根2-13-9</t>
    <rPh sb="0" eb="3">
      <t>ナカソネ</t>
    </rPh>
    <phoneticPr fontId="2"/>
  </si>
  <si>
    <t>342-0033</t>
  </si>
  <si>
    <t>048-984-7114</t>
  </si>
  <si>
    <t>048-984-7115</t>
  </si>
  <si>
    <t>JR武蔵野線吉川駅南口から徒歩20分</t>
    <rPh sb="2" eb="5">
      <t>ムサシノ</t>
    </rPh>
    <rPh sb="5" eb="6">
      <t>セン</t>
    </rPh>
    <rPh sb="6" eb="8">
      <t>ヨシカワ</t>
    </rPh>
    <rPh sb="8" eb="9">
      <t>エキ</t>
    </rPh>
    <rPh sb="9" eb="11">
      <t>ミナミグチ</t>
    </rPh>
    <rPh sb="13" eb="15">
      <t>トホ</t>
    </rPh>
    <rPh sb="17" eb="18">
      <t>フン</t>
    </rPh>
    <phoneticPr fontId="2"/>
  </si>
  <si>
    <t>days20210901@gmail.com</t>
  </si>
  <si>
    <t>ﾃﾞｲｽﾞ ﾖｼｶﾜﾅｶｿﾈ</t>
  </si>
  <si>
    <t>(株)ＴＡＮＴＡＮ</t>
  </si>
  <si>
    <t>就労継続支援Ｂ型事業所　ひいらぎ</t>
  </si>
  <si>
    <t>きよみ野三丁目１３番地４２</t>
    <rPh sb="3" eb="4">
      <t>ノ</t>
    </rPh>
    <rPh sb="4" eb="5">
      <t>ミ</t>
    </rPh>
    <rPh sb="5" eb="7">
      <t>チョウメ</t>
    </rPh>
    <rPh sb="9" eb="11">
      <t>バンチ</t>
    </rPh>
    <phoneticPr fontId="2"/>
  </si>
  <si>
    <t>342-0058</t>
  </si>
  <si>
    <t>048-919-2207</t>
  </si>
  <si>
    <t>048-919-2210</t>
  </si>
  <si>
    <t>JR武蔵野線吉川駅北口より東武バス「吉川きよみ野」」下車徒歩2分</t>
    <rPh sb="2" eb="6">
      <t>ムサシノセン</t>
    </rPh>
    <rPh sb="6" eb="9">
      <t>ヨシカワエキ</t>
    </rPh>
    <rPh sb="9" eb="11">
      <t>キタグチ</t>
    </rPh>
    <rPh sb="13" eb="15">
      <t>トウブ</t>
    </rPh>
    <rPh sb="18" eb="20">
      <t>ヨシカワ</t>
    </rPh>
    <rPh sb="23" eb="24">
      <t>ノ</t>
    </rPh>
    <rPh sb="26" eb="28">
      <t>ゲシャ</t>
    </rPh>
    <rPh sb="28" eb="30">
      <t>トホ</t>
    </rPh>
    <rPh sb="31" eb="32">
      <t>フン</t>
    </rPh>
    <phoneticPr fontId="2"/>
  </si>
  <si>
    <t>info@kktantan.com</t>
  </si>
  <si>
    <t>ｼｭｳﾛｳｹｲｿﾞｸｼｴﾝﾋﾞｰｶﾞﾀｼﾞｷﾞｮｳｼｮﾋｲﾗｷﾞ</t>
  </si>
  <si>
    <t>(株)定信</t>
  </si>
  <si>
    <t>きらりはーと</t>
  </si>
  <si>
    <t>平沼1-12-11</t>
  </si>
  <si>
    <t>342-0056</t>
  </si>
  <si>
    <t>070-8579-4480</t>
  </si>
  <si>
    <t>JR武蔵野線吉川駅北口より東武バス「中野尻」」下車徒歩2分</t>
    <rPh sb="2" eb="6">
      <t>ムサシノセン</t>
    </rPh>
    <rPh sb="6" eb="9">
      <t>ヨシカワエキ</t>
    </rPh>
    <rPh sb="9" eb="11">
      <t>キタグチ</t>
    </rPh>
    <rPh sb="13" eb="15">
      <t>トウブ</t>
    </rPh>
    <rPh sb="18" eb="21">
      <t>ナカノジリ</t>
    </rPh>
    <rPh sb="23" eb="25">
      <t>ゲシャ</t>
    </rPh>
    <rPh sb="25" eb="27">
      <t>トホ</t>
    </rPh>
    <rPh sb="28" eb="29">
      <t>フン</t>
    </rPh>
    <phoneticPr fontId="2"/>
  </si>
  <si>
    <t>joshin.tes13@gmail.com</t>
  </si>
  <si>
    <t>ｷﾗﾘﾊｰﾄ</t>
  </si>
  <si>
    <t>(福)檸檬会</t>
    <rPh sb="3" eb="5">
      <t>レモン</t>
    </rPh>
    <rPh sb="5" eb="6">
      <t>カイ</t>
    </rPh>
    <phoneticPr fontId="2"/>
  </si>
  <si>
    <t>Toy Museum Cafe</t>
  </si>
  <si>
    <t>美南３丁目２５－１　東街区１階</t>
    <rPh sb="0" eb="2">
      <t>ミナミ</t>
    </rPh>
    <rPh sb="3" eb="5">
      <t>チョウメ</t>
    </rPh>
    <rPh sb="10" eb="11">
      <t>ヒガシ</t>
    </rPh>
    <rPh sb="11" eb="13">
      <t>ガイク</t>
    </rPh>
    <rPh sb="14" eb="15">
      <t>カイ</t>
    </rPh>
    <phoneticPr fontId="2"/>
  </si>
  <si>
    <t>342-0038</t>
  </si>
  <si>
    <t>048-940-2976</t>
  </si>
  <si>
    <t>048-940-2977</t>
  </si>
  <si>
    <t>JR武蔵野線吉川美南駅より徒歩４分</t>
    <rPh sb="2" eb="6">
      <t>ムサシノセン</t>
    </rPh>
    <rPh sb="6" eb="10">
      <t>ヨシカワミナミ</t>
    </rPh>
    <rPh sb="10" eb="11">
      <t>エキ</t>
    </rPh>
    <rPh sb="13" eb="15">
      <t>トホ</t>
    </rPh>
    <rPh sb="16" eb="17">
      <t>フン</t>
    </rPh>
    <phoneticPr fontId="2"/>
  </si>
  <si>
    <t>toymuseum.cafe.ym@lemonkai.or.jp</t>
  </si>
  <si>
    <t>ﾄｲﾐｭｰｼﾞｱﾑｶﾌｪ</t>
  </si>
  <si>
    <t>知的デイ</t>
    <rPh sb="0" eb="2">
      <t>チテキ</t>
    </rPh>
    <phoneticPr fontId="2"/>
  </si>
  <si>
    <t>sab</t>
  </si>
  <si>
    <t>さいたま市・(福)さいたま市社会福祉事業団</t>
  </si>
  <si>
    <t>さいたま市大崎むつみの里第１事業所</t>
    <rPh sb="12" eb="13">
      <t>ダイ</t>
    </rPh>
    <rPh sb="14" eb="17">
      <t>ジギョウショ</t>
    </rPh>
    <phoneticPr fontId="2"/>
  </si>
  <si>
    <t>緑区大崎37-1</t>
  </si>
  <si>
    <t>048-878-3721</t>
  </si>
  <si>
    <t>048-878-3720</t>
  </si>
  <si>
    <t>浦和駅から大崎園芸植物園行バス終点下車徒歩7分</t>
    <rPh sb="0" eb="2">
      <t>ウラワ</t>
    </rPh>
    <rPh sb="2" eb="3">
      <t>エキ</t>
    </rPh>
    <rPh sb="5" eb="7">
      <t>オオサキ</t>
    </rPh>
    <rPh sb="7" eb="9">
      <t>エンゲイ</t>
    </rPh>
    <rPh sb="9" eb="12">
      <t>ショクブツエン</t>
    </rPh>
    <rPh sb="12" eb="13">
      <t>イ</t>
    </rPh>
    <rPh sb="15" eb="17">
      <t>シュウテン</t>
    </rPh>
    <rPh sb="17" eb="19">
      <t>ゲシャ</t>
    </rPh>
    <rPh sb="19" eb="21">
      <t>トホ</t>
    </rPh>
    <rPh sb="22" eb="23">
      <t>フン</t>
    </rPh>
    <phoneticPr fontId="2"/>
  </si>
  <si>
    <t>saitamashi.syazi.mu-zissyu@mbn.nifty.com</t>
  </si>
  <si>
    <t>ｻｲﾀﾏｼｵｵｻｷﾑﾂﾐﾉｻﾄ</t>
  </si>
  <si>
    <t>さいたま市・(福)さいたま市社会福祉事業団</t>
    <rPh sb="18" eb="21">
      <t>ジギョウダン</t>
    </rPh>
    <phoneticPr fontId="2"/>
  </si>
  <si>
    <t>さいたま市槻の木</t>
    <rPh sb="4" eb="5">
      <t>シ</t>
    </rPh>
    <rPh sb="5" eb="6">
      <t>ツキ</t>
    </rPh>
    <rPh sb="7" eb="8">
      <t>キ</t>
    </rPh>
    <phoneticPr fontId="4"/>
  </si>
  <si>
    <t>岩槻区黒谷1135-2（岩槻区大字黒谷1282-1）</t>
    <rPh sb="12" eb="15">
      <t>イワツキク</t>
    </rPh>
    <rPh sb="15" eb="17">
      <t>オオアザ</t>
    </rPh>
    <rPh sb="17" eb="19">
      <t>クロヤ</t>
    </rPh>
    <phoneticPr fontId="2"/>
  </si>
  <si>
    <t>048-797-0850</t>
  </si>
  <si>
    <t>048-797-0851</t>
  </si>
  <si>
    <t>東武野田線岩槻駅から鳩ヶ谷行又は東川口行バス「浮谷下」下車徒歩10分</t>
    <rPh sb="0" eb="2">
      <t>トウブ</t>
    </rPh>
    <rPh sb="2" eb="4">
      <t>ノダ</t>
    </rPh>
    <rPh sb="4" eb="5">
      <t>セン</t>
    </rPh>
    <rPh sb="5" eb="7">
      <t>イワツキ</t>
    </rPh>
    <rPh sb="7" eb="8">
      <t>エキ</t>
    </rPh>
    <rPh sb="10" eb="13">
      <t>ハトガヤ</t>
    </rPh>
    <rPh sb="13" eb="14">
      <t>イ</t>
    </rPh>
    <rPh sb="14" eb="15">
      <t>マタ</t>
    </rPh>
    <rPh sb="16" eb="19">
      <t>ヒガシカワグチ</t>
    </rPh>
    <rPh sb="19" eb="20">
      <t>イ</t>
    </rPh>
    <rPh sb="23" eb="24">
      <t>ウ</t>
    </rPh>
    <rPh sb="24" eb="25">
      <t>タニ</t>
    </rPh>
    <rPh sb="25" eb="26">
      <t>シタ</t>
    </rPh>
    <rPh sb="27" eb="29">
      <t>ゲシャ</t>
    </rPh>
    <rPh sb="29" eb="31">
      <t>トホ</t>
    </rPh>
    <rPh sb="33" eb="34">
      <t>フン</t>
    </rPh>
    <phoneticPr fontId="2"/>
  </si>
  <si>
    <t>tukinoki.syazi@nifty.com</t>
  </si>
  <si>
    <t>daini-yamabuki.syazi@nifty.com</t>
  </si>
  <si>
    <t>ｻｲﾀﾏｼﾂｷﾉｷ</t>
  </si>
  <si>
    <t>かやの木</t>
  </si>
  <si>
    <t>中央区本町西1-6-3</t>
  </si>
  <si>
    <t>048-855-2355</t>
  </si>
  <si>
    <t>048-762-3532</t>
  </si>
  <si>
    <t>埼京線与野本町駅下車徒歩10分</t>
    <rPh sb="0" eb="2">
      <t>サイキョウ</t>
    </rPh>
    <rPh sb="2" eb="3">
      <t>セン</t>
    </rPh>
    <rPh sb="3" eb="5">
      <t>ヨノ</t>
    </rPh>
    <rPh sb="5" eb="7">
      <t>ホンマチ</t>
    </rPh>
    <rPh sb="7" eb="8">
      <t>エキ</t>
    </rPh>
    <rPh sb="8" eb="10">
      <t>ゲシャ</t>
    </rPh>
    <rPh sb="10" eb="12">
      <t>トホ</t>
    </rPh>
    <rPh sb="14" eb="15">
      <t>フン</t>
    </rPh>
    <phoneticPr fontId="2"/>
  </si>
  <si>
    <t>saitamashi.syazi.kayanoki@nifty.com</t>
  </si>
  <si>
    <t>ｻｲﾀﾏｼｶﾔﾉｷ</t>
  </si>
  <si>
    <t>日進職業センター</t>
  </si>
  <si>
    <t>北区日進町3-151</t>
  </si>
  <si>
    <t>048-666-3434</t>
  </si>
  <si>
    <t>048-666-1576</t>
  </si>
  <si>
    <t>高崎線宮原駅下車徒歩5分</t>
    <rPh sb="0" eb="2">
      <t>タカサキ</t>
    </rPh>
    <rPh sb="2" eb="3">
      <t>セン</t>
    </rPh>
    <rPh sb="3" eb="5">
      <t>ミヤハラ</t>
    </rPh>
    <rPh sb="5" eb="6">
      <t>エキ</t>
    </rPh>
    <rPh sb="6" eb="8">
      <t>ゲシャ</t>
    </rPh>
    <rPh sb="8" eb="10">
      <t>トホ</t>
    </rPh>
    <rPh sb="11" eb="12">
      <t>フン</t>
    </rPh>
    <phoneticPr fontId="2"/>
  </si>
  <si>
    <t>saitamashi.syazi.nissin@nifty.com</t>
  </si>
  <si>
    <t>ｻｲﾀﾏｼﾆｯｼﾝｼｮｸｷﾞｮｳｾﾝﾀｰ</t>
  </si>
  <si>
    <t>(福)埼玉県身体障害者福祉協会</t>
  </si>
  <si>
    <t>埼玉県障がい者共同作業所</t>
    <rPh sb="3" eb="4">
      <t>ショウ</t>
    </rPh>
    <rPh sb="6" eb="7">
      <t>モノ</t>
    </rPh>
    <rPh sb="7" eb="9">
      <t>キョウドウ</t>
    </rPh>
    <phoneticPr fontId="2"/>
  </si>
  <si>
    <t>南区鹿手袋4-27-1</t>
  </si>
  <si>
    <t>048-862-1370</t>
  </si>
  <si>
    <t>048-862-1378</t>
  </si>
  <si>
    <t>埼京線中浦和駅下車徒歩10分</t>
  </si>
  <si>
    <t>ssk1370@oregano.ocn.ne.jp</t>
  </si>
  <si>
    <t>ｻｲﾀﾏｹﾝｼﾝﾀｲｼｮｳｶﾞｲｼｬｷｮｳﾄﾞｳｻｷﾞｮｳｼｮ</t>
  </si>
  <si>
    <t>空</t>
  </si>
  <si>
    <t>sxa</t>
  </si>
  <si>
    <t>ゆめの園アクト大宮　多機能型事業所</t>
  </si>
  <si>
    <t>西区中野林653-1</t>
  </si>
  <si>
    <t>048-623-1810</t>
  </si>
  <si>
    <t>048-623-1677</t>
  </si>
  <si>
    <t>大宮駅西口から1番乗場二ツ宮行（三条経由）「中野林」下車徒歩3分</t>
    <rPh sb="0" eb="2">
      <t>オオミヤ</t>
    </rPh>
    <rPh sb="2" eb="3">
      <t>エキ</t>
    </rPh>
    <rPh sb="3" eb="5">
      <t>ニシグチ</t>
    </rPh>
    <rPh sb="8" eb="9">
      <t>バン</t>
    </rPh>
    <rPh sb="9" eb="10">
      <t>ノ</t>
    </rPh>
    <rPh sb="10" eb="11">
      <t>バ</t>
    </rPh>
    <rPh sb="11" eb="12">
      <t>フタ</t>
    </rPh>
    <rPh sb="13" eb="14">
      <t>ミヤ</t>
    </rPh>
    <rPh sb="14" eb="15">
      <t>イ</t>
    </rPh>
    <rPh sb="16" eb="18">
      <t>サンジョウ</t>
    </rPh>
    <rPh sb="18" eb="20">
      <t>ケイユ</t>
    </rPh>
    <rPh sb="22" eb="25">
      <t>ナカノバヤシ</t>
    </rPh>
    <rPh sb="26" eb="28">
      <t>ゲシャ</t>
    </rPh>
    <rPh sb="28" eb="30">
      <t>トホ</t>
    </rPh>
    <rPh sb="31" eb="32">
      <t>フン</t>
    </rPh>
    <phoneticPr fontId="2"/>
  </si>
  <si>
    <t>ﾀｷﾉｳｶﾞﾀｼﾞｷﾞｮｳｼｮｵｵﾐﾔﾕﾒﾉｴﾝ</t>
  </si>
  <si>
    <t>sef</t>
  </si>
  <si>
    <t>(福)希求会</t>
    <rPh sb="3" eb="4">
      <t>キ</t>
    </rPh>
    <rPh sb="4" eb="5">
      <t>キュウ</t>
    </rPh>
    <rPh sb="5" eb="6">
      <t>カイ</t>
    </rPh>
    <phoneticPr fontId="2"/>
  </si>
  <si>
    <t>さくら</t>
  </si>
  <si>
    <t>北区宮原町2-45-7</t>
    <rPh sb="0" eb="2">
      <t>キタク</t>
    </rPh>
    <rPh sb="2" eb="4">
      <t>ミヤハラ</t>
    </rPh>
    <rPh sb="4" eb="5">
      <t>チョウ</t>
    </rPh>
    <phoneticPr fontId="2"/>
  </si>
  <si>
    <t>048-663-2940</t>
  </si>
  <si>
    <t>048-663-2922</t>
  </si>
  <si>
    <t>埼玉新都市交通加茂宮駅下車徒歩10分</t>
    <rPh sb="0" eb="2">
      <t>サイタマ</t>
    </rPh>
    <rPh sb="2" eb="5">
      <t>シントシ</t>
    </rPh>
    <rPh sb="5" eb="7">
      <t>コウツウ</t>
    </rPh>
    <rPh sb="7" eb="10">
      <t>カモノミヤ</t>
    </rPh>
    <rPh sb="10" eb="11">
      <t>エキ</t>
    </rPh>
    <rPh sb="11" eb="13">
      <t>ゲシャ</t>
    </rPh>
    <rPh sb="13" eb="15">
      <t>トホ</t>
    </rPh>
    <rPh sb="17" eb="18">
      <t>プン</t>
    </rPh>
    <phoneticPr fontId="2"/>
  </si>
  <si>
    <t>kikyuukai@bfletsf.bforth.com</t>
  </si>
  <si>
    <t>ｻｸﾗ</t>
  </si>
  <si>
    <t>(特非)みんなの風福祉会</t>
    <rPh sb="8" eb="9">
      <t>カゼ</t>
    </rPh>
    <rPh sb="9" eb="12">
      <t>フクシカイ</t>
    </rPh>
    <phoneticPr fontId="2"/>
  </si>
  <si>
    <t>風舎</t>
    <rPh sb="0" eb="1">
      <t>カゼ</t>
    </rPh>
    <rPh sb="1" eb="2">
      <t>シャ</t>
    </rPh>
    <phoneticPr fontId="2"/>
  </si>
  <si>
    <t>中央区桜丘1-1891-1</t>
    <rPh sb="0" eb="3">
      <t>チュウオウク</t>
    </rPh>
    <rPh sb="3" eb="5">
      <t>サクラオカ</t>
    </rPh>
    <phoneticPr fontId="2"/>
  </si>
  <si>
    <t>048-854-4854</t>
  </si>
  <si>
    <t>さいたま新都心駅西口から北浦和駅西口行国際興業バス「内道」下車徒歩6分</t>
  </si>
  <si>
    <t>kazehukushikai@ybb.ne.jp</t>
  </si>
  <si>
    <t>ﾌｳｼｬ</t>
  </si>
  <si>
    <t>(特非)元気工房</t>
    <rPh sb="0" eb="4">
      <t>トクヒ</t>
    </rPh>
    <rPh sb="4" eb="6">
      <t>ゲンキ</t>
    </rPh>
    <rPh sb="6" eb="8">
      <t>コウボウ</t>
    </rPh>
    <phoneticPr fontId="2"/>
  </si>
  <si>
    <t>ＮＰＯ法人元気工房</t>
    <rPh sb="3" eb="5">
      <t>ホウジン</t>
    </rPh>
    <rPh sb="5" eb="7">
      <t>ゲンキ</t>
    </rPh>
    <rPh sb="7" eb="9">
      <t>コウボウ</t>
    </rPh>
    <phoneticPr fontId="2"/>
  </si>
  <si>
    <t>中央区八王子4-1-20</t>
    <rPh sb="0" eb="3">
      <t>チュウオウク</t>
    </rPh>
    <rPh sb="3" eb="6">
      <t>ハチオウジ</t>
    </rPh>
    <phoneticPr fontId="2"/>
  </si>
  <si>
    <t>048-851-9373</t>
  </si>
  <si>
    <t>048-816-4323</t>
  </si>
  <si>
    <t>埼京線与野本町または北与野駅からバス「八王子」下車徒歩8分</t>
    <rPh sb="0" eb="2">
      <t>サイキョウ</t>
    </rPh>
    <rPh sb="2" eb="3">
      <t>セン</t>
    </rPh>
    <rPh sb="3" eb="5">
      <t>ヨノ</t>
    </rPh>
    <rPh sb="5" eb="7">
      <t>ホンマチ</t>
    </rPh>
    <rPh sb="10" eb="13">
      <t>キタヨノ</t>
    </rPh>
    <rPh sb="13" eb="14">
      <t>エキ</t>
    </rPh>
    <rPh sb="19" eb="22">
      <t>ハチオウジ</t>
    </rPh>
    <rPh sb="23" eb="25">
      <t>ゲシャ</t>
    </rPh>
    <rPh sb="25" eb="27">
      <t>トホ</t>
    </rPh>
    <rPh sb="28" eb="29">
      <t>フン</t>
    </rPh>
    <phoneticPr fontId="2"/>
  </si>
  <si>
    <t>info@genki-koubou.or.jp</t>
  </si>
  <si>
    <t>ｴﾇﾋﾟｰｵｰﾎｳｼﾞﾝｹﾞﾝｷｺｳﾎﾞｳ</t>
  </si>
  <si>
    <t>(特非)フレンズネットワーク</t>
    <rPh sb="1" eb="2">
      <t>トク</t>
    </rPh>
    <rPh sb="2" eb="3">
      <t>ヒ</t>
    </rPh>
    <phoneticPr fontId="2"/>
  </si>
  <si>
    <t>フレンズＮＥＴ</t>
  </si>
  <si>
    <t>南区別所3-16-1埼玉ビル2階</t>
    <rPh sb="0" eb="2">
      <t>ミナミク</t>
    </rPh>
    <rPh sb="2" eb="4">
      <t>ベッショ</t>
    </rPh>
    <rPh sb="10" eb="12">
      <t>サイタマ</t>
    </rPh>
    <rPh sb="15" eb="16">
      <t>カイ</t>
    </rPh>
    <phoneticPr fontId="2"/>
  </si>
  <si>
    <t>048-838-6863</t>
  </si>
  <si>
    <t>埼京線中浦和駅下車徒歩10分</t>
    <rPh sb="0" eb="2">
      <t>サイキョウ</t>
    </rPh>
    <rPh sb="2" eb="3">
      <t>セン</t>
    </rPh>
    <rPh sb="3" eb="6">
      <t>ナカウラワ</t>
    </rPh>
    <rPh sb="6" eb="7">
      <t>エキ</t>
    </rPh>
    <rPh sb="7" eb="9">
      <t>ゲシャ</t>
    </rPh>
    <rPh sb="9" eb="11">
      <t>トホ</t>
    </rPh>
    <rPh sb="13" eb="14">
      <t>フン</t>
    </rPh>
    <phoneticPr fontId="2"/>
  </si>
  <si>
    <t>u-jusanjo@nifty.com</t>
  </si>
  <si>
    <t>ﾌﾚﾝｽﾞﾈｯﾄ</t>
  </si>
  <si>
    <t>(福)西部福祉会</t>
    <rPh sb="1" eb="2">
      <t>フク</t>
    </rPh>
    <rPh sb="3" eb="5">
      <t>セイブ</t>
    </rPh>
    <rPh sb="5" eb="8">
      <t>フクシカイ</t>
    </rPh>
    <phoneticPr fontId="3"/>
  </si>
  <si>
    <t>就労継続支援施設よもの木</t>
    <rPh sb="0" eb="2">
      <t>シュウロウ</t>
    </rPh>
    <rPh sb="2" eb="4">
      <t>ケイゾク</t>
    </rPh>
    <rPh sb="4" eb="6">
      <t>シエン</t>
    </rPh>
    <rPh sb="6" eb="8">
      <t>シセツ</t>
    </rPh>
    <rPh sb="11" eb="12">
      <t>キ</t>
    </rPh>
    <phoneticPr fontId="3"/>
  </si>
  <si>
    <t>大宮区三橋1-815-1</t>
    <rPh sb="0" eb="3">
      <t>オオミヤク</t>
    </rPh>
    <rPh sb="3" eb="5">
      <t>ミハシ</t>
    </rPh>
    <phoneticPr fontId="2"/>
  </si>
  <si>
    <t>048-654-2700</t>
  </si>
  <si>
    <t>大宮駅西口から佐知川原・西遊馬・川越グリーンパーク行き「西武バス車庫前｣下車徒歩８分</t>
    <rPh sb="0" eb="3">
      <t>オオミヤエキ</t>
    </rPh>
    <rPh sb="3" eb="4">
      <t>ニシ</t>
    </rPh>
    <rPh sb="4" eb="5">
      <t>グチ</t>
    </rPh>
    <rPh sb="7" eb="8">
      <t>サ</t>
    </rPh>
    <rPh sb="8" eb="9">
      <t>チ</t>
    </rPh>
    <rPh sb="9" eb="11">
      <t>カワラ</t>
    </rPh>
    <rPh sb="12" eb="15">
      <t>ニシアスマ</t>
    </rPh>
    <rPh sb="16" eb="18">
      <t>カワゴエ</t>
    </rPh>
    <rPh sb="25" eb="26">
      <t>イ</t>
    </rPh>
    <rPh sb="28" eb="30">
      <t>セイブ</t>
    </rPh>
    <rPh sb="32" eb="34">
      <t>シャコ</t>
    </rPh>
    <rPh sb="34" eb="35">
      <t>マエ</t>
    </rPh>
    <rPh sb="36" eb="38">
      <t>ゲシャ</t>
    </rPh>
    <rPh sb="38" eb="40">
      <t>トホ</t>
    </rPh>
    <rPh sb="41" eb="42">
      <t>プン</t>
    </rPh>
    <phoneticPr fontId="3"/>
  </si>
  <si>
    <t>yomonoki@bz04.plala.or.jp</t>
  </si>
  <si>
    <t>ｼｭｳﾛｳｹｲｿﾞｸｼｴﾝｼｾﾂﾖﾓﾉｷ</t>
  </si>
  <si>
    <t>きらり</t>
  </si>
  <si>
    <t>見沼区深作2-6-2</t>
    <rPh sb="0" eb="3">
      <t>ミヌマク</t>
    </rPh>
    <rPh sb="3" eb="5">
      <t>フカサク</t>
    </rPh>
    <phoneticPr fontId="2"/>
  </si>
  <si>
    <t>048-681-7711</t>
  </si>
  <si>
    <t>048-681-7712</t>
  </si>
  <si>
    <t>ＪＲ宇都宮線東大宮駅からアーバンミライ循環「深作中｣下車徒歩１分</t>
    <rPh sb="2" eb="5">
      <t>ウツノミヤ</t>
    </rPh>
    <rPh sb="5" eb="6">
      <t>セン</t>
    </rPh>
    <rPh sb="6" eb="10">
      <t>ヒガシオオミヤエキ</t>
    </rPh>
    <rPh sb="19" eb="21">
      <t>ジュンカン</t>
    </rPh>
    <rPh sb="22" eb="24">
      <t>フカサク</t>
    </rPh>
    <rPh sb="24" eb="25">
      <t>チュウ</t>
    </rPh>
    <rPh sb="26" eb="28">
      <t>ゲシャ</t>
    </rPh>
    <rPh sb="28" eb="30">
      <t>トホ</t>
    </rPh>
    <rPh sb="31" eb="32">
      <t>プン</t>
    </rPh>
    <phoneticPr fontId="3"/>
  </si>
  <si>
    <t>kirari_kikyuukai@kjc.biglobe.ne.jp</t>
  </si>
  <si>
    <t>ｷﾗﾘ</t>
  </si>
  <si>
    <t>(特非)工房ポルトス</t>
    <rPh sb="4" eb="6">
      <t>コウボウ</t>
    </rPh>
    <phoneticPr fontId="3"/>
  </si>
  <si>
    <t>工房ポルトス</t>
    <rPh sb="0" eb="2">
      <t>コウボウ</t>
    </rPh>
    <phoneticPr fontId="3"/>
  </si>
  <si>
    <t>岩槻区仲町１－１２－１６</t>
    <rPh sb="0" eb="3">
      <t>イワツキク</t>
    </rPh>
    <rPh sb="3" eb="5">
      <t>ナカマチ</t>
    </rPh>
    <phoneticPr fontId="2"/>
  </si>
  <si>
    <t>339-0054</t>
  </si>
  <si>
    <t>048-749-5178</t>
  </si>
  <si>
    <t>岩槻駅から徒歩15分</t>
    <rPh sb="0" eb="2">
      <t>イワツキ</t>
    </rPh>
    <rPh sb="2" eb="3">
      <t>エキ</t>
    </rPh>
    <rPh sb="5" eb="7">
      <t>トホ</t>
    </rPh>
    <rPh sb="9" eb="10">
      <t>フン</t>
    </rPh>
    <phoneticPr fontId="2"/>
  </si>
  <si>
    <t>地活と統合</t>
    <rPh sb="0" eb="2">
      <t>チカツ</t>
    </rPh>
    <rPh sb="3" eb="5">
      <t>トウゴウ</t>
    </rPh>
    <phoneticPr fontId="2"/>
  </si>
  <si>
    <t>あゆみ舎</t>
    <rPh sb="3" eb="4">
      <t>シャ</t>
    </rPh>
    <phoneticPr fontId="3"/>
  </si>
  <si>
    <t>大宮区堀の内町1-37-103</t>
    <rPh sb="0" eb="3">
      <t>オオミヤク</t>
    </rPh>
    <rPh sb="3" eb="4">
      <t>ホリ</t>
    </rPh>
    <rPh sb="5" eb="7">
      <t>ウチチョウ</t>
    </rPh>
    <phoneticPr fontId="2"/>
  </si>
  <si>
    <t>048-648-2555</t>
  </si>
  <si>
    <t>大宮駅から国際興業バス「堀の内」下車</t>
    <rPh sb="0" eb="2">
      <t>オオミヤ</t>
    </rPh>
    <rPh sb="2" eb="3">
      <t>エキ</t>
    </rPh>
    <rPh sb="5" eb="7">
      <t>コクサイ</t>
    </rPh>
    <rPh sb="7" eb="9">
      <t>コウギョウ</t>
    </rPh>
    <rPh sb="12" eb="13">
      <t>ホリ</t>
    </rPh>
    <rPh sb="14" eb="15">
      <t>ウチ</t>
    </rPh>
    <rPh sb="16" eb="18">
      <t>ゲシャ</t>
    </rPh>
    <phoneticPr fontId="3"/>
  </si>
  <si>
    <t>ayumisya@yadokarinosato.org</t>
  </si>
  <si>
    <t>ｱﾕﾐｼｬ</t>
  </si>
  <si>
    <t>(特非)ともに生きる会</t>
    <rPh sb="1" eb="2">
      <t>トク</t>
    </rPh>
    <rPh sb="2" eb="3">
      <t>ヒ</t>
    </rPh>
    <rPh sb="7" eb="8">
      <t>イ</t>
    </rPh>
    <rPh sb="10" eb="11">
      <t>カイ</t>
    </rPh>
    <phoneticPr fontId="2"/>
  </si>
  <si>
    <t>さんご</t>
  </si>
  <si>
    <t>南区根岸3-8-14</t>
    <rPh sb="0" eb="2">
      <t>ミナミク</t>
    </rPh>
    <rPh sb="2" eb="4">
      <t>ネギシ</t>
    </rPh>
    <phoneticPr fontId="2"/>
  </si>
  <si>
    <t>048-837-4546</t>
  </si>
  <si>
    <t>048-762-8031</t>
  </si>
  <si>
    <t>武蔵浦和駅から南浦和西口行バス「六辻」下車徒歩5分</t>
    <rPh sb="0" eb="2">
      <t>ムサシ</t>
    </rPh>
    <rPh sb="2" eb="4">
      <t>ウラワ</t>
    </rPh>
    <rPh sb="4" eb="5">
      <t>エキ</t>
    </rPh>
    <rPh sb="7" eb="10">
      <t>ミナミウラワ</t>
    </rPh>
    <rPh sb="10" eb="12">
      <t>ニシグチ</t>
    </rPh>
    <rPh sb="12" eb="13">
      <t>イ</t>
    </rPh>
    <rPh sb="16" eb="17">
      <t>ム</t>
    </rPh>
    <rPh sb="17" eb="18">
      <t>ツジ</t>
    </rPh>
    <rPh sb="19" eb="21">
      <t>ゲシャ</t>
    </rPh>
    <rPh sb="21" eb="23">
      <t>トホ</t>
    </rPh>
    <rPh sb="24" eb="25">
      <t>フン</t>
    </rPh>
    <phoneticPr fontId="3"/>
  </si>
  <si>
    <t>ｼｭｳﾛｳｲｺｳｼｴﾝｼﾞｷﾞｮｳｼｮｻﾝｺﾞ</t>
  </si>
  <si>
    <t>(福)もくせい福祉会</t>
    <rPh sb="1" eb="2">
      <t>フク</t>
    </rPh>
    <rPh sb="7" eb="10">
      <t>フクシカイ</t>
    </rPh>
    <phoneticPr fontId="2"/>
  </si>
  <si>
    <t>てづくり厨ふぁくとりー</t>
    <rPh sb="4" eb="5">
      <t>クリヤ</t>
    </rPh>
    <phoneticPr fontId="3"/>
  </si>
  <si>
    <t>桜区西堀8-9-18</t>
    <rPh sb="0" eb="2">
      <t>サクラク</t>
    </rPh>
    <rPh sb="2" eb="4">
      <t>ニシボリ</t>
    </rPh>
    <phoneticPr fontId="2"/>
  </si>
  <si>
    <t>048-857-5388</t>
  </si>
  <si>
    <t>埼京線南与野駅下車徒歩8分</t>
    <rPh sb="0" eb="2">
      <t>サイキョウ</t>
    </rPh>
    <rPh sb="2" eb="3">
      <t>セン</t>
    </rPh>
    <rPh sb="3" eb="6">
      <t>ミナミヨノ</t>
    </rPh>
    <rPh sb="6" eb="7">
      <t>エキ</t>
    </rPh>
    <rPh sb="7" eb="9">
      <t>ゲシャ</t>
    </rPh>
    <rPh sb="9" eb="11">
      <t>トホ</t>
    </rPh>
    <rPh sb="12" eb="13">
      <t>フン</t>
    </rPh>
    <phoneticPr fontId="3"/>
  </si>
  <si>
    <t>tezukuri-kuriya@ae.auone-net.jp</t>
  </si>
  <si>
    <t>ﾃﾂﾞｸﾘｸﾘﾔ</t>
  </si>
  <si>
    <t>(特非)仲良し作業所</t>
    <rPh sb="1" eb="2">
      <t>トク</t>
    </rPh>
    <rPh sb="2" eb="3">
      <t>ヒ</t>
    </rPh>
    <rPh sb="4" eb="6">
      <t>ナカヨ</t>
    </rPh>
    <rPh sb="7" eb="10">
      <t>サギョウショ</t>
    </rPh>
    <phoneticPr fontId="2"/>
  </si>
  <si>
    <t>仲良し作業所</t>
    <rPh sb="0" eb="2">
      <t>ナカヨ</t>
    </rPh>
    <rPh sb="3" eb="6">
      <t>サギョウショ</t>
    </rPh>
    <phoneticPr fontId="3"/>
  </si>
  <si>
    <t>見沼区東大宮5-47-1</t>
    <rPh sb="0" eb="3">
      <t>ミヌマク</t>
    </rPh>
    <rPh sb="3" eb="6">
      <t>ヒガシオオミヤ</t>
    </rPh>
    <phoneticPr fontId="2"/>
  </si>
  <si>
    <t>048-675-7750</t>
  </si>
  <si>
    <t>048-675-7755</t>
  </si>
  <si>
    <t>宇都宮線東大宮駅下車徒歩5分</t>
  </si>
  <si>
    <t>cinova@jcom.home.ne.jp</t>
  </si>
  <si>
    <t>ﾅｶﾖｼｻｷﾞｮｳｼｮ</t>
  </si>
  <si>
    <t>(特非)ひな</t>
    <rPh sb="1" eb="2">
      <t>トク</t>
    </rPh>
    <rPh sb="2" eb="3">
      <t>ヒ</t>
    </rPh>
    <phoneticPr fontId="2"/>
  </si>
  <si>
    <t>作業所ひな</t>
    <rPh sb="0" eb="3">
      <t>サギョウショ</t>
    </rPh>
    <phoneticPr fontId="3"/>
  </si>
  <si>
    <t>岩槻区東岩槻5-2-3第2池田コーポ</t>
    <rPh sb="0" eb="2">
      <t>イワツキ</t>
    </rPh>
    <rPh sb="2" eb="3">
      <t>ク</t>
    </rPh>
    <rPh sb="3" eb="6">
      <t>ヒガシイワツキ</t>
    </rPh>
    <rPh sb="11" eb="12">
      <t>ダイ</t>
    </rPh>
    <rPh sb="13" eb="15">
      <t>イケダ</t>
    </rPh>
    <phoneticPr fontId="2"/>
  </si>
  <si>
    <t>048-757-8923</t>
  </si>
  <si>
    <t>東武野田線東岩槻駅下車徒歩5分</t>
    <rPh sb="0" eb="2">
      <t>トウブ</t>
    </rPh>
    <rPh sb="2" eb="4">
      <t>ノダ</t>
    </rPh>
    <rPh sb="4" eb="5">
      <t>セン</t>
    </rPh>
    <rPh sb="5" eb="8">
      <t>ヒガシイワツキ</t>
    </rPh>
    <rPh sb="8" eb="9">
      <t>エキ</t>
    </rPh>
    <rPh sb="9" eb="11">
      <t>ゲシャ</t>
    </rPh>
    <rPh sb="11" eb="13">
      <t>トホ</t>
    </rPh>
    <rPh sb="14" eb="15">
      <t>フン</t>
    </rPh>
    <phoneticPr fontId="3"/>
  </si>
  <si>
    <t>nqi50718@nifty.com</t>
  </si>
  <si>
    <t>ｻｷﾞｮｳｼｮﾋﾅ</t>
  </si>
  <si>
    <t>(公社）やどかりの里</t>
    <rPh sb="1" eb="3">
      <t>コウシャ</t>
    </rPh>
    <rPh sb="9" eb="10">
      <t>サト</t>
    </rPh>
    <phoneticPr fontId="3"/>
  </si>
  <si>
    <t>エンジュ</t>
  </si>
  <si>
    <t>見沼区南中野２８６番地１</t>
  </si>
  <si>
    <t>048-686-7875</t>
  </si>
  <si>
    <t>048-686-7985</t>
  </si>
  <si>
    <t>大宮駅東口から国際興業バス中川循環「与野道」下車徒歩5分</t>
    <rPh sb="0" eb="3">
      <t>オオミヤエキ</t>
    </rPh>
    <rPh sb="3" eb="5">
      <t>ヒガシグチ</t>
    </rPh>
    <rPh sb="7" eb="9">
      <t>コクサイ</t>
    </rPh>
    <rPh sb="9" eb="11">
      <t>コウギョウ</t>
    </rPh>
    <rPh sb="13" eb="15">
      <t>ナカガワ</t>
    </rPh>
    <rPh sb="15" eb="17">
      <t>ジュンカン</t>
    </rPh>
    <rPh sb="18" eb="20">
      <t>ヨノ</t>
    </rPh>
    <rPh sb="20" eb="21">
      <t>ミチ</t>
    </rPh>
    <rPh sb="22" eb="24">
      <t>ゲシャ</t>
    </rPh>
    <rPh sb="24" eb="26">
      <t>トホ</t>
    </rPh>
    <rPh sb="27" eb="28">
      <t>フン</t>
    </rPh>
    <phoneticPr fontId="3"/>
  </si>
  <si>
    <t>enjyu@mbm.nifty.com</t>
  </si>
  <si>
    <t>ｴﾝｼﾞｭ</t>
  </si>
  <si>
    <t>精神工場</t>
    <rPh sb="0" eb="2">
      <t>セイシン</t>
    </rPh>
    <rPh sb="2" eb="4">
      <t>コウジョウ</t>
    </rPh>
    <phoneticPr fontId="2"/>
  </si>
  <si>
    <t>ルポーズ</t>
  </si>
  <si>
    <t>大宮区天沼町1-136-2</t>
    <rPh sb="0" eb="3">
      <t>オオミヤク</t>
    </rPh>
    <rPh sb="3" eb="6">
      <t>アマヌマチョウ</t>
    </rPh>
    <phoneticPr fontId="2"/>
  </si>
  <si>
    <t>048-657-0202</t>
  </si>
  <si>
    <t>大宮駅中央口から東武バス「天沼中央通り」下車徒歩1分</t>
    <rPh sb="0" eb="2">
      <t>オオミヤ</t>
    </rPh>
    <rPh sb="2" eb="3">
      <t>エキ</t>
    </rPh>
    <rPh sb="3" eb="6">
      <t>チュウオウグチ</t>
    </rPh>
    <rPh sb="8" eb="10">
      <t>トウブ</t>
    </rPh>
    <rPh sb="13" eb="15">
      <t>アマヌマ</t>
    </rPh>
    <rPh sb="15" eb="18">
      <t>チュウオウドオ</t>
    </rPh>
    <rPh sb="20" eb="22">
      <t>ゲシャ</t>
    </rPh>
    <rPh sb="22" eb="24">
      <t>トホ</t>
    </rPh>
    <rPh sb="25" eb="26">
      <t>フン</t>
    </rPh>
    <phoneticPr fontId="3"/>
  </si>
  <si>
    <t>repose@sa5.gyao.ne.jp</t>
  </si>
  <si>
    <t>ﾙﾎﾟｰｽﾞ</t>
  </si>
  <si>
    <t>(福)鴻沼福祉会</t>
    <rPh sb="0" eb="3">
      <t>フク</t>
    </rPh>
    <rPh sb="3" eb="4">
      <t>コウ</t>
    </rPh>
    <rPh sb="4" eb="5">
      <t>ヌマ</t>
    </rPh>
    <rPh sb="5" eb="7">
      <t>フクシ</t>
    </rPh>
    <rPh sb="7" eb="8">
      <t>カイ</t>
    </rPh>
    <phoneticPr fontId="2"/>
  </si>
  <si>
    <t>きりしき共同作業所</t>
    <rPh sb="4" eb="6">
      <t>キョウドウ</t>
    </rPh>
    <rPh sb="6" eb="8">
      <t>サギョウ</t>
    </rPh>
    <rPh sb="8" eb="9">
      <t>ショ</t>
    </rPh>
    <phoneticPr fontId="2"/>
  </si>
  <si>
    <t>中央区円阿弥1-3-15鴻沼福祉会館２階</t>
    <rPh sb="0" eb="3">
      <t>チュウオウク</t>
    </rPh>
    <rPh sb="3" eb="6">
      <t>エンナミ</t>
    </rPh>
    <rPh sb="12" eb="18">
      <t>コウヌマカン</t>
    </rPh>
    <rPh sb="19" eb="20">
      <t>カイ</t>
    </rPh>
    <phoneticPr fontId="2"/>
  </si>
  <si>
    <t>338-0007</t>
  </si>
  <si>
    <t>048-853-3911</t>
  </si>
  <si>
    <t>048-854-6942</t>
  </si>
  <si>
    <t xml:space="preserve">大宮駅から西武バス「円阿弥」下車徒歩２分 </t>
    <rPh sb="5" eb="7">
      <t>セイブ</t>
    </rPh>
    <phoneticPr fontId="2"/>
  </si>
  <si>
    <t>kirisiki@kounuma-hukusikai.or.jp</t>
  </si>
  <si>
    <t>ｷﾘｼｷｷｮｳﾄﾞｳｻｷﾞｮｳｼｮ</t>
  </si>
  <si>
    <t>（一社）ノーマライズうらわ</t>
    <rPh sb="1" eb="3">
      <t>イッシャ</t>
    </rPh>
    <phoneticPr fontId="2"/>
  </si>
  <si>
    <t>グリーンフィンガーズ</t>
  </si>
  <si>
    <t>浦和区木崎3-2-16</t>
    <rPh sb="0" eb="2">
      <t>ウラワ</t>
    </rPh>
    <rPh sb="2" eb="3">
      <t>ク</t>
    </rPh>
    <rPh sb="3" eb="5">
      <t>キザキ</t>
    </rPh>
    <phoneticPr fontId="2"/>
  </si>
  <si>
    <t>330-0042</t>
  </si>
  <si>
    <t>048-823-7772</t>
  </si>
  <si>
    <t xml:space="preserve">京浜東北線与野駅下車徒歩20分 </t>
    <rPh sb="0" eb="2">
      <t>ケイヒン</t>
    </rPh>
    <rPh sb="2" eb="4">
      <t>トウホク</t>
    </rPh>
    <rPh sb="4" eb="5">
      <t>セン</t>
    </rPh>
    <rPh sb="5" eb="7">
      <t>ヨノ</t>
    </rPh>
    <phoneticPr fontId="2"/>
  </si>
  <si>
    <t>gfday@hotmail.co.jp</t>
  </si>
  <si>
    <t>ｸﾞﾘｰﾝﾌｨﾝｶﾞｰｽﾞ</t>
  </si>
  <si>
    <t>(特非)ゆうの樹</t>
    <rPh sb="7" eb="8">
      <t>キ</t>
    </rPh>
    <phoneticPr fontId="23"/>
  </si>
  <si>
    <t>ユウノキ</t>
  </si>
  <si>
    <t>さいたま市</t>
    <rPh sb="4" eb="5">
      <t>シ</t>
    </rPh>
    <phoneticPr fontId="24"/>
  </si>
  <si>
    <t>大宮区高鼻町一丁目３７番地２　昌栄ビル２F・３F</t>
  </si>
  <si>
    <t>048-645-0199</t>
  </si>
  <si>
    <t>H27.4.1指定</t>
    <rPh sb="7" eb="9">
      <t>シテイ</t>
    </rPh>
    <phoneticPr fontId="24"/>
  </si>
  <si>
    <t>大宮駅下車徒歩8分</t>
  </si>
  <si>
    <t>(同)Mirai　Support</t>
  </si>
  <si>
    <t>らら</t>
  </si>
  <si>
    <t>緑区中尾２９１－２</t>
    <rPh sb="0" eb="2">
      <t>ミドリク</t>
    </rPh>
    <rPh sb="2" eb="4">
      <t>ナカオ</t>
    </rPh>
    <phoneticPr fontId="5"/>
  </si>
  <si>
    <t>336-0932</t>
  </si>
  <si>
    <t>048-789-7497</t>
  </si>
  <si>
    <t>048-789-7494</t>
  </si>
  <si>
    <t>ＪＲ東浦和駅から浦和駅行きバス乗車 花月バス停下車徒歩5分
※児発・放デイとの多機能</t>
    <rPh sb="2" eb="6">
      <t>ヒガシウラワエキ</t>
    </rPh>
    <rPh sb="8" eb="11">
      <t>ウラワエキ</t>
    </rPh>
    <rPh sb="11" eb="12">
      <t>ユ</t>
    </rPh>
    <rPh sb="15" eb="17">
      <t>ジョウシャ</t>
    </rPh>
    <rPh sb="18" eb="20">
      <t>カゲツ</t>
    </rPh>
    <rPh sb="22" eb="23">
      <t>テイ</t>
    </rPh>
    <rPh sb="23" eb="25">
      <t>ゲシャ</t>
    </rPh>
    <rPh sb="25" eb="27">
      <t>トホ</t>
    </rPh>
    <rPh sb="28" eb="29">
      <t>フン</t>
    </rPh>
    <phoneticPr fontId="2"/>
  </si>
  <si>
    <t>(福)ハッピーネット</t>
    <rPh sb="0" eb="3">
      <t>フク</t>
    </rPh>
    <phoneticPr fontId="2"/>
  </si>
  <si>
    <t>ゆめの園アクト浦和　多機能型事業所</t>
    <rPh sb="3" eb="4">
      <t>ソノ</t>
    </rPh>
    <rPh sb="7" eb="9">
      <t>ウラワ</t>
    </rPh>
    <rPh sb="10" eb="14">
      <t>タキノウガタ</t>
    </rPh>
    <rPh sb="14" eb="17">
      <t>ジギョウショ</t>
    </rPh>
    <phoneticPr fontId="2"/>
  </si>
  <si>
    <t>桜区西堀9-9-23</t>
    <rPh sb="0" eb="2">
      <t>サクラク</t>
    </rPh>
    <rPh sb="2" eb="4">
      <t>ニシボリ</t>
    </rPh>
    <phoneticPr fontId="2"/>
  </si>
  <si>
    <t>048-840-1780</t>
  </si>
  <si>
    <t>048-840-1781</t>
  </si>
  <si>
    <t>南与野駅東口から徒歩５分</t>
  </si>
  <si>
    <t>takinou@happynet.or.jp</t>
  </si>
  <si>
    <t>（特非）生涯学習コーディネート協会</t>
    <rPh sb="1" eb="2">
      <t>トク</t>
    </rPh>
    <rPh sb="2" eb="3">
      <t>ヒ</t>
    </rPh>
    <rPh sb="4" eb="6">
      <t>ショウガイ</t>
    </rPh>
    <rPh sb="6" eb="8">
      <t>ガクシュウ</t>
    </rPh>
    <rPh sb="15" eb="17">
      <t>キョウカイ</t>
    </rPh>
    <phoneticPr fontId="2"/>
  </si>
  <si>
    <t>キャリアプラス美蕾（みらい）</t>
    <rPh sb="7" eb="8">
      <t>ウツク</t>
    </rPh>
    <rPh sb="8" eb="9">
      <t>ツボミ</t>
    </rPh>
    <phoneticPr fontId="2"/>
  </si>
  <si>
    <t>緑区原山３－２０－９</t>
  </si>
  <si>
    <t>336-0931</t>
  </si>
  <si>
    <t>048-699-6671</t>
  </si>
  <si>
    <t>浦和駅東口から国際興業バス東川口駅北口行き「原山三丁目」徒歩3分</t>
    <rPh sb="0" eb="3">
      <t>ウラワエキ</t>
    </rPh>
    <rPh sb="3" eb="5">
      <t>ヒガシグチ</t>
    </rPh>
    <rPh sb="7" eb="11">
      <t>コクサイコウギョウ</t>
    </rPh>
    <rPh sb="13" eb="17">
      <t>ヒガシカワグチエキ</t>
    </rPh>
    <rPh sb="17" eb="20">
      <t>キタグチユ</t>
    </rPh>
    <rPh sb="22" eb="24">
      <t>ハラヤマ</t>
    </rPh>
    <rPh sb="24" eb="27">
      <t>サンチョウメ</t>
    </rPh>
    <rPh sb="28" eb="30">
      <t>トホ</t>
    </rPh>
    <rPh sb="31" eb="32">
      <t>プン</t>
    </rPh>
    <phoneticPr fontId="24"/>
  </si>
  <si>
    <t>(特非)ひかり福祉会</t>
    <rPh sb="7" eb="9">
      <t>フクシ</t>
    </rPh>
    <rPh sb="9" eb="10">
      <t>カイ</t>
    </rPh>
    <phoneticPr fontId="5"/>
  </si>
  <si>
    <t>みどり園</t>
    <rPh sb="3" eb="4">
      <t>エン</t>
    </rPh>
    <phoneticPr fontId="5"/>
  </si>
  <si>
    <t>見沼区大字山22-1</t>
  </si>
  <si>
    <t>337-0025</t>
  </si>
  <si>
    <t>048-884-9772</t>
  </si>
  <si>
    <t>048-884-9773</t>
  </si>
  <si>
    <t>大宮駅東口より浦和美園・浦和学院・浦和東高行きバス「山村」下車徒歩1分</t>
  </si>
  <si>
    <t>ﾐﾄﾞﾘｴﾝ</t>
  </si>
  <si>
    <t>(特非)みやはら福祉会</t>
    <rPh sb="1" eb="2">
      <t>トク</t>
    </rPh>
    <rPh sb="2" eb="3">
      <t>ヒ</t>
    </rPh>
    <rPh sb="8" eb="10">
      <t>フクシ</t>
    </rPh>
    <rPh sb="10" eb="11">
      <t>カイ</t>
    </rPh>
    <phoneticPr fontId="5"/>
  </si>
  <si>
    <t>大空</t>
    <rPh sb="0" eb="2">
      <t>オオゾラ</t>
    </rPh>
    <phoneticPr fontId="5"/>
  </si>
  <si>
    <t>北区宮原町3-473第2赤間ビル3階</t>
  </si>
  <si>
    <t>048-788-2661</t>
  </si>
  <si>
    <t>Ｈ29.4.1～移行休止中
宮原駅西口から徒歩5分</t>
  </si>
  <si>
    <t>ｵｵｿﾞﾗ</t>
  </si>
  <si>
    <t>(特非)みやはら福祉会</t>
    <rPh sb="8" eb="11">
      <t>フクシカイ</t>
    </rPh>
    <phoneticPr fontId="2"/>
  </si>
  <si>
    <t>ひびき</t>
  </si>
  <si>
    <t>北区宮原町3-481-2赤間ビル2階</t>
    <rPh sb="12" eb="14">
      <t>アカマ</t>
    </rPh>
    <rPh sb="17" eb="18">
      <t>カイ</t>
    </rPh>
    <phoneticPr fontId="2"/>
  </si>
  <si>
    <t>048-782-8357</t>
  </si>
  <si>
    <t>宮原駅西口から徒歩5分</t>
    <rPh sb="0" eb="2">
      <t>ミヤハラ</t>
    </rPh>
    <rPh sb="1" eb="2">
      <t>タカミヤ</t>
    </rPh>
    <rPh sb="2" eb="3">
      <t>エキ</t>
    </rPh>
    <rPh sb="3" eb="5">
      <t>ニシグチ</t>
    </rPh>
    <rPh sb="7" eb="9">
      <t>トホ</t>
    </rPh>
    <rPh sb="10" eb="11">
      <t>ブン</t>
    </rPh>
    <phoneticPr fontId="2"/>
  </si>
  <si>
    <t>miyahara01_hibiki07@r3.dion.ne.jp</t>
  </si>
  <si>
    <t>ﾋﾋﾞｷ</t>
  </si>
  <si>
    <t>(福)埼玉聴覚障害者福祉会</t>
    <rPh sb="1" eb="2">
      <t>フク</t>
    </rPh>
    <rPh sb="3" eb="5">
      <t>サイタマ</t>
    </rPh>
    <rPh sb="5" eb="7">
      <t>チョウカク</t>
    </rPh>
    <rPh sb="7" eb="10">
      <t>ショウガイシャ</t>
    </rPh>
    <rPh sb="10" eb="12">
      <t>フクシ</t>
    </rPh>
    <rPh sb="12" eb="13">
      <t>カイ</t>
    </rPh>
    <phoneticPr fontId="2"/>
  </si>
  <si>
    <t>春里どんぐりの家</t>
    <rPh sb="0" eb="1">
      <t>ハル</t>
    </rPh>
    <rPh sb="1" eb="2">
      <t>サト</t>
    </rPh>
    <rPh sb="7" eb="8">
      <t>イエ</t>
    </rPh>
    <phoneticPr fontId="2"/>
  </si>
  <si>
    <t>見沼区大字小深作186-2</t>
  </si>
  <si>
    <t>337-0005</t>
  </si>
  <si>
    <t>048-682-2146</t>
  </si>
  <si>
    <t>048-682-2147</t>
  </si>
  <si>
    <t>七里駅から徒歩7分</t>
    <rPh sb="0" eb="2">
      <t>ナナサト</t>
    </rPh>
    <rPh sb="2" eb="3">
      <t>エキ</t>
    </rPh>
    <rPh sb="5" eb="7">
      <t>トホ</t>
    </rPh>
    <rPh sb="8" eb="9">
      <t>フン</t>
    </rPh>
    <phoneticPr fontId="2"/>
  </si>
  <si>
    <t>ﾊﾙｻﾄﾄﾞﾝｸﾞﾘﾉｲｴ</t>
  </si>
  <si>
    <t>(福)　独歩</t>
    <rPh sb="4" eb="6">
      <t>ドッポ</t>
    </rPh>
    <phoneticPr fontId="5"/>
  </si>
  <si>
    <t>どっぽジョブセンター</t>
  </si>
  <si>
    <t>北区日進町二丁目１７６８番地３</t>
    <rPh sb="0" eb="2">
      <t>キタク</t>
    </rPh>
    <rPh sb="2" eb="5">
      <t>ニッシンチョウ</t>
    </rPh>
    <rPh sb="5" eb="6">
      <t>ニ</t>
    </rPh>
    <rPh sb="6" eb="8">
      <t>チョウメ</t>
    </rPh>
    <rPh sb="12" eb="14">
      <t>バンチ</t>
    </rPh>
    <phoneticPr fontId="5"/>
  </si>
  <si>
    <t>048-788-1222</t>
  </si>
  <si>
    <t>048-788-1161</t>
  </si>
  <si>
    <t>JR日進駅から徒歩３分
B型の定員減（20人→14人）</t>
    <rPh sb="2" eb="5">
      <t>ニッシンエキ</t>
    </rPh>
    <rPh sb="7" eb="9">
      <t>トホ</t>
    </rPh>
    <rPh sb="10" eb="11">
      <t>フン</t>
    </rPh>
    <phoneticPr fontId="2"/>
  </si>
  <si>
    <t>(特非)あけぼの会</t>
    <rPh sb="1" eb="3">
      <t>トクヒ</t>
    </rPh>
    <rPh sb="8" eb="9">
      <t>カイ</t>
    </rPh>
    <phoneticPr fontId="2"/>
  </si>
  <si>
    <t>あけぼの作業所</t>
    <rPh sb="4" eb="6">
      <t>サギョウ</t>
    </rPh>
    <rPh sb="6" eb="7">
      <t>ショ</t>
    </rPh>
    <phoneticPr fontId="2"/>
  </si>
  <si>
    <t>南区辻1-30-15中村ビル２Ｆ</t>
    <rPh sb="0" eb="2">
      <t>ミナミク</t>
    </rPh>
    <rPh sb="2" eb="3">
      <t>ツジ</t>
    </rPh>
    <rPh sb="10" eb="12">
      <t>ナカムラ</t>
    </rPh>
    <phoneticPr fontId="2"/>
  </si>
  <si>
    <t>336-0026</t>
  </si>
  <si>
    <t>048-866-3258</t>
  </si>
  <si>
    <t>048-753-9171</t>
  </si>
  <si>
    <t xml:space="preserve">京浜東北線南浦和駅下車徒歩１５分 </t>
    <rPh sb="0" eb="2">
      <t>ケイヒン</t>
    </rPh>
    <rPh sb="2" eb="4">
      <t>トウホク</t>
    </rPh>
    <rPh sb="4" eb="5">
      <t>セン</t>
    </rPh>
    <rPh sb="5" eb="8">
      <t>ミナミウラワ</t>
    </rPh>
    <phoneticPr fontId="2"/>
  </si>
  <si>
    <t>ｱｹﾎﾞﾉｻｷﾞｮｳｼｮ</t>
  </si>
  <si>
    <t>(福)もくせい福祉会</t>
    <rPh sb="0" eb="3">
      <t>フク</t>
    </rPh>
    <rPh sb="7" eb="9">
      <t>フクシ</t>
    </rPh>
    <rPh sb="9" eb="10">
      <t>カイ</t>
    </rPh>
    <phoneticPr fontId="2"/>
  </si>
  <si>
    <t>ほっとラウンジ</t>
  </si>
  <si>
    <t>浦和区領家4-15-10</t>
    <rPh sb="0" eb="2">
      <t>ウラワ</t>
    </rPh>
    <rPh sb="2" eb="3">
      <t>ク</t>
    </rPh>
    <rPh sb="3" eb="5">
      <t>リョウケ</t>
    </rPh>
    <phoneticPr fontId="2"/>
  </si>
  <si>
    <t>330-0072</t>
  </si>
  <si>
    <t>048-824-5848</t>
  </si>
  <si>
    <t>北浦和駅から徒歩20分</t>
    <rPh sb="0" eb="1">
      <t>キタ</t>
    </rPh>
    <phoneticPr fontId="2"/>
  </si>
  <si>
    <t>ﾎｯﾄﾗｳﾝｼﾞ</t>
  </si>
  <si>
    <t>(福)ささの会</t>
    <rPh sb="0" eb="3">
      <t>フク</t>
    </rPh>
    <phoneticPr fontId="2"/>
  </si>
  <si>
    <t>多機能型事業所ぽとふ館</t>
  </si>
  <si>
    <t>岩槻区大字岩槻5259-6</t>
    <rPh sb="0" eb="2">
      <t>イワツキ</t>
    </rPh>
    <rPh sb="2" eb="3">
      <t>ク</t>
    </rPh>
    <rPh sb="3" eb="5">
      <t>オオアザ</t>
    </rPh>
    <rPh sb="5" eb="7">
      <t>イワツキ</t>
    </rPh>
    <phoneticPr fontId="2"/>
  </si>
  <si>
    <t>339-0061</t>
  </si>
  <si>
    <t>048-720-8200</t>
  </si>
  <si>
    <t>048-720-8222</t>
  </si>
  <si>
    <t>岩槻駅から国際興業バス小児医療センター行きバス「箕輪」下車徒歩3分</t>
    <rPh sb="0" eb="2">
      <t>イワツキ</t>
    </rPh>
    <rPh sb="5" eb="7">
      <t>コクサイ</t>
    </rPh>
    <rPh sb="7" eb="9">
      <t>コウギョウ</t>
    </rPh>
    <rPh sb="11" eb="13">
      <t>ショウニ</t>
    </rPh>
    <rPh sb="13" eb="15">
      <t>イリョウ</t>
    </rPh>
    <rPh sb="19" eb="20">
      <t>イキ</t>
    </rPh>
    <rPh sb="24" eb="26">
      <t>ミノワ</t>
    </rPh>
    <rPh sb="27" eb="29">
      <t>ゲシャ</t>
    </rPh>
    <rPh sb="29" eb="31">
      <t>トホ</t>
    </rPh>
    <rPh sb="32" eb="33">
      <t>フン</t>
    </rPh>
    <phoneticPr fontId="2"/>
  </si>
  <si>
    <t>ﾀｷﾉｳｶﾞﾀｼﾞｷﾞｮｳｼｮﾎﾟﾄﾌｶﾝ</t>
  </si>
  <si>
    <t>(一社)ゆたか</t>
    <rPh sb="1" eb="2">
      <t>イチ</t>
    </rPh>
    <rPh sb="2" eb="3">
      <t>シャ</t>
    </rPh>
    <phoneticPr fontId="2"/>
  </si>
  <si>
    <t>就労継続支援B型事業所　ゆたか</t>
    <rPh sb="0" eb="2">
      <t>シュウロウ</t>
    </rPh>
    <rPh sb="2" eb="4">
      <t>ケイゾク</t>
    </rPh>
    <rPh sb="4" eb="6">
      <t>シエン</t>
    </rPh>
    <rPh sb="7" eb="8">
      <t>ガタ</t>
    </rPh>
    <rPh sb="8" eb="10">
      <t>ジギョウ</t>
    </rPh>
    <rPh sb="10" eb="11">
      <t>ショ</t>
    </rPh>
    <phoneticPr fontId="2"/>
  </si>
  <si>
    <t>岩槻区慈恩寺618-3</t>
    <rPh sb="0" eb="2">
      <t>イワツキ</t>
    </rPh>
    <rPh sb="2" eb="3">
      <t>ク</t>
    </rPh>
    <rPh sb="3" eb="6">
      <t>ジオンジ</t>
    </rPh>
    <phoneticPr fontId="2"/>
  </si>
  <si>
    <t>339-0009</t>
  </si>
  <si>
    <t>048-884-9407</t>
  </si>
  <si>
    <t>048-884-9408</t>
  </si>
  <si>
    <t>東武岩槻駅から「国立東埼玉病院」行バス「観音入口」下車徒歩５分</t>
    <rPh sb="0" eb="2">
      <t>トウブ</t>
    </rPh>
    <rPh sb="2" eb="5">
      <t>イワツキエキ</t>
    </rPh>
    <rPh sb="8" eb="10">
      <t>コクリツ</t>
    </rPh>
    <rPh sb="10" eb="11">
      <t>ヒガシ</t>
    </rPh>
    <rPh sb="11" eb="13">
      <t>サイタマ</t>
    </rPh>
    <rPh sb="13" eb="15">
      <t>ビョウイン</t>
    </rPh>
    <rPh sb="16" eb="17">
      <t>イキ</t>
    </rPh>
    <rPh sb="20" eb="22">
      <t>カンノン</t>
    </rPh>
    <rPh sb="22" eb="24">
      <t>イリグチ</t>
    </rPh>
    <rPh sb="25" eb="27">
      <t>ゲシャ</t>
    </rPh>
    <rPh sb="27" eb="29">
      <t>トホ</t>
    </rPh>
    <rPh sb="30" eb="31">
      <t>フン</t>
    </rPh>
    <phoneticPr fontId="2"/>
  </si>
  <si>
    <t>ｼｭｳﾛｳｹｲｿﾞｸｼｴﾝﾋﾞｰｶﾞﾀｼﾞｷﾞｮｳｼｮﾕﾀｶ</t>
  </si>
  <si>
    <t>(有)福祉ネットワークさくら</t>
    <rPh sb="1" eb="2">
      <t>ユウ</t>
    </rPh>
    <rPh sb="3" eb="5">
      <t>フクシ</t>
    </rPh>
    <phoneticPr fontId="2"/>
  </si>
  <si>
    <t>多機能型事業所　アトリエ・モモ</t>
    <rPh sb="0" eb="4">
      <t>タキノウガタ</t>
    </rPh>
    <rPh sb="4" eb="6">
      <t>ジギョウ</t>
    </rPh>
    <rPh sb="6" eb="7">
      <t>ショ</t>
    </rPh>
    <phoneticPr fontId="2"/>
  </si>
  <si>
    <t>浦和区上木崎６－９－３</t>
  </si>
  <si>
    <t>330-0071</t>
  </si>
  <si>
    <t>048-831-1079</t>
  </si>
  <si>
    <t>048-831-7701</t>
  </si>
  <si>
    <t>北浦和駅から徒歩１５分</t>
  </si>
  <si>
    <t>ｾｲｶﾂｶｲｺﾞｼﾞｷﾞｮｳｼｮ ｱﾄﾘｴ・ﾓﾓ</t>
  </si>
  <si>
    <t>（特非）アンファミーユ</t>
    <rPh sb="1" eb="2">
      <t>トク</t>
    </rPh>
    <rPh sb="2" eb="3">
      <t>ヒ</t>
    </rPh>
    <phoneticPr fontId="4"/>
  </si>
  <si>
    <t>あんふぁみーゆ</t>
  </si>
  <si>
    <t>緑区東浦和1-3-7 パークタウン1階</t>
    <rPh sb="0" eb="2">
      <t>ミドリク</t>
    </rPh>
    <rPh sb="2" eb="5">
      <t>ヒガシウラワ</t>
    </rPh>
    <rPh sb="18" eb="19">
      <t>カイ</t>
    </rPh>
    <phoneticPr fontId="2"/>
  </si>
  <si>
    <t>048-799-2905</t>
  </si>
  <si>
    <t>048-799-2909</t>
  </si>
  <si>
    <t>東浦和駅から徒歩１分</t>
  </si>
  <si>
    <t>ｱﾝﾌｧﾐｰﾕ</t>
  </si>
  <si>
    <t>(株)とんぼ</t>
    <rPh sb="0" eb="3">
      <t>カブ</t>
    </rPh>
    <phoneticPr fontId="2"/>
  </si>
  <si>
    <t>就労継続支援とんぼ</t>
    <rPh sb="0" eb="2">
      <t>シュウロウ</t>
    </rPh>
    <rPh sb="2" eb="4">
      <t>ケイゾク</t>
    </rPh>
    <rPh sb="4" eb="6">
      <t>シエン</t>
    </rPh>
    <phoneticPr fontId="2"/>
  </si>
  <si>
    <t>緑区東浦和4-27-6 第2磯部マンション101号、103号</t>
    <rPh sb="0" eb="1">
      <t>ミドリ</t>
    </rPh>
    <rPh sb="1" eb="2">
      <t>ク</t>
    </rPh>
    <rPh sb="2" eb="5">
      <t>ヒガシウラワ</t>
    </rPh>
    <rPh sb="12" eb="13">
      <t>ダイ</t>
    </rPh>
    <rPh sb="14" eb="16">
      <t>イソベ</t>
    </rPh>
    <rPh sb="24" eb="25">
      <t>ゴウ</t>
    </rPh>
    <rPh sb="29" eb="30">
      <t>ゴウ</t>
    </rPh>
    <phoneticPr fontId="2"/>
  </si>
  <si>
    <t>048-762-8435</t>
  </si>
  <si>
    <t>048-762-8650</t>
  </si>
  <si>
    <t>東浦和駅から徒歩７分</t>
  </si>
  <si>
    <t>ｼｭｳﾛｳｹｲｿﾞｸｼｴﾝﾄﾝﾎﾞ</t>
  </si>
  <si>
    <t>（一社）とまりぎ</t>
    <rPh sb="1" eb="2">
      <t>イチ</t>
    </rPh>
    <rPh sb="2" eb="3">
      <t>シャ</t>
    </rPh>
    <phoneticPr fontId="2"/>
  </si>
  <si>
    <t>ふくふく</t>
  </si>
  <si>
    <t>岩槻区本町1-15-5</t>
    <rPh sb="0" eb="2">
      <t>イワツキ</t>
    </rPh>
    <rPh sb="2" eb="3">
      <t>ク</t>
    </rPh>
    <rPh sb="3" eb="5">
      <t>ホンチョウ</t>
    </rPh>
    <phoneticPr fontId="5"/>
  </si>
  <si>
    <t>048-884-8743</t>
  </si>
  <si>
    <t>048-884-8787</t>
  </si>
  <si>
    <t>岩槻駅東口から徒歩8分</t>
    <rPh sb="0" eb="3">
      <t>イワツキエキ</t>
    </rPh>
    <rPh sb="3" eb="5">
      <t>ヒガシグチ</t>
    </rPh>
    <rPh sb="7" eb="9">
      <t>トホ</t>
    </rPh>
    <rPh sb="10" eb="11">
      <t>フン</t>
    </rPh>
    <phoneticPr fontId="2"/>
  </si>
  <si>
    <t>ﾌｸﾌｸ</t>
  </si>
  <si>
    <t>(医）春志会</t>
    <rPh sb="1" eb="2">
      <t>イ</t>
    </rPh>
    <rPh sb="3" eb="4">
      <t>シュン</t>
    </rPh>
    <rPh sb="4" eb="5">
      <t>シ</t>
    </rPh>
    <rPh sb="5" eb="6">
      <t>カイ</t>
    </rPh>
    <phoneticPr fontId="3"/>
  </si>
  <si>
    <t>千乃詩</t>
    <rPh sb="0" eb="1">
      <t>セン</t>
    </rPh>
    <rPh sb="1" eb="2">
      <t>ノ</t>
    </rPh>
    <rPh sb="2" eb="3">
      <t>ウタ</t>
    </rPh>
    <phoneticPr fontId="3"/>
  </si>
  <si>
    <t>岩槻区徳力245-4</t>
    <rPh sb="0" eb="2">
      <t>イワツキ</t>
    </rPh>
    <rPh sb="2" eb="3">
      <t>ク</t>
    </rPh>
    <rPh sb="3" eb="5">
      <t>トクリキ</t>
    </rPh>
    <phoneticPr fontId="2"/>
  </si>
  <si>
    <t>339-0004</t>
  </si>
  <si>
    <t>048-794-8723</t>
  </si>
  <si>
    <t>048-794-8724</t>
  </si>
  <si>
    <t>東岩槻駅から徒歩１０分</t>
  </si>
  <si>
    <t>ｾﾝﾉｳﾀ</t>
  </si>
  <si>
    <t>（特非）ゆいのわ</t>
    <rPh sb="1" eb="2">
      <t>トク</t>
    </rPh>
    <rPh sb="2" eb="3">
      <t>ヒ</t>
    </rPh>
    <phoneticPr fontId="4"/>
  </si>
  <si>
    <t>ゆいのわ</t>
  </si>
  <si>
    <t>見沼区大字東新井710-133</t>
    <rPh sb="0" eb="2">
      <t>ミヌマ</t>
    </rPh>
    <rPh sb="2" eb="3">
      <t>ク</t>
    </rPh>
    <rPh sb="3" eb="5">
      <t>オオアザ</t>
    </rPh>
    <rPh sb="5" eb="8">
      <t>ヒガシアライ</t>
    </rPh>
    <phoneticPr fontId="4"/>
  </si>
  <si>
    <t>337-0032</t>
  </si>
  <si>
    <t>048-812-5747</t>
  </si>
  <si>
    <t>大宮駅から国際興業バス「東新井団地」下車徒歩2分</t>
    <rPh sb="0" eb="2">
      <t>オオミヤ</t>
    </rPh>
    <rPh sb="2" eb="3">
      <t>エキ</t>
    </rPh>
    <rPh sb="5" eb="7">
      <t>コクサイ</t>
    </rPh>
    <rPh sb="7" eb="9">
      <t>コウギョウ</t>
    </rPh>
    <rPh sb="12" eb="15">
      <t>ヒガシアライ</t>
    </rPh>
    <rPh sb="15" eb="17">
      <t>ダンチ</t>
    </rPh>
    <rPh sb="18" eb="20">
      <t>ゲシャ</t>
    </rPh>
    <rPh sb="20" eb="22">
      <t>トホ</t>
    </rPh>
    <rPh sb="23" eb="24">
      <t>フン</t>
    </rPh>
    <phoneticPr fontId="2"/>
  </si>
  <si>
    <t>ﾕｲﾉﾜ</t>
  </si>
  <si>
    <t>（一社）キャリアプラザ</t>
    <rPh sb="1" eb="2">
      <t>イチ</t>
    </rPh>
    <rPh sb="2" eb="3">
      <t>シャ</t>
    </rPh>
    <phoneticPr fontId="5"/>
  </si>
  <si>
    <t>きずな工房</t>
    <rPh sb="3" eb="5">
      <t>コウボウ</t>
    </rPh>
    <phoneticPr fontId="5"/>
  </si>
  <si>
    <t>北区東大成２－７１８－２</t>
    <rPh sb="0" eb="2">
      <t>キタク</t>
    </rPh>
    <rPh sb="2" eb="3">
      <t>ヒガシ</t>
    </rPh>
    <rPh sb="3" eb="5">
      <t>オオナリ</t>
    </rPh>
    <phoneticPr fontId="2"/>
  </si>
  <si>
    <t>331-0802</t>
  </si>
  <si>
    <t>048-788-2533</t>
  </si>
  <si>
    <t>048-788-2532</t>
  </si>
  <si>
    <t>土呂駅から徒歩10分</t>
    <rPh sb="0" eb="3">
      <t>トロエキ</t>
    </rPh>
    <rPh sb="5" eb="7">
      <t>トホ</t>
    </rPh>
    <rPh sb="9" eb="10">
      <t>プン</t>
    </rPh>
    <phoneticPr fontId="2"/>
  </si>
  <si>
    <t>ﾋﾖﾘｺｳﾎﾞｳ</t>
  </si>
  <si>
    <t>(株)プレイファースト</t>
    <rPh sb="0" eb="3">
      <t>カブ</t>
    </rPh>
    <phoneticPr fontId="8"/>
  </si>
  <si>
    <t>犬も歩けば・・・。</t>
    <rPh sb="0" eb="1">
      <t>イヌ</t>
    </rPh>
    <rPh sb="2" eb="3">
      <t>アル</t>
    </rPh>
    <phoneticPr fontId="8"/>
  </si>
  <si>
    <t>緑区東大門2-22-1　アトーレ東大門1Ｆ</t>
    <rPh sb="0" eb="2">
      <t>ミドリク</t>
    </rPh>
    <rPh sb="2" eb="3">
      <t>ヒガシ</t>
    </rPh>
    <rPh sb="3" eb="5">
      <t>ダイモン</t>
    </rPh>
    <rPh sb="16" eb="17">
      <t>ヒガシ</t>
    </rPh>
    <rPh sb="17" eb="19">
      <t>ダイモン</t>
    </rPh>
    <phoneticPr fontId="5"/>
  </si>
  <si>
    <t>336-0963</t>
  </si>
  <si>
    <t>048-829-9663</t>
  </si>
  <si>
    <t>048-829-9673</t>
  </si>
  <si>
    <t>東川口駅より徒歩15分</t>
    <rPh sb="0" eb="1">
      <t>ヒガシ</t>
    </rPh>
    <rPh sb="1" eb="3">
      <t>カワグチ</t>
    </rPh>
    <rPh sb="3" eb="4">
      <t>エキ</t>
    </rPh>
    <rPh sb="6" eb="8">
      <t>トホ</t>
    </rPh>
    <rPh sb="10" eb="11">
      <t>フン</t>
    </rPh>
    <phoneticPr fontId="2"/>
  </si>
  <si>
    <t>ｲﾇﾓｱﾙｹﾊﾞ</t>
  </si>
  <si>
    <t>(有)　あさひ福祉サービス</t>
    <rPh sb="1" eb="2">
      <t>ユウ</t>
    </rPh>
    <rPh sb="7" eb="9">
      <t>フクシ</t>
    </rPh>
    <phoneticPr fontId="5"/>
  </si>
  <si>
    <t>あさひ元気村</t>
    <rPh sb="3" eb="5">
      <t>ゲンキ</t>
    </rPh>
    <rPh sb="5" eb="6">
      <t>ムラ</t>
    </rPh>
    <phoneticPr fontId="5"/>
  </si>
  <si>
    <t>南区辻2-1-16</t>
  </si>
  <si>
    <t>048-789-7551</t>
  </si>
  <si>
    <t>048-789-7552</t>
  </si>
  <si>
    <t>○(生活介護)</t>
    <rPh sb="2" eb="4">
      <t>セイカツ</t>
    </rPh>
    <rPh sb="4" eb="6">
      <t>カイゴ</t>
    </rPh>
    <phoneticPr fontId="2"/>
  </si>
  <si>
    <t>JR武蔵浦和駅徒歩15分</t>
  </si>
  <si>
    <t>ｱｻﾋﾏﾙｹﾞﾝｷﾑﾗ</t>
  </si>
  <si>
    <t>（一社）空想庭園</t>
    <rPh sb="4" eb="6">
      <t>クウソウ</t>
    </rPh>
    <rPh sb="6" eb="8">
      <t>テイエン</t>
    </rPh>
    <phoneticPr fontId="5"/>
  </si>
  <si>
    <t>クオ・ヴァディス</t>
  </si>
  <si>
    <t>北区盆栽町514-10</t>
    <rPh sb="0" eb="2">
      <t>キタク</t>
    </rPh>
    <rPh sb="2" eb="5">
      <t>ボンサイチョウ</t>
    </rPh>
    <phoneticPr fontId="5"/>
  </si>
  <si>
    <t>331-0805</t>
  </si>
  <si>
    <t>048-782-6368</t>
  </si>
  <si>
    <t>048-788-3976</t>
  </si>
  <si>
    <t>土呂駅徒歩５分</t>
    <rPh sb="0" eb="3">
      <t>トロエキ</t>
    </rPh>
    <rPh sb="3" eb="5">
      <t>トホ</t>
    </rPh>
    <rPh sb="6" eb="7">
      <t>フン</t>
    </rPh>
    <phoneticPr fontId="2"/>
  </si>
  <si>
    <t>ｸｵ　ｳﾞｧﾃﾞｨｽ</t>
  </si>
  <si>
    <t>(福)邑元会</t>
    <rPh sb="1" eb="2">
      <t>フク</t>
    </rPh>
    <rPh sb="3" eb="4">
      <t>ユウ</t>
    </rPh>
    <rPh sb="4" eb="5">
      <t>ゲン</t>
    </rPh>
    <rPh sb="5" eb="6">
      <t>カイ</t>
    </rPh>
    <phoneticPr fontId="3"/>
  </si>
  <si>
    <t>しびらき通り商店街</t>
    <rPh sb="4" eb="5">
      <t>トオ</t>
    </rPh>
    <rPh sb="6" eb="9">
      <t>ショウテンガイ</t>
    </rPh>
    <phoneticPr fontId="3"/>
  </si>
  <si>
    <t>桜区新開1-4-13</t>
  </si>
  <si>
    <t>338-0834</t>
  </si>
  <si>
    <t>048-711－8251</t>
  </si>
  <si>
    <t>西浦和駅から徒歩20分、国際興業バス新開入口より徒歩10分</t>
  </si>
  <si>
    <t>ｼﾋﾞﾗｷﾄﾞｵﾘｼｮｳﾃﾝｶﾞｲ</t>
  </si>
  <si>
    <t>(福)南桜会</t>
    <rPh sb="1" eb="2">
      <t>フク</t>
    </rPh>
    <rPh sb="3" eb="4">
      <t>ミナミ</t>
    </rPh>
    <rPh sb="4" eb="5">
      <t>サクラ</t>
    </rPh>
    <rPh sb="5" eb="6">
      <t>カイ</t>
    </rPh>
    <phoneticPr fontId="6"/>
  </si>
  <si>
    <t>けやき</t>
  </si>
  <si>
    <t>桜区田島7-19-11</t>
    <rPh sb="0" eb="1">
      <t>サクラ</t>
    </rPh>
    <rPh sb="1" eb="2">
      <t>ク</t>
    </rPh>
    <rPh sb="2" eb="4">
      <t>タジマ</t>
    </rPh>
    <phoneticPr fontId="6"/>
  </si>
  <si>
    <t>338-0837</t>
  </si>
  <si>
    <t>048-762-8300</t>
  </si>
  <si>
    <t>048-762-6627</t>
  </si>
  <si>
    <t>ＪＲ西浦和駅徒歩15分</t>
    <rPh sb="2" eb="5">
      <t>ニシウラワ</t>
    </rPh>
    <rPh sb="5" eb="6">
      <t>エキ</t>
    </rPh>
    <rPh sb="6" eb="8">
      <t>トホ</t>
    </rPh>
    <rPh sb="10" eb="11">
      <t>フン</t>
    </rPh>
    <phoneticPr fontId="2"/>
  </si>
  <si>
    <t>ふくふく東町作業所</t>
    <rPh sb="4" eb="5">
      <t>ヒガシ</t>
    </rPh>
    <rPh sb="5" eb="6">
      <t>マチ</t>
    </rPh>
    <rPh sb="6" eb="8">
      <t>サギョウ</t>
    </rPh>
    <rPh sb="8" eb="9">
      <t>ショ</t>
    </rPh>
    <phoneticPr fontId="5"/>
  </si>
  <si>
    <t>岩槻区東町2-7-5</t>
    <rPh sb="0" eb="2">
      <t>イワツキ</t>
    </rPh>
    <rPh sb="2" eb="3">
      <t>ク</t>
    </rPh>
    <rPh sb="3" eb="4">
      <t>ヒガシ</t>
    </rPh>
    <rPh sb="4" eb="5">
      <t>マチ</t>
    </rPh>
    <phoneticPr fontId="5"/>
  </si>
  <si>
    <t>339-0055</t>
  </si>
  <si>
    <t>048-872-7529</t>
  </si>
  <si>
    <t>048-872-7429</t>
  </si>
  <si>
    <t>岩槻駅東口から徒歩15分</t>
    <rPh sb="0" eb="3">
      <t>イワツキエキ</t>
    </rPh>
    <rPh sb="3" eb="5">
      <t>ヒガシグチ</t>
    </rPh>
    <rPh sb="7" eb="9">
      <t>トホ</t>
    </rPh>
    <rPh sb="11" eb="12">
      <t>フン</t>
    </rPh>
    <phoneticPr fontId="2"/>
  </si>
  <si>
    <t>(有)来楽</t>
    <rPh sb="1" eb="2">
      <t>ア</t>
    </rPh>
    <rPh sb="3" eb="4">
      <t>ライ</t>
    </rPh>
    <rPh sb="4" eb="5">
      <t>ラク</t>
    </rPh>
    <phoneticPr fontId="5"/>
  </si>
  <si>
    <t>多機能型事業所　来楽大宮</t>
    <rPh sb="0" eb="7">
      <t>タキノウガタジギョウショ</t>
    </rPh>
    <rPh sb="8" eb="9">
      <t>ライ</t>
    </rPh>
    <rPh sb="9" eb="10">
      <t>ラク</t>
    </rPh>
    <rPh sb="10" eb="12">
      <t>オオミヤ</t>
    </rPh>
    <phoneticPr fontId="5"/>
  </si>
  <si>
    <t>大宮区大成町３－４０４－１　LHビル２階</t>
    <rPh sb="0" eb="2">
      <t>オオミヤ</t>
    </rPh>
    <rPh sb="2" eb="3">
      <t>ク</t>
    </rPh>
    <rPh sb="3" eb="6">
      <t>オオナリチョウ</t>
    </rPh>
    <rPh sb="19" eb="20">
      <t>カイ</t>
    </rPh>
    <phoneticPr fontId="5"/>
  </si>
  <si>
    <t>048-871-5480</t>
  </si>
  <si>
    <t>048-668-3707</t>
  </si>
  <si>
    <t>ニューシャトル鉄道博物館駅徒歩７分</t>
    <rPh sb="7" eb="12">
      <t>テツドウハクブツカン</t>
    </rPh>
    <rPh sb="12" eb="13">
      <t>エキ</t>
    </rPh>
    <rPh sb="13" eb="15">
      <t>トホ</t>
    </rPh>
    <rPh sb="16" eb="17">
      <t>フン</t>
    </rPh>
    <phoneticPr fontId="2"/>
  </si>
  <si>
    <t>(株)ウィンブル</t>
    <rPh sb="0" eb="3">
      <t>カブ</t>
    </rPh>
    <phoneticPr fontId="5"/>
  </si>
  <si>
    <t>リブル</t>
  </si>
  <si>
    <t>岩槻区府内１－７－７１</t>
  </si>
  <si>
    <t>339-0042</t>
  </si>
  <si>
    <t>048-720-8275</t>
  </si>
  <si>
    <t>048-720-8276</t>
  </si>
  <si>
    <t>岩槻駅から朝日バス越谷駅行き「府内」バス停下車３分</t>
    <rPh sb="0" eb="2">
      <t>イワツキ</t>
    </rPh>
    <rPh sb="2" eb="3">
      <t>エキ</t>
    </rPh>
    <rPh sb="5" eb="7">
      <t>アサヒ</t>
    </rPh>
    <rPh sb="9" eb="12">
      <t>コシガヤエキ</t>
    </rPh>
    <rPh sb="12" eb="13">
      <t>イ</t>
    </rPh>
    <rPh sb="15" eb="17">
      <t>フナイ</t>
    </rPh>
    <rPh sb="20" eb="21">
      <t>テイ</t>
    </rPh>
    <rPh sb="21" eb="23">
      <t>ゲシャ</t>
    </rPh>
    <rPh sb="24" eb="25">
      <t>フン</t>
    </rPh>
    <phoneticPr fontId="2"/>
  </si>
  <si>
    <t>(株)パザパ・エンターテイメント</t>
    <rPh sb="0" eb="3">
      <t>カブ</t>
    </rPh>
    <phoneticPr fontId="5"/>
  </si>
  <si>
    <t>えーる</t>
  </si>
  <si>
    <t>岩槻区美園東１－８－１　Lumeto１０５</t>
    <rPh sb="0" eb="2">
      <t>イワツキ</t>
    </rPh>
    <rPh sb="2" eb="3">
      <t>ク</t>
    </rPh>
    <rPh sb="3" eb="5">
      <t>ミソノ</t>
    </rPh>
    <rPh sb="5" eb="6">
      <t>ヒガシ</t>
    </rPh>
    <phoneticPr fontId="5"/>
  </si>
  <si>
    <t>339-0028</t>
  </si>
  <si>
    <t>048-878-9446</t>
  </si>
  <si>
    <t>浦和美園駅徒歩１２分</t>
    <rPh sb="0" eb="5">
      <t>ウラワミソノエキ</t>
    </rPh>
    <rPh sb="5" eb="7">
      <t>トホ</t>
    </rPh>
    <rPh sb="9" eb="10">
      <t>フン</t>
    </rPh>
    <phoneticPr fontId="2"/>
  </si>
  <si>
    <t>（一社）つむぎ</t>
    <rPh sb="1" eb="2">
      <t>イチ</t>
    </rPh>
    <rPh sb="2" eb="3">
      <t>シャ</t>
    </rPh>
    <phoneticPr fontId="2"/>
  </si>
  <si>
    <t>ワークステーションつみ喜</t>
    <rPh sb="11" eb="12">
      <t>ヨロコ</t>
    </rPh>
    <phoneticPr fontId="2"/>
  </si>
  <si>
    <t>見沼区東門前４６１－１</t>
  </si>
  <si>
    <t>337-0016</t>
  </si>
  <si>
    <t>048-720-8639</t>
  </si>
  <si>
    <t>048-720-8625</t>
  </si>
  <si>
    <t>東武アーバンパークライン 七里駅　徒歩５分
定員30人→40人に変更</t>
    <rPh sb="13" eb="15">
      <t>ナナサト</t>
    </rPh>
    <rPh sb="15" eb="16">
      <t>エキ</t>
    </rPh>
    <rPh sb="17" eb="19">
      <t>トホ</t>
    </rPh>
    <rPh sb="20" eb="21">
      <t>フン</t>
    </rPh>
    <phoneticPr fontId="2"/>
  </si>
  <si>
    <t>(福）南桜会</t>
    <rPh sb="1" eb="2">
      <t>フク</t>
    </rPh>
    <rPh sb="3" eb="4">
      <t>ミナミ</t>
    </rPh>
    <rPh sb="4" eb="5">
      <t>サクラ</t>
    </rPh>
    <rPh sb="5" eb="6">
      <t>カイ</t>
    </rPh>
    <phoneticPr fontId="2"/>
  </si>
  <si>
    <t>しらはた作業所</t>
    <rPh sb="4" eb="6">
      <t>サギョウ</t>
    </rPh>
    <rPh sb="6" eb="7">
      <t>ショ</t>
    </rPh>
    <phoneticPr fontId="2"/>
  </si>
  <si>
    <t>南区白幡5-11-15</t>
    <rPh sb="0" eb="2">
      <t>みなみく</t>
    </rPh>
    <phoneticPr fontId="2" type="Hiragana"/>
  </si>
  <si>
    <t>048-864-1400</t>
  </si>
  <si>
    <t>048-767-7744</t>
  </si>
  <si>
    <t>ＪＲ武蔵浦和駅より徒歩８分</t>
    <rPh sb="2" eb="7">
      <t>ムサシウラワエキ</t>
    </rPh>
    <rPh sb="9" eb="11">
      <t>トホ</t>
    </rPh>
    <rPh sb="12" eb="13">
      <t>フン</t>
    </rPh>
    <phoneticPr fontId="2"/>
  </si>
  <si>
    <t>（一社）とまりぎ</t>
    <rPh sb="1" eb="2">
      <t>イチ</t>
    </rPh>
    <rPh sb="2" eb="3">
      <t>シャ</t>
    </rPh>
    <phoneticPr fontId="5"/>
  </si>
  <si>
    <t>ふくふく　深作作業所</t>
    <rPh sb="5" eb="7">
      <t>フカサク</t>
    </rPh>
    <rPh sb="7" eb="9">
      <t>サギョウ</t>
    </rPh>
    <rPh sb="9" eb="10">
      <t>ショ</t>
    </rPh>
    <phoneticPr fontId="5"/>
  </si>
  <si>
    <t>見沼区深作３－２４－２</t>
  </si>
  <si>
    <t>337-0003</t>
  </si>
  <si>
    <t>048-797-7271</t>
  </si>
  <si>
    <t>048-797-7291</t>
  </si>
  <si>
    <t>ＪＲ東大宮駅　国際航業バス「深作３丁目」下車徒歩３分</t>
    <rPh sb="2" eb="3">
      <t>ヒガシ</t>
    </rPh>
    <rPh sb="3" eb="5">
      <t>オオミヤ</t>
    </rPh>
    <rPh sb="5" eb="6">
      <t>エキ</t>
    </rPh>
    <rPh sb="7" eb="9">
      <t>コクサイ</t>
    </rPh>
    <rPh sb="9" eb="11">
      <t>コウギョウ</t>
    </rPh>
    <rPh sb="14" eb="16">
      <t>フカサク</t>
    </rPh>
    <rPh sb="17" eb="19">
      <t>チョウメ</t>
    </rPh>
    <rPh sb="20" eb="22">
      <t>ゲシャ</t>
    </rPh>
    <rPh sb="22" eb="24">
      <t>トホ</t>
    </rPh>
    <rPh sb="25" eb="26">
      <t>フン</t>
    </rPh>
    <phoneticPr fontId="2"/>
  </si>
  <si>
    <t>s</t>
  </si>
  <si>
    <t>そめや共同作業所</t>
    <rPh sb="3" eb="5">
      <t>キョウドウ</t>
    </rPh>
    <rPh sb="5" eb="7">
      <t>サギョウ</t>
    </rPh>
    <rPh sb="7" eb="8">
      <t>ショ</t>
    </rPh>
    <phoneticPr fontId="2"/>
  </si>
  <si>
    <t>見沼区染谷2-145</t>
    <rPh sb="0" eb="3">
      <t>ミヌマク</t>
    </rPh>
    <rPh sb="3" eb="5">
      <t>ソメヤ</t>
    </rPh>
    <phoneticPr fontId="2"/>
  </si>
  <si>
    <t>048-684-1101</t>
  </si>
  <si>
    <t>048-684-1019</t>
  </si>
  <si>
    <t>大宮駅から国際興業バス「染谷中」下車 徒歩２分</t>
    <rPh sb="12" eb="14">
      <t>ソメヤ</t>
    </rPh>
    <rPh sb="14" eb="15">
      <t>ナカ</t>
    </rPh>
    <phoneticPr fontId="2"/>
  </si>
  <si>
    <t>nisihata@kounuma-hukusikai.or.jp</t>
  </si>
  <si>
    <t>ｿﾒﾔｷｮｳﾄﾞｳｻｷﾞｮｳｼｮ</t>
  </si>
  <si>
    <t>(福)うらわ学園</t>
    <rPh sb="6" eb="8">
      <t>ガクエン</t>
    </rPh>
    <phoneticPr fontId="23"/>
  </si>
  <si>
    <t>うらわ学園</t>
    <rPh sb="3" eb="5">
      <t>ガクエン</t>
    </rPh>
    <phoneticPr fontId="23"/>
  </si>
  <si>
    <t>浦和区領家１－５－２０</t>
  </si>
  <si>
    <t>048-886-7210</t>
  </si>
  <si>
    <t>048-886-7963</t>
  </si>
  <si>
    <t>JR北浦和駅から国際興業バスさいたま新都心駅行「本太中学校」停留所から徒歩1分</t>
  </si>
  <si>
    <t>福</t>
    <rPh sb="0" eb="1">
      <t>フク</t>
    </rPh>
    <phoneticPr fontId="24"/>
  </si>
  <si>
    <t>(福)愛弘会</t>
    <rPh sb="1" eb="2">
      <t>フク</t>
    </rPh>
    <rPh sb="3" eb="4">
      <t>アイ</t>
    </rPh>
    <rPh sb="4" eb="5">
      <t>コウ</t>
    </rPh>
    <rPh sb="5" eb="6">
      <t>カイ</t>
    </rPh>
    <phoneticPr fontId="3"/>
  </si>
  <si>
    <t>あいこう</t>
  </si>
  <si>
    <t>見沼区中川1080-1</t>
    <rPh sb="0" eb="3">
      <t>ミヌマク</t>
    </rPh>
    <rPh sb="3" eb="5">
      <t>ナカガワ</t>
    </rPh>
    <phoneticPr fontId="2"/>
  </si>
  <si>
    <t>337-0043</t>
  </si>
  <si>
    <t>048-683-4831</t>
  </si>
  <si>
    <t>048-683-4833</t>
  </si>
  <si>
    <t>大宮駅東口から国際興業バス「中川坂上」下車徒歩1分</t>
    <rPh sb="0" eb="2">
      <t>オオミヤ</t>
    </rPh>
    <rPh sb="2" eb="3">
      <t>エキ</t>
    </rPh>
    <rPh sb="3" eb="5">
      <t>ヒガシグチ</t>
    </rPh>
    <rPh sb="7" eb="9">
      <t>コクサイ</t>
    </rPh>
    <rPh sb="9" eb="11">
      <t>コウギョウ</t>
    </rPh>
    <rPh sb="14" eb="16">
      <t>ナカガワ</t>
    </rPh>
    <rPh sb="16" eb="18">
      <t>サカウエ</t>
    </rPh>
    <rPh sb="19" eb="21">
      <t>ゲシャ</t>
    </rPh>
    <rPh sb="21" eb="23">
      <t>トホ</t>
    </rPh>
    <rPh sb="24" eb="25">
      <t>プン</t>
    </rPh>
    <phoneticPr fontId="3"/>
  </si>
  <si>
    <t>aikou2f@tiara.ocn.ne.jp</t>
  </si>
  <si>
    <t>ｱｲｺｳ</t>
  </si>
  <si>
    <t>(福)鴻沼福祉会</t>
  </si>
  <si>
    <t>つばさ共同作業所</t>
  </si>
  <si>
    <t>中央区上峰2-10-20</t>
  </si>
  <si>
    <t>048-854-8000</t>
  </si>
  <si>
    <t>048-854-3538</t>
  </si>
  <si>
    <t>さいたま新都心駅西口から北浦和駅西口行国際興業バス「内道」下車徒歩3分　従たる事業所 中央区円阿弥１－３－１５ 鴻沼福祉会館１階</t>
    <rPh sb="4" eb="7">
      <t>シントシン</t>
    </rPh>
    <phoneticPr fontId="2"/>
  </si>
  <si>
    <t>oono@kounima-hukusikai.or.jp</t>
  </si>
  <si>
    <t>ﾂﾊﾞｻｷｮｳﾄﾞｳｻｷﾞｮｳｼｮ</t>
  </si>
  <si>
    <t>(福)ななくさ</t>
  </si>
  <si>
    <t>多機能型大谷事業所</t>
    <rPh sb="0" eb="3">
      <t>タキノウ</t>
    </rPh>
    <rPh sb="3" eb="4">
      <t>ガタ</t>
    </rPh>
    <rPh sb="4" eb="6">
      <t>オオヤ</t>
    </rPh>
    <rPh sb="6" eb="9">
      <t>ジギョウショ</t>
    </rPh>
    <phoneticPr fontId="2"/>
  </si>
  <si>
    <t>見沼区大谷1264</t>
    <rPh sb="0" eb="3">
      <t>ミヌマク</t>
    </rPh>
    <rPh sb="3" eb="5">
      <t>オオヤ</t>
    </rPh>
    <phoneticPr fontId="2"/>
  </si>
  <si>
    <t>048-683-8440</t>
  </si>
  <si>
    <t>048-688-9031</t>
  </si>
  <si>
    <t>大宮駅より大谷県営住宅行国際興業バス「大谷」下車徒歩5分</t>
    <rPh sb="0" eb="2">
      <t>オオミヤ</t>
    </rPh>
    <rPh sb="2" eb="3">
      <t>エキ</t>
    </rPh>
    <rPh sb="5" eb="7">
      <t>オオヤ</t>
    </rPh>
    <rPh sb="7" eb="9">
      <t>ケンエイ</t>
    </rPh>
    <rPh sb="9" eb="11">
      <t>ジュウタク</t>
    </rPh>
    <rPh sb="11" eb="12">
      <t>イ</t>
    </rPh>
    <rPh sb="12" eb="14">
      <t>コクサイ</t>
    </rPh>
    <rPh sb="14" eb="16">
      <t>コウギョウ</t>
    </rPh>
    <rPh sb="19" eb="21">
      <t>オオヤ</t>
    </rPh>
    <rPh sb="22" eb="24">
      <t>ゲシャ</t>
    </rPh>
    <rPh sb="24" eb="26">
      <t>トホ</t>
    </rPh>
    <rPh sb="27" eb="28">
      <t>フン</t>
    </rPh>
    <phoneticPr fontId="2"/>
  </si>
  <si>
    <t>nanakusa@atlas.plala.or.jp</t>
  </si>
  <si>
    <t>ﾀｷﾉｳｶﾞﾀｵｵﾔｼﾞｷﾞｮｳｼｮ</t>
  </si>
  <si>
    <t>sac</t>
  </si>
  <si>
    <t>（一社）あるかでぃあ</t>
    <rPh sb="1" eb="2">
      <t>イチ</t>
    </rPh>
    <rPh sb="2" eb="3">
      <t>シャ</t>
    </rPh>
    <phoneticPr fontId="5"/>
  </si>
  <si>
    <t>多機能型事業所ぱらだいすかふぇ</t>
    <rPh sb="0" eb="4">
      <t>タキノウガタ</t>
    </rPh>
    <rPh sb="4" eb="7">
      <t>ジギョウショ</t>
    </rPh>
    <phoneticPr fontId="5"/>
  </si>
  <si>
    <t>見沼区染谷３－２３９</t>
    <rPh sb="0" eb="2">
      <t>ミヌマ</t>
    </rPh>
    <rPh sb="2" eb="3">
      <t>ク</t>
    </rPh>
    <rPh sb="3" eb="5">
      <t>ソメヤ</t>
    </rPh>
    <phoneticPr fontId="29"/>
  </si>
  <si>
    <t>048-876-9794</t>
  </si>
  <si>
    <t>ＪＲ大宮駅から国際興業バス乗車　根木輪バス停下車徒歩5分</t>
    <rPh sb="2" eb="5">
      <t>オオミヤエキ</t>
    </rPh>
    <rPh sb="7" eb="9">
      <t>コクサイ</t>
    </rPh>
    <rPh sb="9" eb="11">
      <t>コウギョウ</t>
    </rPh>
    <rPh sb="13" eb="15">
      <t>ジョウシャ</t>
    </rPh>
    <rPh sb="16" eb="17">
      <t>ネ</t>
    </rPh>
    <rPh sb="17" eb="18">
      <t>キ</t>
    </rPh>
    <rPh sb="18" eb="19">
      <t>ワ</t>
    </rPh>
    <rPh sb="21" eb="22">
      <t>テイ</t>
    </rPh>
    <rPh sb="22" eb="24">
      <t>ゲシャ</t>
    </rPh>
    <rPh sb="24" eb="26">
      <t>トホ</t>
    </rPh>
    <rPh sb="27" eb="28">
      <t>フン</t>
    </rPh>
    <phoneticPr fontId="24"/>
  </si>
  <si>
    <t>ﾀｷﾉｳｶﾞﾀｼﾞｷﾞｮｳｼｮﾊﾟﾗﾀﾞｲｽｶﾌｪ</t>
  </si>
  <si>
    <t>(株）ジェイド</t>
    <rPh sb="1" eb="2">
      <t>カブ</t>
    </rPh>
    <phoneticPr fontId="5"/>
  </si>
  <si>
    <t>ミライズ土呂</t>
    <rPh sb="3" eb="5">
      <t>トロ</t>
    </rPh>
    <phoneticPr fontId="5"/>
  </si>
  <si>
    <t>北区土呂町１－３９－４</t>
    <rPh sb="0" eb="1">
      <t>キタ</t>
    </rPh>
    <rPh sb="1" eb="3">
      <t>トロ</t>
    </rPh>
    <rPh sb="3" eb="4">
      <t>マチ</t>
    </rPh>
    <phoneticPr fontId="5"/>
  </si>
  <si>
    <t>331-0804</t>
  </si>
  <si>
    <t>048-871-8939</t>
  </si>
  <si>
    <t>ＪＲ土呂駅　西口徒歩5分</t>
    <rPh sb="2" eb="4">
      <t>トロ</t>
    </rPh>
    <rPh sb="4" eb="5">
      <t>エキ</t>
    </rPh>
    <rPh sb="6" eb="8">
      <t>ニシグチ</t>
    </rPh>
    <rPh sb="8" eb="10">
      <t>トホ</t>
    </rPh>
    <rPh sb="11" eb="12">
      <t>フン</t>
    </rPh>
    <phoneticPr fontId="2"/>
  </si>
  <si>
    <t>ﾐﾗｲｽﾞﾄﾛ</t>
  </si>
  <si>
    <t>（福）のびろ会</t>
    <rPh sb="1" eb="2">
      <t>フク</t>
    </rPh>
    <rPh sb="6" eb="7">
      <t>カイ</t>
    </rPh>
    <phoneticPr fontId="2"/>
  </si>
  <si>
    <t>のびろ作業所</t>
  </si>
  <si>
    <t>南区太田窪5-1-1</t>
    <rPh sb="0" eb="2">
      <t>ミナミク</t>
    </rPh>
    <phoneticPr fontId="2"/>
  </si>
  <si>
    <t>048-885-6185</t>
  </si>
  <si>
    <t>048-885-6163</t>
  </si>
  <si>
    <t>京浜東北線南浦和駅東口　国際興業バス細野循環蕨駅行「柳橋」下車徒歩２分</t>
    <rPh sb="12" eb="14">
      <t>コクサイ</t>
    </rPh>
    <rPh sb="14" eb="16">
      <t>コウギョウ</t>
    </rPh>
    <rPh sb="18" eb="20">
      <t>ホソノ</t>
    </rPh>
    <rPh sb="20" eb="22">
      <t>ジュンカン</t>
    </rPh>
    <rPh sb="22" eb="24">
      <t>ワラビエキ</t>
    </rPh>
    <rPh sb="24" eb="25">
      <t>イキ</t>
    </rPh>
    <rPh sb="26" eb="28">
      <t>ヤナギバシ</t>
    </rPh>
    <rPh sb="29" eb="31">
      <t>ゲシャ</t>
    </rPh>
    <rPh sb="31" eb="33">
      <t>トホ</t>
    </rPh>
    <rPh sb="34" eb="35">
      <t>フン</t>
    </rPh>
    <phoneticPr fontId="2"/>
  </si>
  <si>
    <t>(株)ｂｌｏｏｍ</t>
  </si>
  <si>
    <t>ブロッサム</t>
  </si>
  <si>
    <t>北区宮原町１－８５３－８　ウェルネスキューブ大宮５階</t>
  </si>
  <si>
    <t>048-729-7729</t>
  </si>
  <si>
    <t>048-729-7727</t>
  </si>
  <si>
    <t>埼玉新都市交通ニューシャトル加茂宮駅から徒歩9分</t>
    <rPh sb="14" eb="18">
      <t>カモノミヤエキ</t>
    </rPh>
    <rPh sb="20" eb="22">
      <t>トホ</t>
    </rPh>
    <rPh sb="23" eb="24">
      <t>フン</t>
    </rPh>
    <phoneticPr fontId="2"/>
  </si>
  <si>
    <t>（株）ヒューマンキュア</t>
    <rPh sb="1" eb="2">
      <t>カブ</t>
    </rPh>
    <phoneticPr fontId="5"/>
  </si>
  <si>
    <t>オフィスキュア</t>
  </si>
  <si>
    <t>大宮区大成町３－５１３　セブンビル３Ｆ</t>
    <rPh sb="0" eb="2">
      <t>オオミヤ</t>
    </rPh>
    <rPh sb="2" eb="3">
      <t>ク</t>
    </rPh>
    <rPh sb="3" eb="6">
      <t>オオナリチョウ</t>
    </rPh>
    <phoneticPr fontId="5"/>
  </si>
  <si>
    <t>048-729-6348</t>
  </si>
  <si>
    <t>048-729-6349</t>
  </si>
  <si>
    <t>ニューシャトル鉄道博物館駅から徒歩5分</t>
    <rPh sb="7" eb="12">
      <t>テツドウハクブツカン</t>
    </rPh>
    <rPh sb="12" eb="13">
      <t>エキ</t>
    </rPh>
    <rPh sb="15" eb="17">
      <t>トホ</t>
    </rPh>
    <rPh sb="18" eb="19">
      <t>フン</t>
    </rPh>
    <phoneticPr fontId="2"/>
  </si>
  <si>
    <t>朗真堂カラーズ</t>
    <rPh sb="0" eb="1">
      <t>ロウ</t>
    </rPh>
    <rPh sb="1" eb="2">
      <t>シン</t>
    </rPh>
    <rPh sb="2" eb="3">
      <t>ドウ</t>
    </rPh>
    <phoneticPr fontId="5"/>
  </si>
  <si>
    <t>北区大成町４－７６－１－１０１</t>
    <rPh sb="0" eb="1">
      <t>キタ</t>
    </rPh>
    <rPh sb="1" eb="2">
      <t>ク</t>
    </rPh>
    <rPh sb="2" eb="5">
      <t>オオナリチョウ</t>
    </rPh>
    <phoneticPr fontId="5"/>
  </si>
  <si>
    <t>埼玉新都市交通伊奈線「鉄道博物館」駅から徒歩3分</t>
    <rPh sb="11" eb="16">
      <t>テツドウハクブツカン</t>
    </rPh>
    <rPh sb="17" eb="18">
      <t>エキ</t>
    </rPh>
    <rPh sb="20" eb="22">
      <t>トホ</t>
    </rPh>
    <rPh sb="23" eb="24">
      <t>フン</t>
    </rPh>
    <phoneticPr fontId="2"/>
  </si>
  <si>
    <t>(一社)クリスタルサービス</t>
  </si>
  <si>
    <t>ＮＥＸＴ　CLASS</t>
  </si>
  <si>
    <t>見沼区東大宮４－８－４　東大宮駅前ビル１F</t>
    <rPh sb="0" eb="3">
      <t>ミヌマク</t>
    </rPh>
    <rPh sb="3" eb="4">
      <t>ヒガシ</t>
    </rPh>
    <rPh sb="4" eb="6">
      <t>オオミヤ</t>
    </rPh>
    <rPh sb="12" eb="13">
      <t>ヒガシ</t>
    </rPh>
    <rPh sb="13" eb="15">
      <t>オオミヤ</t>
    </rPh>
    <rPh sb="15" eb="16">
      <t>エキ</t>
    </rPh>
    <rPh sb="16" eb="17">
      <t>マエ</t>
    </rPh>
    <phoneticPr fontId="5"/>
  </si>
  <si>
    <t>048-788-4315</t>
  </si>
  <si>
    <t>048-788-4316</t>
  </si>
  <si>
    <t>JR東大宮駅西口から徒歩2分</t>
    <rPh sb="2" eb="3">
      <t>ヒガシ</t>
    </rPh>
    <rPh sb="3" eb="5">
      <t>オオミヤ</t>
    </rPh>
    <rPh sb="5" eb="6">
      <t>エキ</t>
    </rPh>
    <rPh sb="6" eb="8">
      <t>ニシグチ</t>
    </rPh>
    <rPh sb="10" eb="12">
      <t>トホ</t>
    </rPh>
    <rPh sb="13" eb="14">
      <t>フン</t>
    </rPh>
    <phoneticPr fontId="2"/>
  </si>
  <si>
    <t>(福)独歩</t>
    <rPh sb="3" eb="5">
      <t>ドッポ</t>
    </rPh>
    <phoneticPr fontId="5"/>
  </si>
  <si>
    <t>どっぽカフェ</t>
  </si>
  <si>
    <t>西区西大宮３－１９－１２</t>
    <rPh sb="0" eb="2">
      <t>ニシク</t>
    </rPh>
    <rPh sb="2" eb="5">
      <t>ニシオオミヤ</t>
    </rPh>
    <phoneticPr fontId="5"/>
  </si>
  <si>
    <t>331-0078</t>
  </si>
  <si>
    <t>048-620-3800</t>
  </si>
  <si>
    <t>048-620-3801</t>
  </si>
  <si>
    <t>JR西大宮駅から徒歩5分</t>
    <rPh sb="2" eb="3">
      <t>ニシ</t>
    </rPh>
    <rPh sb="3" eb="6">
      <t>オオミヤエキ</t>
    </rPh>
    <rPh sb="8" eb="10">
      <t>トホ</t>
    </rPh>
    <rPh sb="11" eb="12">
      <t>フン</t>
    </rPh>
    <phoneticPr fontId="2"/>
  </si>
  <si>
    <t>ウーリー与野本町</t>
    <rPh sb="4" eb="8">
      <t>ヨノホンマチ</t>
    </rPh>
    <phoneticPr fontId="5"/>
  </si>
  <si>
    <t>中央区下落合７－６－８</t>
    <rPh sb="0" eb="3">
      <t>チュウオウク</t>
    </rPh>
    <rPh sb="3" eb="6">
      <t>シモオチアイ</t>
    </rPh>
    <phoneticPr fontId="5"/>
  </si>
  <si>
    <t>338-0002</t>
  </si>
  <si>
    <t>048-627-7798</t>
  </si>
  <si>
    <t>JR与野本町駅から徒歩5分</t>
    <rPh sb="2" eb="7">
      <t>ヨノホンマチエキ</t>
    </rPh>
    <rPh sb="9" eb="11">
      <t>トホ</t>
    </rPh>
    <rPh sb="12" eb="13">
      <t>フン</t>
    </rPh>
    <phoneticPr fontId="2"/>
  </si>
  <si>
    <t>(特非)ゆうの樹</t>
    <rPh sb="7" eb="8">
      <t>キ</t>
    </rPh>
    <phoneticPr fontId="5"/>
  </si>
  <si>
    <t>プレノワ</t>
  </si>
  <si>
    <t>北区東大成町１－４５７－１</t>
  </si>
  <si>
    <t>331-0814</t>
  </si>
  <si>
    <t>048-782-9216</t>
  </si>
  <si>
    <t>東部アーバンパークライン北大宮駅から徒歩５分</t>
    <rPh sb="0" eb="2">
      <t>トウブ</t>
    </rPh>
    <rPh sb="12" eb="16">
      <t>キタオオミヤエキ</t>
    </rPh>
    <rPh sb="18" eb="20">
      <t>トホ</t>
    </rPh>
    <rPh sb="21" eb="22">
      <t>フン</t>
    </rPh>
    <phoneticPr fontId="2"/>
  </si>
  <si>
    <t>生</t>
    <rPh sb="0" eb="1">
      <t>セイ</t>
    </rPh>
    <phoneticPr fontId="2"/>
  </si>
  <si>
    <t>(株)プロペラジャパン</t>
  </si>
  <si>
    <t>ぽかぽかハウス</t>
  </si>
  <si>
    <t>大宮区上小町２２０</t>
    <rPh sb="0" eb="3">
      <t>オオミヤク</t>
    </rPh>
    <rPh sb="3" eb="6">
      <t>カミコチョウ</t>
    </rPh>
    <phoneticPr fontId="5"/>
  </si>
  <si>
    <t>330-0855</t>
  </si>
  <si>
    <t>048-745-9430</t>
  </si>
  <si>
    <t>048-745-9431</t>
  </si>
  <si>
    <t>JR大宮駅から徒歩13分
※R8.4～　短期入所休止</t>
    <rPh sb="2" eb="5">
      <t>オオミヤエキ</t>
    </rPh>
    <rPh sb="7" eb="9">
      <t>トホ</t>
    </rPh>
    <rPh sb="11" eb="12">
      <t>フン</t>
    </rPh>
    <rPh sb="20" eb="24">
      <t>タンキニュウショ</t>
    </rPh>
    <rPh sb="24" eb="26">
      <t>キュウシ</t>
    </rPh>
    <phoneticPr fontId="2"/>
  </si>
  <si>
    <t>（株）アクセシブル</t>
  </si>
  <si>
    <t>アクセシブル北大宮</t>
    <rPh sb="6" eb="9">
      <t>キタオオミヤ</t>
    </rPh>
    <phoneticPr fontId="5"/>
  </si>
  <si>
    <t>北区東大成町１－６２６－１　野原ビル２階</t>
    <rPh sb="0" eb="2">
      <t>キタク</t>
    </rPh>
    <rPh sb="2" eb="6">
      <t>ヒガシオオナリチョウ</t>
    </rPh>
    <rPh sb="14" eb="16">
      <t>ノハラ</t>
    </rPh>
    <rPh sb="19" eb="20">
      <t>カイ</t>
    </rPh>
    <phoneticPr fontId="5"/>
  </si>
  <si>
    <t>048-871-5862</t>
  </si>
  <si>
    <t>048-871-5872</t>
  </si>
  <si>
    <t>東武アーバンパークライン北大宮駅から徒歩8分</t>
    <rPh sb="0" eb="2">
      <t>トウブ</t>
    </rPh>
    <rPh sb="12" eb="16">
      <t>キタオオミヤエキ</t>
    </rPh>
    <rPh sb="18" eb="20">
      <t>トホ</t>
    </rPh>
    <rPh sb="21" eb="22">
      <t>フン</t>
    </rPh>
    <phoneticPr fontId="2"/>
  </si>
  <si>
    <t>（株）チャレンジプラットフォーム</t>
    <rPh sb="1" eb="2">
      <t>カブ</t>
    </rPh>
    <phoneticPr fontId="5"/>
  </si>
  <si>
    <t>サニースポット大和田</t>
    <rPh sb="7" eb="10">
      <t>オオワダ</t>
    </rPh>
    <phoneticPr fontId="5"/>
  </si>
  <si>
    <t>見沼区大和田町１－１３４０</t>
    <rPh sb="0" eb="2">
      <t>ミヌマ</t>
    </rPh>
    <rPh sb="2" eb="3">
      <t>ク</t>
    </rPh>
    <rPh sb="3" eb="7">
      <t>オオワダチョウ</t>
    </rPh>
    <phoneticPr fontId="5"/>
  </si>
  <si>
    <t>337-0053</t>
  </si>
  <si>
    <t>048-796-5863</t>
  </si>
  <si>
    <t>048-796-5877</t>
  </si>
  <si>
    <t>東武アーバンパークライン大和田駅から徒歩3分</t>
    <rPh sb="0" eb="2">
      <t>トウブ</t>
    </rPh>
    <rPh sb="12" eb="15">
      <t>オオワダ</t>
    </rPh>
    <rPh sb="15" eb="16">
      <t>エキ</t>
    </rPh>
    <rPh sb="18" eb="20">
      <t>トホ</t>
    </rPh>
    <rPh sb="21" eb="22">
      <t>フン</t>
    </rPh>
    <phoneticPr fontId="2"/>
  </si>
  <si>
    <t>(一社)Nagi</t>
  </si>
  <si>
    <t>Studio Nagi</t>
  </si>
  <si>
    <t>大宮区三橋４－１０８－１１</t>
  </si>
  <si>
    <t>048-783-2801</t>
  </si>
  <si>
    <t>048-611-7674</t>
  </si>
  <si>
    <t>大宮駅西口から西武バスにて「三橋２丁目」下車徒歩１０分　</t>
    <rPh sb="0" eb="2">
      <t>オオミヤ</t>
    </rPh>
    <rPh sb="3" eb="5">
      <t>ニシグチ</t>
    </rPh>
    <rPh sb="14" eb="16">
      <t>ミハシ</t>
    </rPh>
    <rPh sb="17" eb="19">
      <t>チョウメ</t>
    </rPh>
    <phoneticPr fontId="2"/>
  </si>
  <si>
    <t>(同)Size</t>
    <rPh sb="1" eb="2">
      <t>ドウ</t>
    </rPh>
    <phoneticPr fontId="5"/>
  </si>
  <si>
    <t>就労支援センターsize</t>
    <rPh sb="0" eb="4">
      <t>シュウロウシエン</t>
    </rPh>
    <phoneticPr fontId="5"/>
  </si>
  <si>
    <t>浦和区常盤４－１６－９　NYY浦和ビル３０２</t>
    <rPh sb="0" eb="2">
      <t>ウラワ</t>
    </rPh>
    <rPh sb="2" eb="3">
      <t>ク</t>
    </rPh>
    <rPh sb="3" eb="5">
      <t>トキワ</t>
    </rPh>
    <rPh sb="15" eb="17">
      <t>ウラワ</t>
    </rPh>
    <phoneticPr fontId="5"/>
  </si>
  <si>
    <t>048-767-8745</t>
  </si>
  <si>
    <t>048-767-8746</t>
  </si>
  <si>
    <t>JR浦和駅から徒歩１５分</t>
    <rPh sb="2" eb="5">
      <t>ウラワエキ</t>
    </rPh>
    <rPh sb="7" eb="9">
      <t>トホ</t>
    </rPh>
    <rPh sb="11" eb="12">
      <t>フン</t>
    </rPh>
    <phoneticPr fontId="2"/>
  </si>
  <si>
    <t>(株)リハス</t>
  </si>
  <si>
    <t>リハスワークさいたま浦和</t>
    <rPh sb="10" eb="12">
      <t>ウラワ</t>
    </rPh>
    <phoneticPr fontId="23"/>
  </si>
  <si>
    <t>浦和区高砂２－２－２　ＢＡＩＧＹＯＫＵ．Ｓビル４階</t>
  </si>
  <si>
    <t>330-0063</t>
  </si>
  <si>
    <t>048-767-5964</t>
  </si>
  <si>
    <t>048-767-5965</t>
  </si>
  <si>
    <t>JR浦和駅から徒歩4分</t>
    <rPh sb="2" eb="5">
      <t>ウラワエキ</t>
    </rPh>
    <rPh sb="7" eb="9">
      <t>トホ</t>
    </rPh>
    <rPh sb="10" eb="11">
      <t>フン</t>
    </rPh>
    <phoneticPr fontId="2"/>
  </si>
  <si>
    <t>(株)ワンダフル</t>
  </si>
  <si>
    <t>ワンダフル宮原</t>
    <rPh sb="5" eb="7">
      <t>みやはら</t>
    </rPh>
    <phoneticPr fontId="23" type="Hiragana"/>
  </si>
  <si>
    <t>北区宮原町３－１６１　大井ビル３階</t>
  </si>
  <si>
    <t>048-788-1871</t>
  </si>
  <si>
    <t>JR宮原駅から徒歩8分</t>
    <rPh sb="2" eb="4">
      <t>ミヤハラ</t>
    </rPh>
    <rPh sb="4" eb="5">
      <t>エキ</t>
    </rPh>
    <rPh sb="7" eb="9">
      <t>トホ</t>
    </rPh>
    <rPh sb="10" eb="11">
      <t>フン</t>
    </rPh>
    <phoneticPr fontId="24"/>
  </si>
  <si>
    <t>クオリティー（株）</t>
  </si>
  <si>
    <t>アトリエ・アンノウンⅡ　浦和</t>
    <rPh sb="12" eb="14">
      <t>ウラワ</t>
    </rPh>
    <phoneticPr fontId="5"/>
  </si>
  <si>
    <t>南区大谷口１５８５－１</t>
  </si>
  <si>
    <t>336-0042</t>
  </si>
  <si>
    <t>048-816-4830</t>
  </si>
  <si>
    <t>048-816-4831</t>
  </si>
  <si>
    <t>JR南浦和駅から国際興業バス柳崎行き「太田窪５丁目」停留所から徒歩7分</t>
    <rPh sb="2" eb="5">
      <t>ミナミウラワ</t>
    </rPh>
    <rPh sb="5" eb="6">
      <t>エキ</t>
    </rPh>
    <rPh sb="8" eb="10">
      <t>コクサイ</t>
    </rPh>
    <rPh sb="10" eb="12">
      <t>コウギョウ</t>
    </rPh>
    <rPh sb="14" eb="16">
      <t>ヤナギサキ</t>
    </rPh>
    <rPh sb="16" eb="17">
      <t>ユ</t>
    </rPh>
    <rPh sb="19" eb="22">
      <t>ダイタクボ</t>
    </rPh>
    <rPh sb="23" eb="25">
      <t>チョウメ</t>
    </rPh>
    <rPh sb="26" eb="29">
      <t>テイリュウジョ</t>
    </rPh>
    <rPh sb="31" eb="33">
      <t>トホ</t>
    </rPh>
    <rPh sb="34" eb="35">
      <t>フン</t>
    </rPh>
    <phoneticPr fontId="2"/>
  </si>
  <si>
    <t>（株）PiiS　Road</t>
  </si>
  <si>
    <t>PiiS　Plaza　さいたま</t>
  </si>
  <si>
    <t>北区土呂町１－２５－６</t>
    <rPh sb="0" eb="2">
      <t>キタク</t>
    </rPh>
    <rPh sb="2" eb="5">
      <t>トロチョウ</t>
    </rPh>
    <phoneticPr fontId="5"/>
  </si>
  <si>
    <t>048-782-9878</t>
  </si>
  <si>
    <t>JR土呂駅から徒歩6分</t>
    <rPh sb="2" eb="5">
      <t>トロエキ</t>
    </rPh>
    <rPh sb="7" eb="9">
      <t>トホ</t>
    </rPh>
    <rPh sb="10" eb="11">
      <t>フン</t>
    </rPh>
    <phoneticPr fontId="2"/>
  </si>
  <si>
    <t>（株）アモナプランニング</t>
  </si>
  <si>
    <t>ヘーゼル大宮</t>
    <rPh sb="4" eb="6">
      <t>オオミヤ</t>
    </rPh>
    <phoneticPr fontId="2"/>
  </si>
  <si>
    <t>大宮区上小町１４８６－２　日本住宅ファーストビル１F</t>
    <rPh sb="0" eb="3">
      <t>オオミヤク</t>
    </rPh>
    <rPh sb="3" eb="4">
      <t>カミ</t>
    </rPh>
    <rPh sb="4" eb="6">
      <t>コマチ</t>
    </rPh>
    <rPh sb="13" eb="15">
      <t>ニホン</t>
    </rPh>
    <rPh sb="15" eb="17">
      <t>ジュウタク</t>
    </rPh>
    <phoneticPr fontId="2"/>
  </si>
  <si>
    <t>048-729-7909</t>
  </si>
  <si>
    <t>048-729-7933</t>
  </si>
  <si>
    <t>JR大宮駅西口から西武バス乗車　住宅前バス停下車徒歩3分</t>
    <rPh sb="2" eb="5">
      <t>オオミヤエキ</t>
    </rPh>
    <rPh sb="5" eb="7">
      <t>ニシグチ</t>
    </rPh>
    <rPh sb="9" eb="11">
      <t>セイブ</t>
    </rPh>
    <rPh sb="13" eb="15">
      <t>ジョウシャ</t>
    </rPh>
    <rPh sb="16" eb="18">
      <t>ジュウタク</t>
    </rPh>
    <rPh sb="18" eb="19">
      <t>マエ</t>
    </rPh>
    <rPh sb="21" eb="22">
      <t>テイ</t>
    </rPh>
    <rPh sb="22" eb="24">
      <t>ゲシャ</t>
    </rPh>
    <rPh sb="24" eb="26">
      <t>トホ</t>
    </rPh>
    <rPh sb="27" eb="28">
      <t>フン</t>
    </rPh>
    <phoneticPr fontId="2"/>
  </si>
  <si>
    <t>WOOOLY（株）</t>
    <rPh sb="6" eb="9">
      <t>カブ</t>
    </rPh>
    <phoneticPr fontId="2"/>
  </si>
  <si>
    <t>ウーリー浦和</t>
  </si>
  <si>
    <t>浦和区仲町３－２－１　浦和仲町スカイマンション１０４</t>
    <rPh sb="0" eb="2">
      <t>ウラワ</t>
    </rPh>
    <rPh sb="2" eb="3">
      <t>ク</t>
    </rPh>
    <rPh sb="3" eb="5">
      <t>ナカチョウ</t>
    </rPh>
    <rPh sb="11" eb="13">
      <t>ウラワ</t>
    </rPh>
    <rPh sb="13" eb="15">
      <t>ナカチョウ</t>
    </rPh>
    <phoneticPr fontId="5"/>
  </si>
  <si>
    <t>330-0062</t>
  </si>
  <si>
    <t>048-679-2481</t>
  </si>
  <si>
    <t>JR浦和駅から徒歩10分</t>
    <rPh sb="2" eb="5">
      <t>ウラワエキ</t>
    </rPh>
    <rPh sb="7" eb="9">
      <t>トホ</t>
    </rPh>
    <rPh sb="11" eb="12">
      <t>フン</t>
    </rPh>
    <phoneticPr fontId="2"/>
  </si>
  <si>
    <t>（株）Rendeaf</t>
  </si>
  <si>
    <t>ランデフワークス</t>
  </si>
  <si>
    <t>大宮区上小町４６８　エルドヴェールⅠ２０６</t>
    <rPh sb="0" eb="3">
      <t>オオミヤク</t>
    </rPh>
    <rPh sb="3" eb="6">
      <t>カミコチョウ</t>
    </rPh>
    <phoneticPr fontId="5"/>
  </si>
  <si>
    <t>070-8533-8161</t>
  </si>
  <si>
    <t>050-3737-8084</t>
  </si>
  <si>
    <t>JR大宮駅から徒歩15分</t>
    <rPh sb="2" eb="5">
      <t>オオミヤエキ</t>
    </rPh>
    <rPh sb="7" eb="9">
      <t>トホ</t>
    </rPh>
    <rPh sb="11" eb="12">
      <t>フン</t>
    </rPh>
    <phoneticPr fontId="2"/>
  </si>
  <si>
    <t>（株）シムレス</t>
  </si>
  <si>
    <t>プティ’ｓカラー　東大宮</t>
    <rPh sb="9" eb="12">
      <t>ヒガシオオミヤ</t>
    </rPh>
    <phoneticPr fontId="5"/>
  </si>
  <si>
    <t>見沼区丸ケ崎町７－１　細井第２ビル１０１</t>
    <rPh sb="0" eb="2">
      <t>ミヌマ</t>
    </rPh>
    <rPh sb="2" eb="3">
      <t>ク</t>
    </rPh>
    <rPh sb="3" eb="7">
      <t>マルガサキチョウ</t>
    </rPh>
    <rPh sb="11" eb="13">
      <t>ホソイ</t>
    </rPh>
    <rPh sb="13" eb="14">
      <t>ダイ</t>
    </rPh>
    <phoneticPr fontId="5"/>
  </si>
  <si>
    <t>337-0007</t>
  </si>
  <si>
    <t>048-686-0051</t>
  </si>
  <si>
    <t>048-611-9360</t>
  </si>
  <si>
    <t>JR東大宮駅から国際興業バス「プロムナード中央」行乗車3分、「丸ケ崎」停留所から徒歩2分</t>
    <rPh sb="2" eb="5">
      <t>ヒガシオオミヤ</t>
    </rPh>
    <rPh sb="5" eb="6">
      <t>エキ</t>
    </rPh>
    <rPh sb="8" eb="10">
      <t>コクサイ</t>
    </rPh>
    <rPh sb="10" eb="12">
      <t>コウギョウ</t>
    </rPh>
    <rPh sb="21" eb="23">
      <t>チュウオウ</t>
    </rPh>
    <rPh sb="24" eb="25">
      <t>ユ</t>
    </rPh>
    <rPh sb="25" eb="27">
      <t>ジョウシャ</t>
    </rPh>
    <rPh sb="28" eb="29">
      <t>プン</t>
    </rPh>
    <rPh sb="31" eb="34">
      <t>マルガサキ</t>
    </rPh>
    <rPh sb="35" eb="38">
      <t>テイリュウジョ</t>
    </rPh>
    <rPh sb="40" eb="42">
      <t>トホ</t>
    </rPh>
    <rPh sb="43" eb="44">
      <t>フン</t>
    </rPh>
    <phoneticPr fontId="2"/>
  </si>
  <si>
    <t>（株）東都広告</t>
    <rPh sb="0" eb="3">
      <t>カブ</t>
    </rPh>
    <rPh sb="3" eb="5">
      <t>トウト</t>
    </rPh>
    <rPh sb="5" eb="7">
      <t>コウコク</t>
    </rPh>
    <phoneticPr fontId="2"/>
  </si>
  <si>
    <t>ジョブポイントらいく・ゆー　北浦和</t>
    <rPh sb="14" eb="15">
      <t>キタ</t>
    </rPh>
    <rPh sb="15" eb="17">
      <t>ウラワ</t>
    </rPh>
    <phoneticPr fontId="5"/>
  </si>
  <si>
    <t>浦和区常盤９－６－９　美徳ビル２階</t>
  </si>
  <si>
    <t>048-711-7783</t>
  </si>
  <si>
    <t>048-711-8026</t>
  </si>
  <si>
    <t>JR北浦和駅から徒歩５分</t>
    <rPh sb="2" eb="5">
      <t>キタウラワ</t>
    </rPh>
    <rPh sb="5" eb="6">
      <t>エキ</t>
    </rPh>
    <rPh sb="8" eb="10">
      <t>トホ</t>
    </rPh>
    <rPh sb="11" eb="12">
      <t>フン</t>
    </rPh>
    <phoneticPr fontId="2"/>
  </si>
  <si>
    <t>（株）カルディア</t>
    <rPh sb="0" eb="3">
      <t>カブ</t>
    </rPh>
    <phoneticPr fontId="2"/>
  </si>
  <si>
    <t>ＯＮＥＧＡＭＥさいたま</t>
  </si>
  <si>
    <t>大宮区北袋町２－１８６－４－２０２号</t>
    <rPh sb="0" eb="3">
      <t>オオミヤク</t>
    </rPh>
    <rPh sb="3" eb="5">
      <t>キタブクロ</t>
    </rPh>
    <rPh sb="5" eb="6">
      <t>マチ</t>
    </rPh>
    <rPh sb="17" eb="18">
      <t>ゴウ</t>
    </rPh>
    <phoneticPr fontId="5"/>
  </si>
  <si>
    <t>330-0835</t>
  </si>
  <si>
    <t>080-7266-5560</t>
  </si>
  <si>
    <t>03-6709-8496</t>
  </si>
  <si>
    <t>JRさいたま新都心駅から徒歩15分</t>
    <rPh sb="6" eb="9">
      <t>シントシン</t>
    </rPh>
    <rPh sb="9" eb="10">
      <t>エキ</t>
    </rPh>
    <rPh sb="12" eb="14">
      <t>トホ</t>
    </rPh>
    <rPh sb="16" eb="17">
      <t>フン</t>
    </rPh>
    <phoneticPr fontId="2"/>
  </si>
  <si>
    <t>（一社）ウィズホープ</t>
    <rPh sb="1" eb="3">
      <t>イッシャ</t>
    </rPh>
    <phoneticPr fontId="2"/>
  </si>
  <si>
    <t>クラリス</t>
  </si>
  <si>
    <t>岩槻区上野９５２－３</t>
  </si>
  <si>
    <t>339-0073</t>
  </si>
  <si>
    <t>090-2730-9639</t>
  </si>
  <si>
    <t>JR東岩槻駅から徒歩29分</t>
    <rPh sb="2" eb="3">
      <t>ヒガシ</t>
    </rPh>
    <rPh sb="3" eb="5">
      <t>イワツキ</t>
    </rPh>
    <rPh sb="5" eb="6">
      <t>エキ</t>
    </rPh>
    <rPh sb="8" eb="10">
      <t>トホ</t>
    </rPh>
    <rPh sb="12" eb="13">
      <t>フン</t>
    </rPh>
    <phoneticPr fontId="2"/>
  </si>
  <si>
    <t>Ｌｉｆｅ　Ｓｅｅｄ(株)</t>
  </si>
  <si>
    <t>Ｌｉｆｅ　Ｓｅｅｄ</t>
  </si>
  <si>
    <t>南区太田窪５－２７－４</t>
  </si>
  <si>
    <t>048-711-8133</t>
  </si>
  <si>
    <t>048-711-8433</t>
  </si>
  <si>
    <t>JR南浦和駅から徒歩13分
従たる事業所（緑区東浦和3-1-32-104）</t>
    <rPh sb="2" eb="6">
      <t>ミナミウラワエキ</t>
    </rPh>
    <rPh sb="8" eb="10">
      <t>トホ</t>
    </rPh>
    <rPh sb="12" eb="13">
      <t>フン</t>
    </rPh>
    <phoneticPr fontId="2"/>
  </si>
  <si>
    <t>(一社)ＬＬＳ</t>
  </si>
  <si>
    <t>リヴライフサポート</t>
  </si>
  <si>
    <t>北区土呂町１－１５－１８　あひか第一ビル４階</t>
    <rPh sb="0" eb="2">
      <t>キタク</t>
    </rPh>
    <rPh sb="2" eb="5">
      <t>トロチョウ</t>
    </rPh>
    <rPh sb="16" eb="18">
      <t>ダイイチ</t>
    </rPh>
    <rPh sb="21" eb="22">
      <t>カイ</t>
    </rPh>
    <phoneticPr fontId="23"/>
  </si>
  <si>
    <t>048-662-9261</t>
  </si>
  <si>
    <t>048-662-9262</t>
  </si>
  <si>
    <t>JR土呂駅から徒歩5分</t>
    <rPh sb="2" eb="5">
      <t>トロエキ</t>
    </rPh>
    <rPh sb="7" eb="9">
      <t>トホ</t>
    </rPh>
    <rPh sb="10" eb="11">
      <t>フン</t>
    </rPh>
    <phoneticPr fontId="24"/>
  </si>
  <si>
    <t>社</t>
    <rPh sb="0" eb="1">
      <t>シャ</t>
    </rPh>
    <phoneticPr fontId="24"/>
  </si>
  <si>
    <t>(株)manaby</t>
  </si>
  <si>
    <t>manaby大宮事業所</t>
    <rPh sb="6" eb="8">
      <t>オオミヤ</t>
    </rPh>
    <rPh sb="8" eb="11">
      <t>ジギョウショ</t>
    </rPh>
    <phoneticPr fontId="27"/>
  </si>
  <si>
    <t>大宮区高鼻町１－４０－１　PRSビル　６F</t>
    <rPh sb="0" eb="2">
      <t>オオミヤ</t>
    </rPh>
    <rPh sb="2" eb="3">
      <t>ク</t>
    </rPh>
    <rPh sb="3" eb="6">
      <t>タカハナチョウ</t>
    </rPh>
    <phoneticPr fontId="27"/>
  </si>
  <si>
    <t>048-729-6592</t>
  </si>
  <si>
    <t>048-729-6593</t>
  </si>
  <si>
    <t>JR大宮駅から徒歩8分</t>
    <rPh sb="2" eb="4">
      <t>オオミヤ</t>
    </rPh>
    <rPh sb="4" eb="5">
      <t>エキ</t>
    </rPh>
    <rPh sb="7" eb="9">
      <t>トホ</t>
    </rPh>
    <rPh sb="10" eb="11">
      <t>フン</t>
    </rPh>
    <phoneticPr fontId="24"/>
  </si>
  <si>
    <t>(株)サイクツ</t>
  </si>
  <si>
    <t>ラシクラボさいたま新都心</t>
    <rPh sb="9" eb="12">
      <t>シントシン</t>
    </rPh>
    <phoneticPr fontId="23"/>
  </si>
  <si>
    <t>大宮区吉敷町４－２４８－５　新都心プラチナビル１階</t>
    <rPh sb="0" eb="3">
      <t>オオミヤク</t>
    </rPh>
    <rPh sb="3" eb="6">
      <t>キシキチョウ</t>
    </rPh>
    <rPh sb="14" eb="17">
      <t>シントシン</t>
    </rPh>
    <rPh sb="24" eb="25">
      <t>カイ</t>
    </rPh>
    <phoneticPr fontId="50"/>
  </si>
  <si>
    <t>330-0843</t>
  </si>
  <si>
    <t>048-871-5778</t>
  </si>
  <si>
    <t>048-871-5779</t>
  </si>
  <si>
    <t>JRさいたま新都心駅から徒歩２分</t>
    <rPh sb="6" eb="9">
      <t>シントシン</t>
    </rPh>
    <rPh sb="9" eb="10">
      <t>エキ</t>
    </rPh>
    <rPh sb="12" eb="14">
      <t>トホ</t>
    </rPh>
    <rPh sb="15" eb="16">
      <t>フン</t>
    </rPh>
    <phoneticPr fontId="24"/>
  </si>
  <si>
    <t>有限会社水風社</t>
    <rPh sb="0" eb="4">
      <t>ユウゲンガイシャ</t>
    </rPh>
    <rPh sb="4" eb="5">
      <t>スイ</t>
    </rPh>
    <rPh sb="5" eb="6">
      <t>カゼ</t>
    </rPh>
    <rPh sb="6" eb="7">
      <t>シャ</t>
    </rPh>
    <phoneticPr fontId="23"/>
  </si>
  <si>
    <t>アフターネオ浦和</t>
    <rPh sb="6" eb="8">
      <t>うらわ</t>
    </rPh>
    <phoneticPr fontId="23" type="Hiragana"/>
  </si>
  <si>
    <t>浦和区岸町７－５－２１　プリミエコート岸町６階６０１号室</t>
    <rPh sb="0" eb="2">
      <t>ウラワ</t>
    </rPh>
    <rPh sb="2" eb="3">
      <t>ク</t>
    </rPh>
    <rPh sb="3" eb="5">
      <t>キシマチ</t>
    </rPh>
    <rPh sb="19" eb="21">
      <t>キシマチ</t>
    </rPh>
    <rPh sb="22" eb="23">
      <t>カイ</t>
    </rPh>
    <rPh sb="26" eb="28">
      <t>ゴウシツ</t>
    </rPh>
    <phoneticPr fontId="23"/>
  </si>
  <si>
    <t>330-0064</t>
  </si>
  <si>
    <t>048-714-5455</t>
  </si>
  <si>
    <t>048-714-5456</t>
  </si>
  <si>
    <t>ＪＲ浦和駅から徒歩10分</t>
    <rPh sb="2" eb="5">
      <t>ウラワエキ</t>
    </rPh>
    <rPh sb="7" eb="9">
      <t>トホ</t>
    </rPh>
    <rPh sb="11" eb="12">
      <t>フン</t>
    </rPh>
    <phoneticPr fontId="24"/>
  </si>
  <si>
    <t>(同)翔和</t>
    <rPh sb="3" eb="5">
      <t>ショウワ</t>
    </rPh>
    <phoneticPr fontId="23"/>
  </si>
  <si>
    <t>ＴＯＫＵＪＯＢ武蔵浦和</t>
    <rPh sb="7" eb="11">
      <t>むさしうらわ</t>
    </rPh>
    <phoneticPr fontId="23" type="Hiragana"/>
  </si>
  <si>
    <t>南区曲本５－８－２２</t>
  </si>
  <si>
    <t>336-0033</t>
  </si>
  <si>
    <t>048-626-6591</t>
  </si>
  <si>
    <t>048-626-6592</t>
  </si>
  <si>
    <t>ＪＲ武蔵浦和駅から徒歩18分</t>
    <rPh sb="2" eb="6">
      <t>ムサシウラワ</t>
    </rPh>
    <rPh sb="6" eb="7">
      <t>エキ</t>
    </rPh>
    <rPh sb="9" eb="11">
      <t>トホ</t>
    </rPh>
    <rPh sb="13" eb="14">
      <t>フン</t>
    </rPh>
    <phoneticPr fontId="24"/>
  </si>
  <si>
    <t>TryFor(同)</t>
  </si>
  <si>
    <t>ウェリナ</t>
  </si>
  <si>
    <t>西区指扇２８５６－２５８</t>
  </si>
  <si>
    <t>331-0047</t>
  </si>
  <si>
    <t>048-607-4818</t>
  </si>
  <si>
    <t>ＪＲ指扇駅から徒歩12分　定員：主たる10人、従たる30人
従たる事業所：ウェリナ川越（川越市小仙波６８７－１、
川越駅東口から西武バス乗車「仙波下」バス亭下車徒歩８分）</t>
    <rPh sb="2" eb="4">
      <t>サシオウギ</t>
    </rPh>
    <rPh sb="4" eb="5">
      <t>エキ</t>
    </rPh>
    <rPh sb="7" eb="9">
      <t>トホ</t>
    </rPh>
    <rPh sb="11" eb="12">
      <t>フン</t>
    </rPh>
    <phoneticPr fontId="24"/>
  </si>
  <si>
    <t>(同)Size</t>
  </si>
  <si>
    <t>クリエイティブセンターsize</t>
  </si>
  <si>
    <t>浦和区上木崎４－４－１３　フジグリーンビュー２Ｆ</t>
  </si>
  <si>
    <t>048-762-7301</t>
  </si>
  <si>
    <t>048-762-7341</t>
  </si>
  <si>
    <t>ＪＲ与野駅から徒歩8分</t>
    <rPh sb="2" eb="4">
      <t>ヨノ</t>
    </rPh>
    <rPh sb="4" eb="5">
      <t>エキ</t>
    </rPh>
    <rPh sb="7" eb="9">
      <t>トホ</t>
    </rPh>
    <rPh sb="10" eb="11">
      <t>フン</t>
    </rPh>
    <phoneticPr fontId="24"/>
  </si>
  <si>
    <t>(株)KANAU-LAB</t>
  </si>
  <si>
    <t>かなうラボ浦和・県庁前</t>
    <rPh sb="5" eb="7">
      <t>ウラワ</t>
    </rPh>
    <rPh sb="8" eb="10">
      <t>ケンチョウ</t>
    </rPh>
    <rPh sb="10" eb="11">
      <t>マエ</t>
    </rPh>
    <phoneticPr fontId="4"/>
  </si>
  <si>
    <t>浦和区高砂３－１０－１　シンテイ浦和ビル２階</t>
  </si>
  <si>
    <t>050-5240-3487</t>
  </si>
  <si>
    <t>048-610-8563</t>
  </si>
  <si>
    <t>大宮駅から徒歩7分</t>
    <rPh sb="0" eb="3">
      <t>オオミヤエキ</t>
    </rPh>
    <rPh sb="5" eb="7">
      <t>トホ</t>
    </rPh>
    <rPh sb="8" eb="9">
      <t>フン</t>
    </rPh>
    <phoneticPr fontId="24"/>
  </si>
  <si>
    <t>(同)FOREST</t>
  </si>
  <si>
    <t>FOREST東浦和</t>
    <rPh sb="6" eb="9">
      <t>ヒガシウラワ</t>
    </rPh>
    <phoneticPr fontId="4"/>
  </si>
  <si>
    <t>緑区東浦和７－２２－１</t>
  </si>
  <si>
    <t>048-829-7642</t>
  </si>
  <si>
    <t>048-829-7643</t>
  </si>
  <si>
    <t>JR東浦和駅から徒歩１３分</t>
    <rPh sb="2" eb="5">
      <t>ヒガシウラワ</t>
    </rPh>
    <rPh sb="5" eb="6">
      <t>エキ</t>
    </rPh>
    <rPh sb="8" eb="10">
      <t>トホ</t>
    </rPh>
    <rPh sb="12" eb="13">
      <t>フン</t>
    </rPh>
    <phoneticPr fontId="24"/>
  </si>
  <si>
    <t>(同)アースファーム玄</t>
    <rPh sb="10" eb="11">
      <t>ゲン</t>
    </rPh>
    <phoneticPr fontId="29"/>
  </si>
  <si>
    <t>かたく里</t>
    <rPh sb="3" eb="4">
      <t>リ</t>
    </rPh>
    <phoneticPr fontId="29"/>
  </si>
  <si>
    <t>浦和区常盤４－１６－９　ＮＹＹ浦和ビル２０２</t>
  </si>
  <si>
    <t>070-8943-3454</t>
  </si>
  <si>
    <t>JR浦和駅から国際興業バス大久保浄水場行「六間道路」停留所下車徒歩1分</t>
    <rPh sb="2" eb="4">
      <t>ウラワ</t>
    </rPh>
    <rPh sb="4" eb="5">
      <t>エキ</t>
    </rPh>
    <rPh sb="7" eb="11">
      <t>コクサイコウギョウ</t>
    </rPh>
    <rPh sb="13" eb="19">
      <t>オオクボジョウスイジョウ</t>
    </rPh>
    <rPh sb="19" eb="20">
      <t>ユ</t>
    </rPh>
    <rPh sb="21" eb="23">
      <t>ロッケン</t>
    </rPh>
    <rPh sb="23" eb="25">
      <t>ドウロ</t>
    </rPh>
    <rPh sb="26" eb="29">
      <t>テイリュウジョ</t>
    </rPh>
    <rPh sb="29" eb="31">
      <t>ゲシャ</t>
    </rPh>
    <rPh sb="31" eb="33">
      <t>トホ</t>
    </rPh>
    <rPh sb="34" eb="35">
      <t>フン</t>
    </rPh>
    <phoneticPr fontId="24"/>
  </si>
  <si>
    <t>(同)バオバブの森</t>
    <rPh sb="8" eb="9">
      <t>モリ</t>
    </rPh>
    <phoneticPr fontId="24"/>
  </si>
  <si>
    <t>ふくろうの家</t>
    <rPh sb="5" eb="6">
      <t>いえ</t>
    </rPh>
    <phoneticPr fontId="24" type="Hiragana"/>
  </si>
  <si>
    <t>見沼区東宮下１４４－３</t>
  </si>
  <si>
    <t>377-0012</t>
  </si>
  <si>
    <t>070-9335-5137</t>
  </si>
  <si>
    <t>東武野田線七里駅から国際興業バス宮下停留所下車徒歩1分</t>
    <rPh sb="0" eb="5">
      <t>トウブノダセン</t>
    </rPh>
    <rPh sb="5" eb="7">
      <t>ナナサト</t>
    </rPh>
    <rPh sb="7" eb="8">
      <t>エキ</t>
    </rPh>
    <rPh sb="10" eb="14">
      <t>コクサイコウギョウ</t>
    </rPh>
    <rPh sb="16" eb="18">
      <t>ミヤシタ</t>
    </rPh>
    <rPh sb="18" eb="21">
      <t>テイリュウジョ</t>
    </rPh>
    <rPh sb="21" eb="25">
      <t>ゲシャトホ</t>
    </rPh>
    <rPh sb="26" eb="27">
      <t>プン</t>
    </rPh>
    <phoneticPr fontId="24"/>
  </si>
  <si>
    <t>大宮区三橋２－５３９－３ランドビル４階</t>
  </si>
  <si>
    <t>JR大宮駅より西武バス三橋２丁目停留所下車徒歩1分</t>
    <rPh sb="2" eb="4">
      <t>オオミヤ</t>
    </rPh>
    <rPh sb="4" eb="5">
      <t>エキ</t>
    </rPh>
    <rPh sb="7" eb="9">
      <t>セイブ</t>
    </rPh>
    <rPh sb="11" eb="13">
      <t>ミハシ</t>
    </rPh>
    <rPh sb="14" eb="16">
      <t>チョウメ</t>
    </rPh>
    <rPh sb="16" eb="19">
      <t>テイリュウジョ</t>
    </rPh>
    <rPh sb="19" eb="21">
      <t>ゲシャ</t>
    </rPh>
    <rPh sb="21" eb="23">
      <t>トホ</t>
    </rPh>
    <rPh sb="24" eb="25">
      <t>プン</t>
    </rPh>
    <phoneticPr fontId="24"/>
  </si>
  <si>
    <t>(株)プラネット</t>
  </si>
  <si>
    <t>ぷらえば浦和北</t>
  </si>
  <si>
    <t>浦和区北浦和5-15-33</t>
  </si>
  <si>
    <t>330-0074</t>
  </si>
  <si>
    <t>JR北浦和駅西口から徒歩11分</t>
    <rPh sb="2" eb="3">
      <t>キタ</t>
    </rPh>
    <rPh sb="3" eb="5">
      <t>ウラワ</t>
    </rPh>
    <rPh sb="5" eb="6">
      <t>エキ</t>
    </rPh>
    <rPh sb="6" eb="8">
      <t>ニシグチ</t>
    </rPh>
    <rPh sb="10" eb="12">
      <t>トホ</t>
    </rPh>
    <rPh sb="14" eb="15">
      <t>フン</t>
    </rPh>
    <phoneticPr fontId="24"/>
  </si>
  <si>
    <t>(同)スマイルファクトリー</t>
  </si>
  <si>
    <t>就労継続支援Ｂ型事業所エミタス</t>
    <rPh sb="0" eb="2">
      <t>しゅうろう</t>
    </rPh>
    <rPh sb="2" eb="4">
      <t>けいぞく</t>
    </rPh>
    <rPh sb="4" eb="6">
      <t>しえん</t>
    </rPh>
    <rPh sb="7" eb="8">
      <t>かた</t>
    </rPh>
    <rPh sb="8" eb="11">
      <t>じぎょうしょ</t>
    </rPh>
    <phoneticPr fontId="5" type="Hiragana"/>
  </si>
  <si>
    <t>見沼区春岡3-49-13</t>
  </si>
  <si>
    <t>337-0008</t>
  </si>
  <si>
    <t>048-633-4729</t>
  </si>
  <si>
    <t>048-633-4728</t>
  </si>
  <si>
    <t>ＪＲ東大宮駅より徒歩22分</t>
    <rPh sb="2" eb="3">
      <t>ヒガシ</t>
    </rPh>
    <rPh sb="3" eb="5">
      <t>オオミヤ</t>
    </rPh>
    <rPh sb="5" eb="6">
      <t>エキ</t>
    </rPh>
    <rPh sb="8" eb="10">
      <t>トホ</t>
    </rPh>
    <rPh sb="12" eb="13">
      <t>フン</t>
    </rPh>
    <phoneticPr fontId="2"/>
  </si>
  <si>
    <t>かなうラボ北浦和駅前</t>
    <rPh sb="5" eb="8">
      <t>きたうらわ</t>
    </rPh>
    <rPh sb="8" eb="9">
      <t>えき</t>
    </rPh>
    <rPh sb="9" eb="10">
      <t>まえ</t>
    </rPh>
    <phoneticPr fontId="5" type="Hiragana"/>
  </si>
  <si>
    <t>浦和区北浦和４－３－５トンボビル５階</t>
  </si>
  <si>
    <t>JR北浦和駅より徒歩2分</t>
    <rPh sb="2" eb="3">
      <t>キタ</t>
    </rPh>
    <rPh sb="3" eb="5">
      <t>ウラワ</t>
    </rPh>
    <rPh sb="5" eb="6">
      <t>エキ</t>
    </rPh>
    <rPh sb="8" eb="10">
      <t>トホ</t>
    </rPh>
    <rPh sb="11" eb="12">
      <t>フン</t>
    </rPh>
    <phoneticPr fontId="2"/>
  </si>
  <si>
    <t>リハスワーク東大宮</t>
    <rPh sb="6" eb="7">
      <t>ひがし</t>
    </rPh>
    <rPh sb="7" eb="9">
      <t>おおみや</t>
    </rPh>
    <phoneticPr fontId="5" type="Hiragana"/>
  </si>
  <si>
    <t>見沼区東大宮４－１２－８　フルヤビル１階</t>
    <rPh sb="0" eb="2">
      <t>ミヌマ</t>
    </rPh>
    <rPh sb="2" eb="3">
      <t>ク</t>
    </rPh>
    <rPh sb="3" eb="4">
      <t>ヒガシ</t>
    </rPh>
    <rPh sb="4" eb="6">
      <t>オオミヤ</t>
    </rPh>
    <rPh sb="19" eb="20">
      <t>カイ</t>
    </rPh>
    <phoneticPr fontId="5"/>
  </si>
  <si>
    <t>048-658-9845</t>
  </si>
  <si>
    <t>048-658-9846</t>
  </si>
  <si>
    <t>ＪＲ東大宮駅から徒歩4分</t>
    <rPh sb="2" eb="3">
      <t>ヒガシ</t>
    </rPh>
    <rPh sb="3" eb="5">
      <t>オオミヤ</t>
    </rPh>
    <rPh sb="5" eb="6">
      <t>エキ</t>
    </rPh>
    <rPh sb="8" eb="10">
      <t>トホ</t>
    </rPh>
    <rPh sb="11" eb="12">
      <t>フン</t>
    </rPh>
    <phoneticPr fontId="2"/>
  </si>
  <si>
    <t>(株)noix</t>
  </si>
  <si>
    <t>ブロッサムさいたま</t>
  </si>
  <si>
    <t>北区宮原町１－８５３－８　ウェルネスキューブ５階</t>
    <rPh sb="0" eb="2">
      <t>キタク</t>
    </rPh>
    <rPh sb="2" eb="5">
      <t>ミヤハラチョウ</t>
    </rPh>
    <rPh sb="23" eb="24">
      <t>カイ</t>
    </rPh>
    <phoneticPr fontId="5"/>
  </si>
  <si>
    <t>048-729-7766</t>
  </si>
  <si>
    <t>050-3512-2779</t>
  </si>
  <si>
    <t>ＪＲ土呂駅から徒歩18分
埼玉新都市交通ニューシャトル加茂宮駅から徒歩10分</t>
    <rPh sb="2" eb="5">
      <t>トロエキ</t>
    </rPh>
    <rPh sb="7" eb="9">
      <t>トホ</t>
    </rPh>
    <rPh sb="11" eb="12">
      <t>フン</t>
    </rPh>
    <rPh sb="13" eb="15">
      <t>サイタマ</t>
    </rPh>
    <rPh sb="15" eb="18">
      <t>シントシ</t>
    </rPh>
    <rPh sb="18" eb="20">
      <t>コウツウ</t>
    </rPh>
    <rPh sb="27" eb="31">
      <t>カモノミヤエキ</t>
    </rPh>
    <rPh sb="33" eb="35">
      <t>トホ</t>
    </rPh>
    <rPh sb="37" eb="38">
      <t>フン</t>
    </rPh>
    <phoneticPr fontId="2"/>
  </si>
  <si>
    <t>ラシクラボ大宮西口</t>
    <rPh sb="5" eb="7">
      <t>おおみや</t>
    </rPh>
    <rPh sb="7" eb="9">
      <t>にしぐち</t>
    </rPh>
    <phoneticPr fontId="5" type="Hiragana"/>
  </si>
  <si>
    <t>大宮区桜木町２－３－６９　大原第１ビル５階Ａ</t>
  </si>
  <si>
    <t>048-658-9686</t>
  </si>
  <si>
    <t>048-658-9719</t>
  </si>
  <si>
    <t>JR大宮駅西口より徒歩２分</t>
    <rPh sb="2" eb="5">
      <t>オオミヤエキ</t>
    </rPh>
    <rPh sb="5" eb="7">
      <t>ニシグチ</t>
    </rPh>
    <rPh sb="9" eb="11">
      <t>トホ</t>
    </rPh>
    <rPh sb="12" eb="13">
      <t>フン</t>
    </rPh>
    <phoneticPr fontId="2"/>
  </si>
  <si>
    <t>埼玉障害者支援マネジメント(株)</t>
    <rPh sb="0" eb="2">
      <t>サイタマ</t>
    </rPh>
    <rPh sb="2" eb="5">
      <t>ショウガイシャ</t>
    </rPh>
    <rPh sb="5" eb="7">
      <t>シエン</t>
    </rPh>
    <phoneticPr fontId="5"/>
  </si>
  <si>
    <t>オハナワークス</t>
  </si>
  <si>
    <t>浦和区仲町１－１２－１</t>
  </si>
  <si>
    <t>048-816-5452</t>
  </si>
  <si>
    <t>048-816-5453</t>
  </si>
  <si>
    <t>ＪＲ浦和駅から徒歩5分</t>
    <rPh sb="2" eb="4">
      <t>ウラワ</t>
    </rPh>
    <rPh sb="4" eb="5">
      <t>エキ</t>
    </rPh>
    <rPh sb="7" eb="9">
      <t>トホ</t>
    </rPh>
    <rPh sb="10" eb="11">
      <t>フン</t>
    </rPh>
    <phoneticPr fontId="2"/>
  </si>
  <si>
    <t>(同)秀山会</t>
    <rPh sb="3" eb="4">
      <t>シュウ</t>
    </rPh>
    <rPh sb="4" eb="5">
      <t>ヤマ</t>
    </rPh>
    <rPh sb="5" eb="6">
      <t>カイ</t>
    </rPh>
    <phoneticPr fontId="2"/>
  </si>
  <si>
    <t>Ｍｏｎｔ　Ｂｌａｎｃ</t>
  </si>
  <si>
    <t>浦和区上木崎４－２－２５　緑風会ビル１階</t>
    <rPh sb="0" eb="3">
      <t>ウラワク</t>
    </rPh>
    <rPh sb="3" eb="6">
      <t>カミキザキ</t>
    </rPh>
    <rPh sb="13" eb="16">
      <t>リョクフウカイ</t>
    </rPh>
    <rPh sb="19" eb="20">
      <t>カイ</t>
    </rPh>
    <phoneticPr fontId="5"/>
  </si>
  <si>
    <t>090-5419-1303</t>
  </si>
  <si>
    <t>048-831-1310</t>
  </si>
  <si>
    <t>ＪＲ与野駅から徒歩6分</t>
    <rPh sb="2" eb="5">
      <t>ヨノエキ</t>
    </rPh>
    <rPh sb="7" eb="9">
      <t>トホ</t>
    </rPh>
    <rPh sb="10" eb="11">
      <t>フン</t>
    </rPh>
    <phoneticPr fontId="5"/>
  </si>
  <si>
    <t>(株)ＷＥＳＴＲＯＣＫ</t>
  </si>
  <si>
    <t>Ｈｏｍｅ　Ｒｏｏｍ</t>
  </si>
  <si>
    <t>大宮区大成町１－４７７</t>
    <rPh sb="0" eb="3">
      <t>オオミヤク</t>
    </rPh>
    <rPh sb="3" eb="6">
      <t>オオナリチョウ</t>
    </rPh>
    <phoneticPr fontId="5"/>
  </si>
  <si>
    <t>090-5419-2251</t>
  </si>
  <si>
    <t>ＪＲ大宮駅から徒歩16分</t>
    <rPh sb="2" eb="5">
      <t>オオミヤエキ</t>
    </rPh>
    <rPh sb="7" eb="9">
      <t>トホ</t>
    </rPh>
    <rPh sb="11" eb="12">
      <t>フン</t>
    </rPh>
    <phoneticPr fontId="5"/>
  </si>
  <si>
    <t>かなうラボ鉄博前</t>
    <rPh sb="5" eb="6">
      <t>テツ</t>
    </rPh>
    <rPh sb="6" eb="7">
      <t>ハク</t>
    </rPh>
    <rPh sb="7" eb="8">
      <t>マエ</t>
    </rPh>
    <phoneticPr fontId="5"/>
  </si>
  <si>
    <t>北区東大成町１－４９７　ＭＪ赤柴ビル５Ｆ</t>
    <rPh sb="0" eb="2">
      <t>キタク</t>
    </rPh>
    <rPh sb="2" eb="3">
      <t>ヒガシ</t>
    </rPh>
    <rPh sb="3" eb="5">
      <t>オオナリ</t>
    </rPh>
    <rPh sb="5" eb="6">
      <t>チョウ</t>
    </rPh>
    <rPh sb="14" eb="16">
      <t>アカシバ</t>
    </rPh>
    <phoneticPr fontId="5"/>
  </si>
  <si>
    <t>048-755-9725</t>
  </si>
  <si>
    <t>さいたま新都市交通鉄道博物館駅から徒歩10分</t>
    <rPh sb="4" eb="7">
      <t>シントシ</t>
    </rPh>
    <rPh sb="7" eb="9">
      <t>コウツウ</t>
    </rPh>
    <rPh sb="9" eb="11">
      <t>テツドウ</t>
    </rPh>
    <rPh sb="11" eb="14">
      <t>ハクブツカン</t>
    </rPh>
    <rPh sb="14" eb="15">
      <t>エキ</t>
    </rPh>
    <rPh sb="17" eb="19">
      <t>トホ</t>
    </rPh>
    <rPh sb="21" eb="22">
      <t>フン</t>
    </rPh>
    <phoneticPr fontId="5"/>
  </si>
  <si>
    <t>かなうラボ武蔵浦和</t>
    <rPh sb="5" eb="9">
      <t>ムサシウラワ</t>
    </rPh>
    <phoneticPr fontId="5"/>
  </si>
  <si>
    <t>南区白幡４－２９－１２　Ｍ２ビル５Ｆ</t>
    <rPh sb="0" eb="2">
      <t>ミナミク</t>
    </rPh>
    <rPh sb="2" eb="4">
      <t>シラハタ</t>
    </rPh>
    <phoneticPr fontId="5"/>
  </si>
  <si>
    <t>ＪＲ武蔵浦和駅から徒歩7分</t>
    <rPh sb="2" eb="7">
      <t>ムサシウラワエキ</t>
    </rPh>
    <rPh sb="9" eb="11">
      <t>トホ</t>
    </rPh>
    <rPh sb="12" eb="13">
      <t>フン</t>
    </rPh>
    <phoneticPr fontId="5"/>
  </si>
  <si>
    <t>就労支援のウェリット</t>
  </si>
  <si>
    <t>大宮区桜木町４－１２３－３　コーラル大宮２０１</t>
  </si>
  <si>
    <t>070-8408-6636</t>
  </si>
  <si>
    <t>03-3388-4069</t>
  </si>
  <si>
    <t>JR大宮駅徒歩９分</t>
    <rPh sb="2" eb="4">
      <t>オオミヤ</t>
    </rPh>
    <rPh sb="4" eb="5">
      <t>エキ</t>
    </rPh>
    <rPh sb="5" eb="7">
      <t>トホ</t>
    </rPh>
    <rPh sb="8" eb="9">
      <t>フン</t>
    </rPh>
    <phoneticPr fontId="2"/>
  </si>
  <si>
    <t>(特非)ありのままでスバラシイ</t>
  </si>
  <si>
    <t>ありすば工房</t>
    <rPh sb="4" eb="6">
      <t>コウボウ</t>
    </rPh>
    <phoneticPr fontId="2"/>
  </si>
  <si>
    <t>大宮区三橋１－４０８－２階</t>
  </si>
  <si>
    <t>050-3200-8261</t>
  </si>
  <si>
    <t>JR大宮駅西口よりバス５分櫛引南下車
櫛引南停留所より徒歩６分</t>
    <rPh sb="2" eb="5">
      <t>オオミヤエキ</t>
    </rPh>
    <rPh sb="5" eb="7">
      <t>ニシグチ</t>
    </rPh>
    <rPh sb="12" eb="13">
      <t>フン</t>
    </rPh>
    <rPh sb="13" eb="14">
      <t>クシ</t>
    </rPh>
    <rPh sb="14" eb="15">
      <t>ヒ</t>
    </rPh>
    <rPh sb="15" eb="16">
      <t>ミナミ</t>
    </rPh>
    <rPh sb="16" eb="18">
      <t>ゲシャ</t>
    </rPh>
    <rPh sb="19" eb="20">
      <t>クシ</t>
    </rPh>
    <rPh sb="20" eb="21">
      <t>ヒ</t>
    </rPh>
    <rPh sb="21" eb="22">
      <t>ミナミ</t>
    </rPh>
    <rPh sb="22" eb="25">
      <t>テイリュウジョ</t>
    </rPh>
    <rPh sb="27" eb="29">
      <t>トホ</t>
    </rPh>
    <rPh sb="30" eb="31">
      <t>フン</t>
    </rPh>
    <phoneticPr fontId="2"/>
  </si>
  <si>
    <t>リハスワーク南浦和</t>
    <rPh sb="6" eb="9">
      <t>ミナミウラワ</t>
    </rPh>
    <phoneticPr fontId="2"/>
  </si>
  <si>
    <t>南区南本町１－１６－７第二小池ビル１階</t>
    <rPh sb="0" eb="2">
      <t>ミナミク</t>
    </rPh>
    <rPh sb="2" eb="3">
      <t>ミナミ</t>
    </rPh>
    <rPh sb="3" eb="5">
      <t>ホンチョウ</t>
    </rPh>
    <rPh sb="11" eb="13">
      <t>ダイニ</t>
    </rPh>
    <rPh sb="13" eb="15">
      <t>コイケ</t>
    </rPh>
    <rPh sb="18" eb="19">
      <t>カイ</t>
    </rPh>
    <phoneticPr fontId="2"/>
  </si>
  <si>
    <t>336-0018</t>
  </si>
  <si>
    <t>070-3338-8681</t>
  </si>
  <si>
    <t>076-220-7258</t>
  </si>
  <si>
    <t>JR南浦和駅より徒歩５分</t>
    <rPh sb="2" eb="6">
      <t>ミナミウラワエキ</t>
    </rPh>
    <rPh sb="8" eb="10">
      <t>トホ</t>
    </rPh>
    <rPh sb="11" eb="12">
      <t>フン</t>
    </rPh>
    <phoneticPr fontId="2"/>
  </si>
  <si>
    <t>(株)東都広告</t>
    <rPh sb="3" eb="5">
      <t>トウト</t>
    </rPh>
    <rPh sb="5" eb="7">
      <t>コウコク</t>
    </rPh>
    <phoneticPr fontId="2"/>
  </si>
  <si>
    <t>ジョブポイントらいく・ゆー　南浦和</t>
    <rPh sb="14" eb="17">
      <t>ミナミウラワ</t>
    </rPh>
    <phoneticPr fontId="2"/>
  </si>
  <si>
    <t>南区南本町１－５－７　ルアンビル１、２階</t>
  </si>
  <si>
    <t>048-762-6375</t>
  </si>
  <si>
    <t>048-762-6385</t>
  </si>
  <si>
    <t>JR南浦和駅より徒歩２分</t>
    <rPh sb="2" eb="6">
      <t>ミナミウラワエキ</t>
    </rPh>
    <rPh sb="8" eb="10">
      <t>トホ</t>
    </rPh>
    <rPh sb="11" eb="12">
      <t>フン</t>
    </rPh>
    <phoneticPr fontId="2"/>
  </si>
  <si>
    <t>(株)スタートライン</t>
  </si>
  <si>
    <t>GOOD　THE　GOOD</t>
  </si>
  <si>
    <t>さいたま市</t>
    <rPh sb="2" eb="3">
      <t>シ</t>
    </rPh>
    <phoneticPr fontId="2"/>
  </si>
  <si>
    <t>大宮区北袋町２－４２４　コーフク本社ビル</t>
  </si>
  <si>
    <t>080-4205-5985</t>
  </si>
  <si>
    <t>JR与野駅より徒歩16分</t>
    <rPh sb="2" eb="4">
      <t>ヨノ</t>
    </rPh>
    <rPh sb="4" eb="5">
      <t>エキ</t>
    </rPh>
    <rPh sb="7" eb="9">
      <t>トホ</t>
    </rPh>
    <rPh sb="11" eb="12">
      <t>フン</t>
    </rPh>
    <phoneticPr fontId="2"/>
  </si>
  <si>
    <t>かなうラボ白幡</t>
    <rPh sb="5" eb="7">
      <t>シラハタ</t>
    </rPh>
    <phoneticPr fontId="2"/>
  </si>
  <si>
    <t>南区白幡５－６－２０　ウイングビル１０２</t>
  </si>
  <si>
    <t>JR武蔵浦和駅から徒歩６分</t>
    <rPh sb="2" eb="4">
      <t>ムサシ</t>
    </rPh>
    <phoneticPr fontId="2"/>
  </si>
  <si>
    <t>(株)ウェルリンク</t>
  </si>
  <si>
    <t>ウェルリンク</t>
  </si>
  <si>
    <t>見沼区大和田２－７７８</t>
    <rPh sb="0" eb="2">
      <t>ミヌマ</t>
    </rPh>
    <rPh sb="2" eb="3">
      <t>ク</t>
    </rPh>
    <rPh sb="3" eb="6">
      <t>オオワダ</t>
    </rPh>
    <phoneticPr fontId="2"/>
  </si>
  <si>
    <t>048-793-4327</t>
  </si>
  <si>
    <t>048-793-4627</t>
  </si>
  <si>
    <t>東武野田線大和田駅より徒歩11分</t>
    <rPh sb="0" eb="2">
      <t>トウブ</t>
    </rPh>
    <rPh sb="2" eb="5">
      <t>ノダセン</t>
    </rPh>
    <rPh sb="5" eb="8">
      <t>オオワダ</t>
    </rPh>
    <rPh sb="8" eb="9">
      <t>エキ</t>
    </rPh>
    <rPh sb="11" eb="13">
      <t>トホ</t>
    </rPh>
    <rPh sb="15" eb="16">
      <t>フン</t>
    </rPh>
    <phoneticPr fontId="2"/>
  </si>
  <si>
    <t>(株)ラフォンテ</t>
  </si>
  <si>
    <t>視覚障害者サポートセンターすきっぷ</t>
    <rPh sb="0" eb="2">
      <t>シカク</t>
    </rPh>
    <rPh sb="2" eb="5">
      <t>ショウガイシャ</t>
    </rPh>
    <phoneticPr fontId="5"/>
  </si>
  <si>
    <t>浦和区常盤１－３－９　ロイヤルプラザ常盤１０１</t>
  </si>
  <si>
    <t>048-711-9283</t>
  </si>
  <si>
    <t>048-711-9312</t>
  </si>
  <si>
    <t>JR浦和駅から徒歩８分</t>
  </si>
  <si>
    <t>(同)トワイズム</t>
  </si>
  <si>
    <t>トワエールさいたま</t>
  </si>
  <si>
    <t>北区宮原町２－３２－５　島村第三ビル２Ｆ</t>
  </si>
  <si>
    <t>090-6483-7225</t>
  </si>
  <si>
    <t>JR高崎線宮原駅より徒歩８分
埼玉新都市交通伊奈線(ニューシャトル)東宮原駅より徒歩7分</t>
    <rPh sb="2" eb="5">
      <t>タカサキセン</t>
    </rPh>
    <rPh sb="5" eb="8">
      <t>ミヤハラエキ</t>
    </rPh>
    <rPh sb="10" eb="12">
      <t>トホ</t>
    </rPh>
    <rPh sb="13" eb="14">
      <t>フン</t>
    </rPh>
    <rPh sb="40" eb="42">
      <t>トホ</t>
    </rPh>
    <rPh sb="43" eb="44">
      <t>フン</t>
    </rPh>
    <phoneticPr fontId="2"/>
  </si>
  <si>
    <t>(同)のん</t>
  </si>
  <si>
    <t>いろんなしごと東浦和</t>
    <rPh sb="7" eb="8">
      <t>ヒガシ</t>
    </rPh>
    <rPh sb="8" eb="10">
      <t>ウラワ</t>
    </rPh>
    <phoneticPr fontId="6"/>
  </si>
  <si>
    <t>緑区東浦和２－４０－２</t>
  </si>
  <si>
    <t>048-606-4868</t>
  </si>
  <si>
    <t>050-3488-9213</t>
  </si>
  <si>
    <t>ＪＲ東浦和駅から徒歩13分</t>
    <rPh sb="2" eb="6">
      <t>ヒガシウラワエキ</t>
    </rPh>
    <rPh sb="8" eb="10">
      <t>トホ</t>
    </rPh>
    <rPh sb="12" eb="13">
      <t>フン</t>
    </rPh>
    <phoneticPr fontId="2"/>
  </si>
  <si>
    <t>かなうラボ大宮駅前</t>
    <rPh sb="5" eb="8">
      <t>オオミヤエキ</t>
    </rPh>
    <rPh sb="8" eb="9">
      <t>マエ</t>
    </rPh>
    <phoneticPr fontId="5"/>
  </si>
  <si>
    <t>大宮区宮町２－８１　いちご大宮ビル１階</t>
  </si>
  <si>
    <t>JR大宮駅東口より徒歩８分</t>
    <rPh sb="2" eb="4">
      <t>オオミヤ</t>
    </rPh>
    <rPh sb="4" eb="5">
      <t>エキ</t>
    </rPh>
    <rPh sb="5" eb="6">
      <t>ヒガシ</t>
    </rPh>
    <rPh sb="6" eb="7">
      <t>クチ</t>
    </rPh>
    <rPh sb="9" eb="11">
      <t>トホ</t>
    </rPh>
    <rPh sb="12" eb="13">
      <t>フン</t>
    </rPh>
    <phoneticPr fontId="2"/>
  </si>
  <si>
    <t>(株)はるとな</t>
  </si>
  <si>
    <t>就労継続支援B型事業所MiraJob浦和</t>
    <rPh sb="0" eb="6">
      <t>シュウロウケイゾクシエン</t>
    </rPh>
    <rPh sb="7" eb="8">
      <t>カタ</t>
    </rPh>
    <rPh sb="8" eb="11">
      <t>ジギョウショ</t>
    </rPh>
    <rPh sb="18" eb="20">
      <t>ウラワ</t>
    </rPh>
    <phoneticPr fontId="5"/>
  </si>
  <si>
    <t>浦和区針ヶ谷３－３－７</t>
  </si>
  <si>
    <t>330-0075</t>
  </si>
  <si>
    <t>070-7572-3910</t>
  </si>
  <si>
    <t>JR与野駅より徒歩5分</t>
    <rPh sb="2" eb="4">
      <t>ヨノ</t>
    </rPh>
    <rPh sb="4" eb="5">
      <t>エキ</t>
    </rPh>
    <rPh sb="7" eb="9">
      <t>トホ</t>
    </rPh>
    <rPh sb="10" eb="11">
      <t>フン</t>
    </rPh>
    <phoneticPr fontId="2"/>
  </si>
  <si>
    <t>リハスワーク岩槻</t>
    <rPh sb="6" eb="8">
      <t>いわつき</t>
    </rPh>
    <phoneticPr fontId="5" type="Hiragana"/>
  </si>
  <si>
    <t>岩槻区本町４－３－２　セントラルヒルズ１階</t>
    <rPh sb="20" eb="21">
      <t>カイ</t>
    </rPh>
    <phoneticPr fontId="2"/>
  </si>
  <si>
    <t>048-878-8843</t>
  </si>
  <si>
    <t>JR岩槻駅より徒歩8分</t>
    <rPh sb="2" eb="4">
      <t>イワツキ</t>
    </rPh>
    <rPh sb="4" eb="5">
      <t>エキ</t>
    </rPh>
    <rPh sb="7" eb="9">
      <t>トホ</t>
    </rPh>
    <rPh sb="10" eb="11">
      <t>フン</t>
    </rPh>
    <phoneticPr fontId="2"/>
  </si>
  <si>
    <t>(株)NeoWorｋ</t>
  </si>
  <si>
    <t>就労継続支援B型事業所NeoWorｋ東大宮</t>
    <rPh sb="0" eb="2">
      <t>しゅうろう</t>
    </rPh>
    <rPh sb="2" eb="4">
      <t>けいぞく</t>
    </rPh>
    <rPh sb="4" eb="6">
      <t>しえん</t>
    </rPh>
    <rPh sb="7" eb="8">
      <t>かた</t>
    </rPh>
    <rPh sb="8" eb="11">
      <t>じぎょうしょ</t>
    </rPh>
    <rPh sb="18" eb="19">
      <t>ひがし</t>
    </rPh>
    <rPh sb="19" eb="21">
      <t>おおみや</t>
    </rPh>
    <phoneticPr fontId="23" type="Hiragana"/>
  </si>
  <si>
    <t>見沼区東大宮１－７７－６</t>
  </si>
  <si>
    <t>080-4795-4879</t>
  </si>
  <si>
    <t>JR東大宮駅から徒歩１５分</t>
    <rPh sb="2" eb="3">
      <t>ヒガシ</t>
    </rPh>
    <rPh sb="3" eb="5">
      <t>オオミヤ</t>
    </rPh>
    <rPh sb="5" eb="6">
      <t>エキ</t>
    </rPh>
    <rPh sb="8" eb="10">
      <t>トホ</t>
    </rPh>
    <rPh sb="12" eb="13">
      <t>フン</t>
    </rPh>
    <phoneticPr fontId="24"/>
  </si>
  <si>
    <t>(株)和道</t>
    <rPh sb="3" eb="5">
      <t>ワドウ</t>
    </rPh>
    <phoneticPr fontId="23"/>
  </si>
  <si>
    <t>なごみ</t>
  </si>
  <si>
    <t>浦和区岸町７－６－１３　全埼玉県パンビル　４-B号室</t>
  </si>
  <si>
    <t>048-400-2364</t>
  </si>
  <si>
    <t>048-400-2365</t>
  </si>
  <si>
    <t>JR浦和駅西口から徒歩10分</t>
    <rPh sb="2" eb="5">
      <t>ウラワエキ</t>
    </rPh>
    <rPh sb="5" eb="7">
      <t>ニシグチ</t>
    </rPh>
    <rPh sb="9" eb="11">
      <t>トホ</t>
    </rPh>
    <rPh sb="13" eb="14">
      <t>フン</t>
    </rPh>
    <phoneticPr fontId="24"/>
  </si>
  <si>
    <t>かなうラボ沼影</t>
    <rPh sb="5" eb="7">
      <t>ヌマカゲ</t>
    </rPh>
    <phoneticPr fontId="27"/>
  </si>
  <si>
    <t>南区沼影１-１８－９</t>
  </si>
  <si>
    <t>336-0027</t>
  </si>
  <si>
    <t>049-610-8563</t>
  </si>
  <si>
    <t>JR武蔵浦和駅から徒歩６分</t>
    <rPh sb="2" eb="6">
      <t>ムサシウラワ</t>
    </rPh>
    <rPh sb="6" eb="7">
      <t>エキ</t>
    </rPh>
    <rPh sb="9" eb="11">
      <t>トホ</t>
    </rPh>
    <rPh sb="12" eb="13">
      <t>フン</t>
    </rPh>
    <phoneticPr fontId="24"/>
  </si>
  <si>
    <t>かなうラボ埼玉会館前</t>
    <rPh sb="4" eb="6">
      <t>さいたま</t>
    </rPh>
    <rPh sb="6" eb="8">
      <t>かいかん</t>
    </rPh>
    <rPh sb="8" eb="9">
      <t>まえ</t>
    </rPh>
    <phoneticPr fontId="24" type="Hiragana"/>
  </si>
  <si>
    <t>浦和区高砂３－６－１けやきビル６階</t>
  </si>
  <si>
    <t>JR浦和駅から徒歩９分</t>
    <rPh sb="2" eb="5">
      <t>ウラワエキ</t>
    </rPh>
    <rPh sb="7" eb="9">
      <t>トホ</t>
    </rPh>
    <rPh sb="10" eb="11">
      <t>フン</t>
    </rPh>
    <phoneticPr fontId="24"/>
  </si>
  <si>
    <t>(株)ハグスリー</t>
  </si>
  <si>
    <t>キャリカク北浦和事業所</t>
    <rPh sb="5" eb="6">
      <t>キタ</t>
    </rPh>
    <rPh sb="6" eb="8">
      <t>ウラワ</t>
    </rPh>
    <rPh sb="8" eb="11">
      <t>ジギョウショ</t>
    </rPh>
    <phoneticPr fontId="2"/>
  </si>
  <si>
    <t>浦和区常盤９－１９－６　松村ビル　２A</t>
  </si>
  <si>
    <t>048-400-0478</t>
  </si>
  <si>
    <t>048-400-0479</t>
  </si>
  <si>
    <t>JR北浦和駅から徒歩2分</t>
    <rPh sb="2" eb="6">
      <t>キタウラワエキ</t>
    </rPh>
    <rPh sb="8" eb="10">
      <t>トホ</t>
    </rPh>
    <rPh sb="11" eb="12">
      <t>フン</t>
    </rPh>
    <phoneticPr fontId="2"/>
  </si>
  <si>
    <t>フィールドビフォー(株)</t>
  </si>
  <si>
    <t>Engine</t>
  </si>
  <si>
    <t>見沼区大和田町１－９１６－３</t>
  </si>
  <si>
    <t>048-613-8989</t>
  </si>
  <si>
    <t>東武アーバンパークライン大和田駅より徒歩11分</t>
    <rPh sb="0" eb="2">
      <t>トウブ</t>
    </rPh>
    <rPh sb="12" eb="15">
      <t>オオワダ</t>
    </rPh>
    <rPh sb="15" eb="16">
      <t>エキ</t>
    </rPh>
    <rPh sb="18" eb="20">
      <t>トホ</t>
    </rPh>
    <rPh sb="22" eb="23">
      <t>フン</t>
    </rPh>
    <phoneticPr fontId="2"/>
  </si>
  <si>
    <t>サンフォレスト浦和美園</t>
    <rPh sb="7" eb="9">
      <t>うらわ</t>
    </rPh>
    <rPh sb="9" eb="11">
      <t>みその</t>
    </rPh>
    <phoneticPr fontId="5" type="Hiragana"/>
  </si>
  <si>
    <t>緑区間宮７３４　１階</t>
    <rPh sb="0" eb="2">
      <t>ミドリク</t>
    </rPh>
    <rPh sb="2" eb="4">
      <t>マミヤ</t>
    </rPh>
    <rPh sb="9" eb="10">
      <t>カイ</t>
    </rPh>
    <phoneticPr fontId="5"/>
  </si>
  <si>
    <t>336-0965</t>
  </si>
  <si>
    <t>048-799-2357</t>
  </si>
  <si>
    <t>048-799-2259</t>
  </si>
  <si>
    <t>国際興業バス武蔵野学院入口バス停下車徒歩３分</t>
    <rPh sb="0" eb="2">
      <t>コクサイ</t>
    </rPh>
    <rPh sb="2" eb="4">
      <t>コウギョウ</t>
    </rPh>
    <rPh sb="6" eb="9">
      <t>ムサシノ</t>
    </rPh>
    <rPh sb="9" eb="11">
      <t>ガクイン</t>
    </rPh>
    <rPh sb="11" eb="12">
      <t>イ</t>
    </rPh>
    <rPh sb="12" eb="13">
      <t>グチ</t>
    </rPh>
    <rPh sb="15" eb="16">
      <t>テイ</t>
    </rPh>
    <rPh sb="16" eb="18">
      <t>ゲシャ</t>
    </rPh>
    <rPh sb="18" eb="20">
      <t>トホ</t>
    </rPh>
    <rPh sb="21" eb="22">
      <t>フン</t>
    </rPh>
    <phoneticPr fontId="2"/>
  </si>
  <si>
    <t>(株)ＵＬＴ</t>
  </si>
  <si>
    <t>ラシクラボ浦和</t>
    <rPh sb="5" eb="7">
      <t>ウラワ</t>
    </rPh>
    <phoneticPr fontId="5"/>
  </si>
  <si>
    <t>浦和区高砂３－２－１０　草野高砂ビル２階</t>
    <rPh sb="0" eb="2">
      <t>ウラワ</t>
    </rPh>
    <rPh sb="2" eb="3">
      <t>ク</t>
    </rPh>
    <rPh sb="3" eb="5">
      <t>タカサゴ</t>
    </rPh>
    <rPh sb="12" eb="14">
      <t>クサノ</t>
    </rPh>
    <rPh sb="14" eb="16">
      <t>タカサゴ</t>
    </rPh>
    <rPh sb="19" eb="20">
      <t>カイ</t>
    </rPh>
    <phoneticPr fontId="5"/>
  </si>
  <si>
    <t>048-606-4515</t>
  </si>
  <si>
    <t>048-606-4516</t>
  </si>
  <si>
    <t>JR浦和駅から徒歩８分</t>
    <rPh sb="2" eb="5">
      <t>ウラワエキ</t>
    </rPh>
    <rPh sb="7" eb="9">
      <t>トホ</t>
    </rPh>
    <rPh sb="10" eb="11">
      <t>フン</t>
    </rPh>
    <phoneticPr fontId="2"/>
  </si>
  <si>
    <t>(株)NeoWork</t>
  </si>
  <si>
    <t>就労継続支援B型事業所NeoWork七里</t>
    <rPh sb="0" eb="2">
      <t>しゅうろう</t>
    </rPh>
    <rPh sb="2" eb="4">
      <t>けいぞく</t>
    </rPh>
    <rPh sb="4" eb="6">
      <t>しえん</t>
    </rPh>
    <rPh sb="7" eb="8">
      <t>かた</t>
    </rPh>
    <rPh sb="8" eb="11">
      <t>じぎょうしょ</t>
    </rPh>
    <rPh sb="18" eb="20">
      <t>ななさと</t>
    </rPh>
    <phoneticPr fontId="5" type="Hiragana"/>
  </si>
  <si>
    <t>見沼区大字東門前８５－１７</t>
  </si>
  <si>
    <t>東武野田線七里駅より徒歩14分</t>
    <rPh sb="0" eb="2">
      <t>トウブ</t>
    </rPh>
    <rPh sb="2" eb="5">
      <t>ノダセン</t>
    </rPh>
    <rPh sb="5" eb="7">
      <t>ナナサト</t>
    </rPh>
    <rPh sb="7" eb="8">
      <t>エキ</t>
    </rPh>
    <rPh sb="10" eb="12">
      <t>トホ</t>
    </rPh>
    <rPh sb="14" eb="15">
      <t>フン</t>
    </rPh>
    <phoneticPr fontId="2"/>
  </si>
  <si>
    <t>(特非)仲良し作業所</t>
    <rPh sb="7" eb="9">
      <t>サギョウ</t>
    </rPh>
    <phoneticPr fontId="2"/>
  </si>
  <si>
    <t>仲良し作業所　駅前事業所</t>
    <rPh sb="0" eb="2">
      <t>ナカヨ</t>
    </rPh>
    <rPh sb="3" eb="5">
      <t>サギョウ</t>
    </rPh>
    <rPh sb="5" eb="6">
      <t>ジョ</t>
    </rPh>
    <rPh sb="7" eb="9">
      <t>エキマエ</t>
    </rPh>
    <rPh sb="9" eb="12">
      <t>ジギョウショ</t>
    </rPh>
    <phoneticPr fontId="2"/>
  </si>
  <si>
    <t>見沼区東大宮５－６－２</t>
    <rPh sb="0" eb="2">
      <t>ミヌマ</t>
    </rPh>
    <rPh sb="2" eb="3">
      <t>ク</t>
    </rPh>
    <rPh sb="3" eb="4">
      <t>ヒガシ</t>
    </rPh>
    <rPh sb="4" eb="6">
      <t>オオミヤ</t>
    </rPh>
    <phoneticPr fontId="2"/>
  </si>
  <si>
    <t>048-699-1907</t>
  </si>
  <si>
    <t>048-699-1908</t>
  </si>
  <si>
    <t>ＪＲ東大宮駅より徒歩２分</t>
    <rPh sb="2" eb="3">
      <t>ヒガシ</t>
    </rPh>
    <rPh sb="3" eb="5">
      <t>オオミヤ</t>
    </rPh>
    <rPh sb="5" eb="6">
      <t>エキ</t>
    </rPh>
    <rPh sb="8" eb="10">
      <t>トホ</t>
    </rPh>
    <rPh sb="11" eb="12">
      <t>フン</t>
    </rPh>
    <phoneticPr fontId="2"/>
  </si>
  <si>
    <t>かなうラボ宮原</t>
    <rPh sb="4" eb="6">
      <t>ミヤハラ</t>
    </rPh>
    <phoneticPr fontId="5"/>
  </si>
  <si>
    <t>北区宮原町１－２１０　ガーデンズ大宮４Ｆ－３</t>
    <rPh sb="4" eb="5">
      <t>マチ</t>
    </rPh>
    <phoneticPr fontId="2"/>
  </si>
  <si>
    <t>ニューシャトル加茂宮駅より徒歩.6分</t>
    <rPh sb="7" eb="11">
      <t>カモノミヤエキ</t>
    </rPh>
    <rPh sb="13" eb="15">
      <t>トホ</t>
    </rPh>
    <rPh sb="17" eb="18">
      <t>フン</t>
    </rPh>
    <phoneticPr fontId="2"/>
  </si>
  <si>
    <t>(株)MIRAIz</t>
  </si>
  <si>
    <t>就労継続支援B型事業所　みらLABO</t>
    <rPh sb="0" eb="2">
      <t>しゅうろう</t>
    </rPh>
    <rPh sb="2" eb="4">
      <t>けいぞく</t>
    </rPh>
    <rPh sb="4" eb="6">
      <t>しえん</t>
    </rPh>
    <rPh sb="7" eb="8">
      <t>かた</t>
    </rPh>
    <rPh sb="8" eb="11">
      <t>じぎょうしょ</t>
    </rPh>
    <phoneticPr fontId="5" type="Hiragana"/>
  </si>
  <si>
    <t>見沼区大和田１－１１１１　ファーストハイム１０６号室</t>
    <rPh sb="3" eb="6">
      <t>オオワダ</t>
    </rPh>
    <rPh sb="24" eb="26">
      <t>ゴウシツ</t>
    </rPh>
    <phoneticPr fontId="2"/>
  </si>
  <si>
    <t>050-1808-5321</t>
  </si>
  <si>
    <t>東武野田線大和田駅より徒歩10分</t>
    <rPh sb="0" eb="2">
      <t>トウブ</t>
    </rPh>
    <rPh sb="2" eb="5">
      <t>ノダセン</t>
    </rPh>
    <rPh sb="5" eb="8">
      <t>オオワダ</t>
    </rPh>
    <rPh sb="8" eb="9">
      <t>エキ</t>
    </rPh>
    <rPh sb="11" eb="13">
      <t>トホ</t>
    </rPh>
    <rPh sb="15" eb="16">
      <t>フン</t>
    </rPh>
    <phoneticPr fontId="2"/>
  </si>
  <si>
    <t>就労継続支援Ｂ型事業所　Ai　LiKE　宮原</t>
    <rPh sb="0" eb="2">
      <t>シュウロウ</t>
    </rPh>
    <rPh sb="2" eb="4">
      <t>ケイゾク</t>
    </rPh>
    <rPh sb="4" eb="6">
      <t>シエン</t>
    </rPh>
    <rPh sb="7" eb="8">
      <t>ガタ</t>
    </rPh>
    <rPh sb="8" eb="10">
      <t>ジギョウ</t>
    </rPh>
    <rPh sb="10" eb="11">
      <t>ショ</t>
    </rPh>
    <rPh sb="20" eb="22">
      <t>ミヤハラ</t>
    </rPh>
    <phoneticPr fontId="6"/>
  </si>
  <si>
    <t>北区宮原町３－３７６－１　サンフィール大宮宮原４０４</t>
    <rPh sb="0" eb="2">
      <t>きたく</t>
    </rPh>
    <rPh sb="2" eb="4">
      <t>みやはら</t>
    </rPh>
    <rPh sb="4" eb="5">
      <t>まち</t>
    </rPh>
    <rPh sb="19" eb="21">
      <t>おおみや</t>
    </rPh>
    <rPh sb="21" eb="23">
      <t>みやはら</t>
    </rPh>
    <phoneticPr fontId="5" type="Hiragana"/>
  </si>
  <si>
    <t>048-606-4933</t>
  </si>
  <si>
    <t>ＪＲ宮原駅東口から徒歩１分</t>
    <rPh sb="5" eb="7">
      <t>ヒガシグチ</t>
    </rPh>
    <phoneticPr fontId="2"/>
  </si>
  <si>
    <t>(株)MARU</t>
  </si>
  <si>
    <t>MARU BASE</t>
  </si>
  <si>
    <t>北区吉野町１－２０－２ 山本ビル1階</t>
    <rPh sb="0" eb="2">
      <t>キタク</t>
    </rPh>
    <rPh sb="2" eb="5">
      <t>ヨシノチョウ</t>
    </rPh>
    <rPh sb="12" eb="14">
      <t>ヤマモト</t>
    </rPh>
    <rPh sb="17" eb="18">
      <t>カイ</t>
    </rPh>
    <phoneticPr fontId="6"/>
  </si>
  <si>
    <t>048-871-5809</t>
  </si>
  <si>
    <t>048-871-2297</t>
  </si>
  <si>
    <t>ニューシャトル線今羽駅より徒歩２分</t>
    <rPh sb="7" eb="8">
      <t>セン</t>
    </rPh>
    <rPh sb="8" eb="9">
      <t>イマ</t>
    </rPh>
    <rPh sb="10" eb="11">
      <t>エキ</t>
    </rPh>
    <rPh sb="13" eb="15">
      <t>トホ</t>
    </rPh>
    <rPh sb="16" eb="17">
      <t>フン</t>
    </rPh>
    <phoneticPr fontId="2"/>
  </si>
  <si>
    <t>(一社)アップリフト</t>
  </si>
  <si>
    <t>＆Ｕ　ＳＴＵＤＩＯ</t>
  </si>
  <si>
    <t>北区宮原町２－１６－１　松原ビル３Ｆ</t>
  </si>
  <si>
    <t>048-871-7393</t>
  </si>
  <si>
    <t>048-871-7394</t>
  </si>
  <si>
    <t>ＪＲ宮原駅東口から徒歩４分</t>
    <rPh sb="2" eb="4">
      <t>ミヤハラ</t>
    </rPh>
    <rPh sb="4" eb="5">
      <t>エキ</t>
    </rPh>
    <rPh sb="5" eb="6">
      <t>ヒガシ</t>
    </rPh>
    <rPh sb="6" eb="7">
      <t>クチ</t>
    </rPh>
    <rPh sb="9" eb="11">
      <t>トホ</t>
    </rPh>
    <rPh sb="12" eb="13">
      <t>フン</t>
    </rPh>
    <phoneticPr fontId="2"/>
  </si>
  <si>
    <t>(同)FIVE　ROSES</t>
  </si>
  <si>
    <t>NEROLI</t>
  </si>
  <si>
    <t>中央区本町西１－７－２０　１Ｂ号室</t>
    <rPh sb="0" eb="3">
      <t>チュウオウク</t>
    </rPh>
    <rPh sb="3" eb="6">
      <t>ホンマチニシ</t>
    </rPh>
    <rPh sb="15" eb="17">
      <t>ゴウシツ</t>
    </rPh>
    <phoneticPr fontId="5"/>
  </si>
  <si>
    <t>338-0004</t>
  </si>
  <si>
    <t>070-4363-1451</t>
  </si>
  <si>
    <t>JR与野本町駅より徒歩12分</t>
    <rPh sb="2" eb="6">
      <t>ヨノホンマチ</t>
    </rPh>
    <rPh sb="6" eb="7">
      <t>エキ</t>
    </rPh>
    <rPh sb="9" eb="11">
      <t>トホ</t>
    </rPh>
    <rPh sb="13" eb="14">
      <t>フン</t>
    </rPh>
    <phoneticPr fontId="2"/>
  </si>
  <si>
    <t>(株)ライトハウス</t>
  </si>
  <si>
    <t>就労継続支援B型事業所ライトハウス</t>
    <rPh sb="0" eb="2">
      <t>シュウロウ</t>
    </rPh>
    <rPh sb="2" eb="4">
      <t>ケイゾク</t>
    </rPh>
    <rPh sb="4" eb="6">
      <t>シエン</t>
    </rPh>
    <rPh sb="7" eb="8">
      <t>カタ</t>
    </rPh>
    <rPh sb="8" eb="11">
      <t>ジギョウショ</t>
    </rPh>
    <phoneticPr fontId="22"/>
  </si>
  <si>
    <t>南区太田窪２３３１－１　グリーンハイツ南浦和１０１</t>
    <rPh sb="0" eb="2">
      <t>ミナミク</t>
    </rPh>
    <rPh sb="2" eb="5">
      <t>ダイタクボ</t>
    </rPh>
    <rPh sb="19" eb="22">
      <t>ミナミウラワ</t>
    </rPh>
    <phoneticPr fontId="5"/>
  </si>
  <si>
    <t>048-788-1490</t>
  </si>
  <si>
    <t>048-788-1491</t>
  </si>
  <si>
    <t>国際興業バス「善前」バス停より徒歩１分</t>
    <rPh sb="0" eb="2">
      <t>コクサイ</t>
    </rPh>
    <rPh sb="2" eb="4">
      <t>コウギョウ</t>
    </rPh>
    <rPh sb="7" eb="8">
      <t>ゼン</t>
    </rPh>
    <rPh sb="8" eb="9">
      <t>マエ</t>
    </rPh>
    <rPh sb="12" eb="13">
      <t>テイ</t>
    </rPh>
    <rPh sb="15" eb="17">
      <t>トホ</t>
    </rPh>
    <rPh sb="18" eb="19">
      <t>フン</t>
    </rPh>
    <phoneticPr fontId="2"/>
  </si>
  <si>
    <t>Sound Studio Size</t>
  </si>
  <si>
    <t>大宮区東町１－４６　オガワとうちゅうビル２F</t>
    <rPh sb="0" eb="3">
      <t>オオミヤク</t>
    </rPh>
    <rPh sb="3" eb="5">
      <t>ヒガシチョウ</t>
    </rPh>
    <phoneticPr fontId="2"/>
  </si>
  <si>
    <t>330-0841</t>
  </si>
  <si>
    <t>048-871-8866</t>
  </si>
  <si>
    <t>048-871-8993</t>
  </si>
  <si>
    <t>JR大宮駅より徒歩13分</t>
    <rPh sb="2" eb="4">
      <t>オオミヤ</t>
    </rPh>
    <rPh sb="4" eb="5">
      <t>エキ</t>
    </rPh>
    <rPh sb="7" eb="9">
      <t>トホ</t>
    </rPh>
    <rPh sb="11" eb="12">
      <t>フン</t>
    </rPh>
    <phoneticPr fontId="2"/>
  </si>
  <si>
    <t>北方天(株)</t>
    <rPh sb="0" eb="1">
      <t>キタ</t>
    </rPh>
    <rPh sb="1" eb="2">
      <t>ホウ</t>
    </rPh>
    <rPh sb="2" eb="3">
      <t>テン</t>
    </rPh>
    <phoneticPr fontId="5"/>
  </si>
  <si>
    <t>Sky's the Limit!大宮</t>
    <rPh sb="16" eb="18">
      <t>オオミヤ</t>
    </rPh>
    <phoneticPr fontId="7"/>
  </si>
  <si>
    <t>大宮区高鼻町１－２０－１　大宮中央ビルディング地下１階</t>
  </si>
  <si>
    <t>048-658-3456</t>
  </si>
  <si>
    <t>048-658-3455</t>
  </si>
  <si>
    <t>JR大宮駅より徒歩10分</t>
    <rPh sb="2" eb="4">
      <t>オオミヤ</t>
    </rPh>
    <rPh sb="4" eb="5">
      <t>エキ</t>
    </rPh>
    <rPh sb="7" eb="9">
      <t>トホ</t>
    </rPh>
    <rPh sb="11" eb="12">
      <t>フン</t>
    </rPh>
    <phoneticPr fontId="2"/>
  </si>
  <si>
    <t>(福)邑元会</t>
    <rPh sb="1" eb="2">
      <t>フク</t>
    </rPh>
    <rPh sb="3" eb="4">
      <t>ユウ</t>
    </rPh>
    <rPh sb="4" eb="5">
      <t>ゲン</t>
    </rPh>
    <rPh sb="5" eb="6">
      <t>カイ</t>
    </rPh>
    <phoneticPr fontId="2"/>
  </si>
  <si>
    <t>しらおか・ぷらっと</t>
  </si>
  <si>
    <t>白岡市</t>
    <rPh sb="0" eb="3">
      <t>シラオカシ</t>
    </rPh>
    <phoneticPr fontId="2"/>
  </si>
  <si>
    <t>白岡４－１３－３新白岡駅前ホスピタリティパーク１０１</t>
  </si>
  <si>
    <t>349-0212</t>
  </si>
  <si>
    <t>0480-37-8395</t>
  </si>
  <si>
    <t>0480-37-8396</t>
  </si>
  <si>
    <t>JR新白岡駅東口徒歩３分</t>
    <rPh sb="2" eb="5">
      <t>シンシラオカ</t>
    </rPh>
    <rPh sb="5" eb="6">
      <t>エキ</t>
    </rPh>
    <rPh sb="6" eb="8">
      <t>ヒガシグチ</t>
    </rPh>
    <rPh sb="8" eb="10">
      <t>トホ</t>
    </rPh>
    <rPh sb="11" eb="12">
      <t>フン</t>
    </rPh>
    <phoneticPr fontId="5"/>
  </si>
  <si>
    <t>shiraoka.plat@sibiraki.jp</t>
  </si>
  <si>
    <t>ｼﾗｵｶﾌﾟﾗｯﾄ</t>
  </si>
  <si>
    <t>すみしあケア(株)</t>
  </si>
  <si>
    <t>就労支援ＢＡＮＤＳ</t>
  </si>
  <si>
    <t>小久喜1087-3</t>
  </si>
  <si>
    <t>349-0217</t>
  </si>
  <si>
    <t>070-3336-1184</t>
  </si>
  <si>
    <t>JR白岡駅徒歩３分</t>
    <rPh sb="2" eb="4">
      <t>シラオカ</t>
    </rPh>
    <rPh sb="4" eb="5">
      <t>エキ</t>
    </rPh>
    <rPh sb="5" eb="7">
      <t>トホ</t>
    </rPh>
    <rPh sb="8" eb="9">
      <t>フン</t>
    </rPh>
    <phoneticPr fontId="5"/>
  </si>
  <si>
    <t>info@sr-bands.com</t>
  </si>
  <si>
    <t>ｼｭｳﾛｳｼｴﾝﾊﾞﾝｽﾞ</t>
  </si>
  <si>
    <t>社協</t>
    <rPh sb="0" eb="2">
      <t>シャキョウ</t>
    </rPh>
    <phoneticPr fontId="2"/>
  </si>
  <si>
    <t>【就労B型】　</t>
    <phoneticPr fontId="2"/>
  </si>
  <si>
    <t>（８）で「11　農作業（事業所内での就労）」と回答した事業所のうち、農地にて農作物を生産している事業所にお聞きします。
生産している主な農産物と作業農地、今後の取り組みについて記載してください。</t>
    <rPh sb="8" eb="11">
      <t>ノウサギョウ</t>
    </rPh>
    <rPh sb="12" eb="15">
      <t>ジギョウショ</t>
    </rPh>
    <rPh sb="15" eb="16">
      <t>ナイ</t>
    </rPh>
    <rPh sb="18" eb="20">
      <t>シュウロウ</t>
    </rPh>
    <rPh sb="23" eb="25">
      <t>カイトウ</t>
    </rPh>
    <rPh sb="27" eb="30">
      <t>ジギョウショ</t>
    </rPh>
    <rPh sb="34" eb="36">
      <t>ノウチ</t>
    </rPh>
    <rPh sb="38" eb="41">
      <t>ノウサクブツ</t>
    </rPh>
    <rPh sb="42" eb="44">
      <t>セイサン</t>
    </rPh>
    <rPh sb="48" eb="51">
      <t>ジギョウショ</t>
    </rPh>
    <rPh sb="60" eb="62">
      <t>セイサン</t>
    </rPh>
    <rPh sb="66" eb="67">
      <t>オモ</t>
    </rPh>
    <rPh sb="68" eb="71">
      <t>ノウサンブツ</t>
    </rPh>
    <rPh sb="72" eb="74">
      <t>サギョウ</t>
    </rPh>
    <rPh sb="74" eb="76">
      <t>ノウチ</t>
    </rPh>
    <rPh sb="77" eb="79">
      <t>コンゴ</t>
    </rPh>
    <rPh sb="80" eb="81">
      <t>ト</t>
    </rPh>
    <rPh sb="82" eb="83">
      <t>ク</t>
    </rPh>
    <rPh sb="88" eb="90">
      <t>キサイ</t>
    </rPh>
    <phoneticPr fontId="2"/>
  </si>
  <si>
    <r>
      <t>　今後取り組みたい生産活動について、（８）の分野１～１4の中から選びその活動内容（希望）を記載してください。
　</t>
    </r>
    <r>
      <rPr>
        <sz val="10"/>
        <color indexed="10"/>
        <rFont val="Meiryo UI"/>
        <family val="3"/>
        <charset val="128"/>
      </rPr>
      <t>※（８）で選択した分野も再度選択可能です。その場合は（８）とは別の活動内容を記載してください。</t>
    </r>
    <r>
      <rPr>
        <sz val="10"/>
        <rFont val="Meiryo UI"/>
        <family val="3"/>
        <charset val="128"/>
      </rPr>
      <t xml:space="preserve">
　（</t>
    </r>
    <r>
      <rPr>
        <sz val="10"/>
        <color indexed="10"/>
        <rFont val="Meiryo UI"/>
        <family val="3"/>
        <charset val="128"/>
      </rPr>
      <t>取り組みたい希望順</t>
    </r>
    <r>
      <rPr>
        <sz val="10"/>
        <rFont val="Meiryo UI"/>
        <family val="3"/>
        <charset val="128"/>
      </rPr>
      <t>に、最大3つ記載してください。）</t>
    </r>
    <rPh sb="1" eb="3">
      <t>コンゴ</t>
    </rPh>
    <rPh sb="3" eb="4">
      <t>ト</t>
    </rPh>
    <rPh sb="5" eb="6">
      <t>ク</t>
    </rPh>
    <rPh sb="9" eb="11">
      <t>セイサン</t>
    </rPh>
    <rPh sb="11" eb="13">
      <t>カツドウ</t>
    </rPh>
    <rPh sb="22" eb="24">
      <t>ブンヤ</t>
    </rPh>
    <rPh sb="29" eb="30">
      <t>ナカ</t>
    </rPh>
    <rPh sb="32" eb="33">
      <t>エラ</t>
    </rPh>
    <rPh sb="36" eb="38">
      <t>カツドウ</t>
    </rPh>
    <rPh sb="38" eb="40">
      <t>ナイヨウ</t>
    </rPh>
    <rPh sb="41" eb="43">
      <t>キボウ</t>
    </rPh>
    <rPh sb="45" eb="47">
      <t>キサイ</t>
    </rPh>
    <rPh sb="61" eb="63">
      <t>センタク</t>
    </rPh>
    <rPh sb="65" eb="67">
      <t>ブンヤ</t>
    </rPh>
    <rPh sb="68" eb="70">
      <t>サイド</t>
    </rPh>
    <rPh sb="70" eb="72">
      <t>センタク</t>
    </rPh>
    <rPh sb="72" eb="74">
      <t>カノウ</t>
    </rPh>
    <rPh sb="79" eb="81">
      <t>バアイ</t>
    </rPh>
    <rPh sb="87" eb="88">
      <t>ベツ</t>
    </rPh>
    <rPh sb="89" eb="91">
      <t>カツドウ</t>
    </rPh>
    <rPh sb="91" eb="93">
      <t>ナイヨウ</t>
    </rPh>
    <rPh sb="94" eb="96">
      <t>キサイ</t>
    </rPh>
    <rPh sb="106" eb="107">
      <t>ト</t>
    </rPh>
    <rPh sb="108" eb="109">
      <t>ク</t>
    </rPh>
    <rPh sb="112" eb="114">
      <t>キボウ</t>
    </rPh>
    <rPh sb="114" eb="115">
      <t>ジュン</t>
    </rPh>
    <rPh sb="117" eb="119">
      <t>サイダイ</t>
    </rPh>
    <rPh sb="121" eb="123">
      <t>キサイ</t>
    </rPh>
    <phoneticPr fontId="2"/>
  </si>
  <si>
    <r>
      <rPr>
        <b/>
        <sz val="12"/>
        <color rgb="FFFF0000"/>
        <rFont val="Meiryo UI"/>
        <family val="3"/>
        <charset val="128"/>
      </rPr>
      <t>（８）、（10）にて、「11　農作業（事業所内での就労）」、「12　農作業（施設外就労）」と
　回答した事業所のみご回答ください）</t>
    </r>
    <r>
      <rPr>
        <b/>
        <sz val="12"/>
        <rFont val="Meiryo UI"/>
        <family val="3"/>
        <charset val="128"/>
      </rPr>
      <t xml:space="preserve">
農作業に取り組む課題について</t>
    </r>
    <rPh sb="15" eb="18">
      <t>ノウサギョウ</t>
    </rPh>
    <rPh sb="22" eb="23">
      <t>ナイ</t>
    </rPh>
    <rPh sb="25" eb="27">
      <t>シュウロウ</t>
    </rPh>
    <rPh sb="48" eb="50">
      <t>カイトウ</t>
    </rPh>
    <rPh sb="52" eb="55">
      <t>ジギョウショ</t>
    </rPh>
    <rPh sb="58" eb="60">
      <t>カイトウ</t>
    </rPh>
    <rPh sb="66" eb="69">
      <t>ノウサギョウ</t>
    </rPh>
    <rPh sb="70" eb="71">
      <t>ト</t>
    </rPh>
    <rPh sb="72" eb="73">
      <t>ク</t>
    </rPh>
    <rPh sb="74" eb="76">
      <t>カダイ</t>
    </rPh>
    <phoneticPr fontId="2"/>
  </si>
  <si>
    <t xml:space="preserve">工賃向上に関する県の事業への参加実績と希望等について </t>
    <rPh sb="0" eb="2">
      <t>コウチン</t>
    </rPh>
    <rPh sb="2" eb="4">
      <t>コウジョウ</t>
    </rPh>
    <rPh sb="5" eb="6">
      <t>カン</t>
    </rPh>
    <rPh sb="8" eb="9">
      <t>ケン</t>
    </rPh>
    <rPh sb="10" eb="12">
      <t>ジギョウ</t>
    </rPh>
    <rPh sb="14" eb="16">
      <t>サンカ</t>
    </rPh>
    <rPh sb="16" eb="18">
      <t>ジッセキ</t>
    </rPh>
    <rPh sb="19" eb="22">
      <t>キボウナド</t>
    </rPh>
    <phoneticPr fontId="2"/>
  </si>
  <si>
    <t>以下の事業について、参加したことがあるものに○を付けてください。</t>
    <phoneticPr fontId="2"/>
  </si>
  <si>
    <t>就労B型受注拡大ステーション（民間企業等からのお仕事受注）</t>
    <phoneticPr fontId="2"/>
  </si>
  <si>
    <t>事業名</t>
    <rPh sb="0" eb="2">
      <t>ジギョウ</t>
    </rPh>
    <rPh sb="2" eb="3">
      <t>メイ</t>
    </rPh>
    <phoneticPr fontId="2"/>
  </si>
  <si>
    <t>就労B型受注拡大ステーション（販路確保支援）</t>
    <phoneticPr fontId="2"/>
  </si>
  <si>
    <t>就労B型受注拡大ステーション（専門家派遣）</t>
    <phoneticPr fontId="2"/>
  </si>
  <si>
    <t>彩の国セルプまつり・駅コンコース販売会</t>
    <phoneticPr fontId="2"/>
  </si>
  <si>
    <t>事業内容</t>
    <rPh sb="0" eb="2">
      <t>ジギョウ</t>
    </rPh>
    <rPh sb="2" eb="4">
      <t>ナイヨウ</t>
    </rPh>
    <phoneticPr fontId="2"/>
  </si>
  <si>
    <t>事業所と農家を繋げるマッチング窓口</t>
    <phoneticPr fontId="2"/>
  </si>
  <si>
    <t>専門家の派遣による農業指導</t>
    <phoneticPr fontId="2"/>
  </si>
  <si>
    <t>農業に取り組む事業所の好事例に関してのセミナー・現場見学会</t>
    <phoneticPr fontId="2"/>
  </si>
  <si>
    <t>農産物の販売会</t>
    <phoneticPr fontId="2"/>
  </si>
  <si>
    <t>参加実績</t>
    <phoneticPr fontId="2"/>
  </si>
  <si>
    <t>参加希望</t>
    <rPh sb="2" eb="4">
      <t>キボウ</t>
    </rPh>
    <phoneticPr fontId="2"/>
  </si>
  <si>
    <t>既に農作業に取り組んでいる事業所と、農作業に取り組みたいと考えているＢ型事業所に伺います。
農業について、以下のような事業があったら参加したいと考えますか。参加したいと思うものに○を付けてください。
また、その他の場合は、具体的に希望を記載してください。</t>
    <rPh sb="78" eb="80">
      <t>サンカ</t>
    </rPh>
    <rPh sb="84" eb="85">
      <t>オモ</t>
    </rPh>
    <phoneticPr fontId="2"/>
  </si>
  <si>
    <t>その他（自由記述）</t>
    <rPh sb="2" eb="3">
      <t>ホカ</t>
    </rPh>
    <rPh sb="4" eb="8">
      <t>ジユウキジュツ</t>
    </rPh>
    <phoneticPr fontId="2"/>
  </si>
  <si>
    <t>B型事業所としての考え方について当てはまるものに○を付けてください。</t>
    <rPh sb="26" eb="27">
      <t>ツ</t>
    </rPh>
    <phoneticPr fontId="2"/>
  </si>
  <si>
    <t>利用者の「工賃向上」、「就労に必要な知識・能力の向上」をより大切にしている</t>
    <phoneticPr fontId="2"/>
  </si>
  <si>
    <t>利用者の「生活能力の向上」をより大切にしている</t>
    <phoneticPr fontId="2"/>
  </si>
  <si>
    <t>どちらともいえない</t>
    <phoneticPr fontId="2"/>
  </si>
  <si>
    <t>工賃向上のためにあったら良いと思う県の支援策やイベントやセミナー等の取り組みがありましたら、その内容を記載してください。
【自由記述】</t>
    <rPh sb="51" eb="53">
      <t>キサイ</t>
    </rPh>
    <phoneticPr fontId="2"/>
  </si>
  <si>
    <t>工賃向上全般に関する課題がありましたら、その内容を記載してください。
【自由記述】</t>
    <rPh sb="25" eb="27">
      <t>キサイ</t>
    </rPh>
    <phoneticPr fontId="2"/>
  </si>
  <si>
    <r>
      <rPr>
        <b/>
        <sz val="8"/>
        <rFont val="Meiryo UI"/>
        <family val="3"/>
        <charset val="128"/>
      </rPr>
      <t>【記載上の注意】</t>
    </r>
    <r>
      <rPr>
        <sz val="8"/>
        <color rgb="FFFF0000"/>
        <rFont val="Meiryo UI"/>
        <family val="3"/>
        <charset val="128"/>
      </rPr>
      <t xml:space="preserve">
</t>
    </r>
    <r>
      <rPr>
        <sz val="8"/>
        <rFont val="Meiryo UI"/>
        <family val="3"/>
        <charset val="128"/>
      </rPr>
      <t>●　生産活動収入から利用者に支払う工賃を除いた、事業に係る支出額（必要経費）を
　　 記載してください。
●　生活介護等の調査対象でないサービスの支出は計上できません。</t>
    </r>
    <rPh sb="1" eb="3">
      <t>キサイ</t>
    </rPh>
    <rPh sb="3" eb="4">
      <t>ジョウ</t>
    </rPh>
    <rPh sb="5" eb="7">
      <t>チュウイ</t>
    </rPh>
    <rPh sb="11" eb="13">
      <t>セイサン</t>
    </rPh>
    <rPh sb="13" eb="15">
      <t>カツドウ</t>
    </rPh>
    <rPh sb="15" eb="17">
      <t>シュウニュウ</t>
    </rPh>
    <rPh sb="19" eb="22">
      <t>リヨウシャ</t>
    </rPh>
    <rPh sb="23" eb="25">
      <t>シハラ</t>
    </rPh>
    <rPh sb="26" eb="28">
      <t>コウチン</t>
    </rPh>
    <rPh sb="29" eb="30">
      <t>ノゾ</t>
    </rPh>
    <rPh sb="33" eb="35">
      <t>ジギョウ</t>
    </rPh>
    <rPh sb="36" eb="37">
      <t>カカ</t>
    </rPh>
    <rPh sb="38" eb="40">
      <t>シシュツ</t>
    </rPh>
    <rPh sb="40" eb="41">
      <t>ガク</t>
    </rPh>
    <rPh sb="42" eb="46">
      <t>ヒツヨウケイヒ</t>
    </rPh>
    <rPh sb="52" eb="54">
      <t>キサイ</t>
    </rPh>
    <rPh sb="82" eb="84">
      <t>シシュツ</t>
    </rPh>
    <phoneticPr fontId="2"/>
  </si>
  <si>
    <t xml:space="preserve">10,284		</t>
  </si>
  <si>
    <t>事業所番号</t>
  </si>
  <si>
    <t>法人種別</t>
  </si>
  <si>
    <t>法人名</t>
  </si>
  <si>
    <t>メールアドレス</t>
  </si>
  <si>
    <t>定員</t>
  </si>
  <si>
    <t>契約者数</t>
  </si>
  <si>
    <t>事業所の1日当たり生産活動時間</t>
  </si>
  <si>
    <t>新規指定</t>
  </si>
  <si>
    <t>多機能型移行</t>
  </si>
  <si>
    <t>廃止・休止</t>
  </si>
  <si>
    <t>廃止・休止年月日</t>
  </si>
  <si>
    <t>生産活動収入総額</t>
  </si>
  <si>
    <t>就労支援事業支出額</t>
  </si>
  <si>
    <t>対象者延べ人数</t>
  </si>
  <si>
    <t>利用者総生産時間</t>
  </si>
  <si>
    <t>積立金</t>
    <rPh sb="0" eb="3">
      <t>ツミタテキン</t>
    </rPh>
    <phoneticPr fontId="2"/>
  </si>
  <si>
    <t>農福連携による生産活動
収入総額</t>
  </si>
  <si>
    <t>農福収入割合</t>
    <rPh sb="2" eb="6">
      <t>シュウニュウワリアイ</t>
    </rPh>
    <phoneticPr fontId="2"/>
  </si>
  <si>
    <t>R7新規</t>
    <rPh sb="2" eb="4">
      <t>シンキ</t>
    </rPh>
    <phoneticPr fontId="2"/>
  </si>
  <si>
    <t>水福連携による生産活動
収入総額</t>
  </si>
  <si>
    <t>水福収入割合</t>
    <rPh sb="2" eb="6">
      <t>シュウニュウワリアイ</t>
    </rPh>
    <phoneticPr fontId="2"/>
  </si>
  <si>
    <t>林福連携による生産活動
収入総額</t>
  </si>
  <si>
    <t>林福収入割合</t>
    <rPh sb="2" eb="6">
      <t>シュウニュウワリアイ</t>
    </rPh>
    <phoneticPr fontId="2"/>
  </si>
  <si>
    <t>在宅有無</t>
    <rPh sb="0" eb="2">
      <t>ザイタク</t>
    </rPh>
    <rPh sb="2" eb="4">
      <t>ウム</t>
    </rPh>
    <phoneticPr fontId="2"/>
  </si>
  <si>
    <t>在宅割合</t>
    <rPh sb="0" eb="4">
      <t>ザイタクワリアイ</t>
    </rPh>
    <phoneticPr fontId="2"/>
  </si>
  <si>
    <t>活動1</t>
    <rPh sb="0" eb="2">
      <t>カツドウ</t>
    </rPh>
    <phoneticPr fontId="2"/>
  </si>
  <si>
    <t>活動1内容</t>
    <rPh sb="3" eb="5">
      <t>ナイヨウ</t>
    </rPh>
    <phoneticPr fontId="2"/>
  </si>
  <si>
    <t>活動1施設外就労</t>
    <rPh sb="3" eb="6">
      <t>シセツガイ</t>
    </rPh>
    <rPh sb="6" eb="8">
      <t>シュウロウ</t>
    </rPh>
    <phoneticPr fontId="2"/>
  </si>
  <si>
    <t>活動2</t>
    <rPh sb="0" eb="2">
      <t>カツドウ</t>
    </rPh>
    <phoneticPr fontId="2"/>
  </si>
  <si>
    <t>活動2内容</t>
    <rPh sb="3" eb="5">
      <t>ナイヨウ</t>
    </rPh>
    <phoneticPr fontId="2"/>
  </si>
  <si>
    <t>活動2施設外就労</t>
    <rPh sb="3" eb="6">
      <t>シセツガイ</t>
    </rPh>
    <rPh sb="6" eb="8">
      <t>シュウロウ</t>
    </rPh>
    <phoneticPr fontId="2"/>
  </si>
  <si>
    <t>活動3</t>
    <rPh sb="0" eb="2">
      <t>カツドウ</t>
    </rPh>
    <phoneticPr fontId="2"/>
  </si>
  <si>
    <t>活動3内容</t>
    <rPh sb="3" eb="5">
      <t>ナイヨウ</t>
    </rPh>
    <phoneticPr fontId="2"/>
  </si>
  <si>
    <t>活動3施設外就労</t>
    <rPh sb="3" eb="6">
      <t>シセツガイ</t>
    </rPh>
    <rPh sb="6" eb="8">
      <t>シュウロウ</t>
    </rPh>
    <phoneticPr fontId="2"/>
  </si>
  <si>
    <t>活動4</t>
    <rPh sb="0" eb="2">
      <t>カツドウ</t>
    </rPh>
    <phoneticPr fontId="2"/>
  </si>
  <si>
    <t>活動4内容</t>
    <rPh sb="3" eb="5">
      <t>ナイヨウ</t>
    </rPh>
    <phoneticPr fontId="2"/>
  </si>
  <si>
    <t>活動4施設外就労</t>
    <rPh sb="3" eb="6">
      <t>シセツガイ</t>
    </rPh>
    <rPh sb="6" eb="8">
      <t>シュウロウ</t>
    </rPh>
    <phoneticPr fontId="2"/>
  </si>
  <si>
    <t>活動5</t>
    <rPh sb="0" eb="2">
      <t>カツドウ</t>
    </rPh>
    <phoneticPr fontId="2"/>
  </si>
  <si>
    <t>活動5内容</t>
    <rPh sb="3" eb="5">
      <t>ナイヨウ</t>
    </rPh>
    <phoneticPr fontId="2"/>
  </si>
  <si>
    <t>活動5施設外就労</t>
    <rPh sb="3" eb="6">
      <t>シセツガイ</t>
    </rPh>
    <rPh sb="6" eb="8">
      <t>シュウロウ</t>
    </rPh>
    <phoneticPr fontId="2"/>
  </si>
  <si>
    <t>栽培農産物１</t>
  </si>
  <si>
    <t>栽培農産物２</t>
  </si>
  <si>
    <t>栽培農産物３</t>
  </si>
  <si>
    <t>今後の農作業取組</t>
    <rPh sb="0" eb="2">
      <t>コンゴ</t>
    </rPh>
    <rPh sb="3" eb="6">
      <t>ノウサギョウ</t>
    </rPh>
    <rPh sb="6" eb="8">
      <t>トリクミ</t>
    </rPh>
    <phoneticPr fontId="2"/>
  </si>
  <si>
    <t>今後1</t>
    <rPh sb="0" eb="2">
      <t>コンゴ</t>
    </rPh>
    <phoneticPr fontId="2"/>
  </si>
  <si>
    <t>今後1内容</t>
    <rPh sb="0" eb="2">
      <t>コンゴ</t>
    </rPh>
    <rPh sb="3" eb="5">
      <t>ナイヨウ</t>
    </rPh>
    <phoneticPr fontId="2"/>
  </si>
  <si>
    <t>今後2</t>
    <rPh sb="0" eb="2">
      <t>コンゴ</t>
    </rPh>
    <phoneticPr fontId="2"/>
  </si>
  <si>
    <t>今後2内容</t>
    <rPh sb="0" eb="2">
      <t>コンゴ</t>
    </rPh>
    <rPh sb="3" eb="5">
      <t>ナイヨウ</t>
    </rPh>
    <phoneticPr fontId="2"/>
  </si>
  <si>
    <t>今後3</t>
    <rPh sb="0" eb="2">
      <t>コンゴ</t>
    </rPh>
    <phoneticPr fontId="2"/>
  </si>
  <si>
    <t>今後3内容</t>
    <rPh sb="0" eb="2">
      <t>コンゴ</t>
    </rPh>
    <rPh sb="3" eb="5">
      <t>ナイヨウ</t>
    </rPh>
    <phoneticPr fontId="2"/>
  </si>
  <si>
    <t>農作業課題</t>
    <rPh sb="0" eb="3">
      <t>ノウサギョウ</t>
    </rPh>
    <rPh sb="3" eb="5">
      <t>カダイ</t>
    </rPh>
    <phoneticPr fontId="2"/>
  </si>
  <si>
    <t>R7目標工賃額</t>
  </si>
  <si>
    <t>R8目標工賃額</t>
  </si>
  <si>
    <t>【参考：昨年度回答】R7目標工賃</t>
    <rPh sb="12" eb="16">
      <t>モクヒョウコウチン</t>
    </rPh>
    <phoneticPr fontId="2"/>
  </si>
  <si>
    <t>工賃支払総額</t>
  </si>
  <si>
    <t>工賃形態</t>
  </si>
  <si>
    <t>年間開所日数</t>
  </si>
  <si>
    <t>1日の平均利用者数</t>
  </si>
  <si>
    <t>年間開所月数</t>
  </si>
  <si>
    <t>工賃平均額（月）</t>
    <rPh sb="6" eb="7">
      <t>ツキ</t>
    </rPh>
    <phoneticPr fontId="2"/>
  </si>
  <si>
    <t>工賃平均額（時間）</t>
    <rPh sb="6" eb="8">
      <t>ジカン</t>
    </rPh>
    <phoneticPr fontId="2"/>
  </si>
  <si>
    <t>Bステ（仕事受注）</t>
    <phoneticPr fontId="2"/>
  </si>
  <si>
    <t>Bステ（販路確保）</t>
    <phoneticPr fontId="2"/>
  </si>
  <si>
    <t>Bステ（専門家）</t>
    <phoneticPr fontId="2"/>
  </si>
  <si>
    <t>セルプまつり等</t>
    <rPh sb="6" eb="7">
      <t>トウ</t>
    </rPh>
    <phoneticPr fontId="2"/>
  </si>
  <si>
    <t>事業所と農家を繋げるマッチング窓口</t>
  </si>
  <si>
    <t>専門家の派遣による農業指導</t>
  </si>
  <si>
    <t>農業に取り組む事業所の好事例に関してのセミナー・現場見学会</t>
  </si>
  <si>
    <t>農産物の販売会</t>
  </si>
  <si>
    <t>その他</t>
    <rPh sb="2" eb="3">
      <t>ホカ</t>
    </rPh>
    <phoneticPr fontId="2"/>
  </si>
  <si>
    <t>利用者の「工賃向上」、「就労に必要な知識・能力の向上」をより大切にしている</t>
  </si>
  <si>
    <t>利用者の「生活能力の向上」をより大切にしている</t>
  </si>
  <si>
    <t>どちらともいえない</t>
  </si>
  <si>
    <t>工賃向上のためにあったら良いと思う県の支援策やイベントやセミナー等の取り組み</t>
  </si>
  <si>
    <t>工賃向上全般に関する課題</t>
    <phoneticPr fontId="2"/>
  </si>
  <si>
    <t>【就労A型（雇用型）】　</t>
    <phoneticPr fontId="2"/>
  </si>
  <si>
    <t>令和７年度　賃金実績報告書</t>
    <rPh sb="6" eb="8">
      <t>チンギン</t>
    </rPh>
    <phoneticPr fontId="2"/>
  </si>
  <si>
    <t>事業所の1日当たり
生産活動時間
（休憩時間除く）</t>
    <phoneticPr fontId="2"/>
  </si>
  <si>
    <t>２　賃金実績等</t>
    <rPh sb="4" eb="6">
      <t>ジッセキ</t>
    </rPh>
    <rPh sb="6" eb="7">
      <t>トウ</t>
    </rPh>
    <phoneticPr fontId="2"/>
  </si>
  <si>
    <r>
      <rPr>
        <b/>
        <sz val="10"/>
        <color indexed="8"/>
        <rFont val="Meiryo UI"/>
        <family val="3"/>
        <charset val="128"/>
      </rPr>
      <t>　①令和７年度中にサービスの提供実績がある場合には必ず回答してください。（廃止、休止の場合除く）
　②従たる事業所を設置している場合は、</t>
    </r>
    <r>
      <rPr>
        <b/>
        <sz val="10"/>
        <color indexed="10"/>
        <rFont val="Meiryo UI"/>
        <family val="3"/>
        <charset val="128"/>
      </rPr>
      <t>従たる事業所分も合算</t>
    </r>
    <r>
      <rPr>
        <b/>
        <sz val="10"/>
        <color indexed="8"/>
        <rFont val="Meiryo UI"/>
        <family val="3"/>
        <charset val="128"/>
      </rPr>
      <t xml:space="preserve">して記載してください。
</t>
    </r>
    <r>
      <rPr>
        <b/>
        <sz val="10"/>
        <color theme="1"/>
        <rFont val="Meiryo UI"/>
        <family val="3"/>
        <charset val="128"/>
      </rPr>
      <t>　③月途中からの利用開始者及び月途中での利用終了者・月途中で入退院した利用者について、算定から除外してください。</t>
    </r>
    <rPh sb="2" eb="4">
      <t>レイワ</t>
    </rPh>
    <rPh sb="5" eb="7">
      <t>ネンド</t>
    </rPh>
    <rPh sb="7" eb="8">
      <t>チュウ</t>
    </rPh>
    <rPh sb="14" eb="16">
      <t>テイキョウ</t>
    </rPh>
    <rPh sb="16" eb="18">
      <t>ジッセキ</t>
    </rPh>
    <rPh sb="21" eb="23">
      <t>バアイ</t>
    </rPh>
    <rPh sb="25" eb="26">
      <t>カナラ</t>
    </rPh>
    <rPh sb="27" eb="29">
      <t>カイトウ</t>
    </rPh>
    <rPh sb="37" eb="39">
      <t>ハイシ</t>
    </rPh>
    <rPh sb="40" eb="42">
      <t>キュウシ</t>
    </rPh>
    <rPh sb="43" eb="45">
      <t>バアイ</t>
    </rPh>
    <rPh sb="45" eb="46">
      <t>ノゾ</t>
    </rPh>
    <rPh sb="80" eb="82">
      <t>キサイ</t>
    </rPh>
    <phoneticPr fontId="2"/>
  </si>
  <si>
    <r>
      <rPr>
        <b/>
        <sz val="8"/>
        <rFont val="Meiryo UI"/>
        <family val="3"/>
        <charset val="128"/>
      </rPr>
      <t>【記載上の注意】</t>
    </r>
    <r>
      <rPr>
        <sz val="8"/>
        <rFont val="Meiryo UI"/>
        <family val="3"/>
        <charset val="128"/>
      </rPr>
      <t xml:space="preserve">
●　生産活動収入から利用者に支払う賃金を除いた、事業に係る支出額（必要経費）を
　　 記載してください。
●　生活介護等の調査対象でないサービスの支出は計上できません。</t>
    </r>
    <rPh sb="1" eb="3">
      <t>キサイ</t>
    </rPh>
    <rPh sb="3" eb="4">
      <t>ジョウ</t>
    </rPh>
    <rPh sb="5" eb="7">
      <t>チュウイ</t>
    </rPh>
    <rPh sb="11" eb="13">
      <t>セイサン</t>
    </rPh>
    <rPh sb="13" eb="15">
      <t>カツドウ</t>
    </rPh>
    <rPh sb="15" eb="17">
      <t>シュウニュウ</t>
    </rPh>
    <rPh sb="19" eb="22">
      <t>リヨウシャ</t>
    </rPh>
    <rPh sb="23" eb="25">
      <t>シハラ</t>
    </rPh>
    <rPh sb="29" eb="30">
      <t>ノゾ</t>
    </rPh>
    <rPh sb="33" eb="35">
      <t>ジギョウ</t>
    </rPh>
    <rPh sb="36" eb="37">
      <t>カカ</t>
    </rPh>
    <rPh sb="38" eb="40">
      <t>シシュツ</t>
    </rPh>
    <rPh sb="40" eb="41">
      <t>ガク</t>
    </rPh>
    <rPh sb="42" eb="46">
      <t>ヒツヨウケイヒ</t>
    </rPh>
    <rPh sb="52" eb="54">
      <t>キサイ</t>
    </rPh>
    <rPh sb="82" eb="84">
      <t>シシュツ</t>
    </rPh>
    <phoneticPr fontId="2"/>
  </si>
  <si>
    <t>R7年度　賃金支払総額</t>
    <rPh sb="2" eb="4">
      <t>ネンド</t>
    </rPh>
    <rPh sb="7" eb="9">
      <t>シハライ</t>
    </rPh>
    <rPh sb="8" eb="9">
      <t>チンギン</t>
    </rPh>
    <rPh sb="9" eb="11">
      <t>ソウガク</t>
    </rPh>
    <phoneticPr fontId="2"/>
  </si>
  <si>
    <t>賃金支払総額（円） ①</t>
    <rPh sb="2" eb="4">
      <t>シハライ</t>
    </rPh>
    <rPh sb="4" eb="6">
      <t>ソウガク</t>
    </rPh>
    <rPh sb="7" eb="8">
      <t>エン</t>
    </rPh>
    <phoneticPr fontId="2"/>
  </si>
  <si>
    <t>賃金形態</t>
    <phoneticPr fontId="2"/>
  </si>
  <si>
    <t>R7年度賃金実績（月額）</t>
    <rPh sb="2" eb="4">
      <t>ネンド</t>
    </rPh>
    <rPh sb="6" eb="8">
      <t>ジッセキ</t>
    </rPh>
    <rPh sb="7" eb="8">
      <t>チンギン</t>
    </rPh>
    <rPh sb="9" eb="11">
      <t>ゲツガク</t>
    </rPh>
    <phoneticPr fontId="2"/>
  </si>
  <si>
    <t>対象者延べ人数（人）
②</t>
    <rPh sb="0" eb="3">
      <t>タイショウシャ</t>
    </rPh>
    <rPh sb="3" eb="4">
      <t>ノ</t>
    </rPh>
    <rPh sb="5" eb="7">
      <t>ニンズウ</t>
    </rPh>
    <rPh sb="8" eb="9">
      <t>ニン</t>
    </rPh>
    <phoneticPr fontId="2"/>
  </si>
  <si>
    <t>賃金平均額（円）
①／②</t>
    <phoneticPr fontId="2"/>
  </si>
  <si>
    <r>
      <rPr>
        <b/>
        <sz val="8"/>
        <rFont val="Meiryo UI"/>
        <family val="3"/>
        <charset val="128"/>
      </rPr>
      <t>【記載上の注意】</t>
    </r>
    <r>
      <rPr>
        <sz val="8"/>
        <rFont val="Meiryo UI"/>
        <family val="3"/>
        <charset val="128"/>
      </rPr>
      <t xml:space="preserve">
●　賃金を支払った利用者を月毎に集計し、人数（あたま数）を合計します。（＝支給月数）
 　（例）定員50人の場合
　　　     ４月 ４５人、５月 ５０人、６月 ４８人、７月 ５０人、８月 ５０人、９月 ５０人、１０月 ４９人、１１月 ５０人、１２月 ４５人、
          １月 ４７人、２月 ５０人、３月 ５０人 　　　　　　　→ 支払対象者延人数は５８４人となります。</t>
    </r>
    <rPh sb="46" eb="50">
      <t>シキュウツキスウ</t>
    </rPh>
    <rPh sb="57" eb="59">
      <t>テイイン</t>
    </rPh>
    <rPh sb="61" eb="62">
      <t>ニン</t>
    </rPh>
    <rPh sb="63" eb="65">
      <t>バアイ</t>
    </rPh>
    <phoneticPr fontId="2"/>
  </si>
  <si>
    <t>R7年度賃金実績（時間額）</t>
    <rPh sb="2" eb="4">
      <t>ネンド</t>
    </rPh>
    <rPh sb="6" eb="8">
      <t>ジッセキ</t>
    </rPh>
    <rPh sb="7" eb="8">
      <t>チンギン</t>
    </rPh>
    <rPh sb="9" eb="12">
      <t>ジカンガク</t>
    </rPh>
    <phoneticPr fontId="2"/>
  </si>
  <si>
    <t>利用者総生産時間（時間）
③</t>
    <rPh sb="0" eb="3">
      <t>リヨウシャ</t>
    </rPh>
    <rPh sb="3" eb="6">
      <t>ソウセイサン</t>
    </rPh>
    <rPh sb="6" eb="8">
      <t>ジカン</t>
    </rPh>
    <rPh sb="9" eb="11">
      <t>ジカン</t>
    </rPh>
    <phoneticPr fontId="2"/>
  </si>
  <si>
    <t>賃金平均額（円）
①／③</t>
    <phoneticPr fontId="2"/>
  </si>
  <si>
    <r>
      <rPr>
        <b/>
        <sz val="8"/>
        <rFont val="Meiryo UI"/>
        <family val="3"/>
        <charset val="128"/>
      </rPr>
      <t>【記載上の注意】</t>
    </r>
    <r>
      <rPr>
        <sz val="8"/>
        <rFont val="Meiryo UI"/>
        <family val="3"/>
        <charset val="128"/>
      </rPr>
      <t xml:space="preserve">
●　以下の手順で利用者総生産時間（就労時間）を算出し、記載してください。
①生産活動に従事した時間数別に、賃金（賃金）支払対象者を算出します。
 　（例）4時間分：2人、5時間分：3人、6時間分：12人　 　 = 8 + 15 + 72 = 95 時間（4月1日）
②同様に各日の時間数を算出し、合計して月の延べ時間を算出します。
 　（例）4月1日：95時間、4月2日：90時間、3日：88時間･･･30日：89時間　　　= 95＋90＋88…＋89 　= 1,905時間（4月延べ時間）
③上記②の４月分と同様に5月～3月分を算出して、合計します。
　 （例3）4月：1,905時間、5月：1948時間…3月：1,952時間 　　=　 　23,220時間</t>
    </r>
    <rPh sb="11" eb="13">
      <t>イカ</t>
    </rPh>
    <rPh sb="14" eb="16">
      <t>テジュン</t>
    </rPh>
    <rPh sb="17" eb="20">
      <t>リヨウシャ</t>
    </rPh>
    <rPh sb="20" eb="25">
      <t>ソウセイサンジカン</t>
    </rPh>
    <rPh sb="26" eb="30">
      <t>シュウロウジカン</t>
    </rPh>
    <rPh sb="32" eb="34">
      <t>サンシュツ</t>
    </rPh>
    <rPh sb="36" eb="38">
      <t>キサイ</t>
    </rPh>
    <phoneticPr fontId="2"/>
  </si>
  <si>
    <t>令和７年度末において賃金変動積立金又は設備等整備積立金を計上している場合、〇を入力してください。</t>
    <rPh sb="0" eb="2">
      <t>レ</t>
    </rPh>
    <rPh sb="4" eb="5">
      <t>ド</t>
    </rPh>
    <rPh sb="5" eb="6">
      <t>スエ</t>
    </rPh>
    <rPh sb="12" eb="14">
      <t>ヘンドウ</t>
    </rPh>
    <rPh sb="14" eb="16">
      <t>ツミタテ</t>
    </rPh>
    <rPh sb="16" eb="17">
      <t>キン</t>
    </rPh>
    <rPh sb="17" eb="18">
      <t>マタ</t>
    </rPh>
    <rPh sb="19" eb="22">
      <t>セツビナド</t>
    </rPh>
    <rPh sb="22" eb="24">
      <t>セイビ</t>
    </rPh>
    <rPh sb="24" eb="26">
      <t>ツミタテ</t>
    </rPh>
    <rPh sb="26" eb="27">
      <t>キン</t>
    </rPh>
    <rPh sb="28" eb="30">
      <t>ケイジョウ</t>
    </rPh>
    <rPh sb="34" eb="36">
      <t>バアイ</t>
    </rPh>
    <rPh sb="39" eb="41">
      <t>ニュウリョク</t>
    </rPh>
    <phoneticPr fontId="2"/>
  </si>
  <si>
    <t>最低賃金の適用除外の承認を受けている利用者の有無（令和８年４月１日現在）</t>
    <rPh sb="0" eb="2">
      <t>サイテイ</t>
    </rPh>
    <rPh sb="2" eb="4">
      <t>チンギン</t>
    </rPh>
    <rPh sb="5" eb="7">
      <t>テキヨウ</t>
    </rPh>
    <rPh sb="7" eb="9">
      <t>ジョガイ</t>
    </rPh>
    <rPh sb="10" eb="12">
      <t>ショウニン</t>
    </rPh>
    <rPh sb="13" eb="14">
      <t>ウ</t>
    </rPh>
    <rPh sb="18" eb="21">
      <t>リヨウシャ</t>
    </rPh>
    <rPh sb="22" eb="24">
      <t>ウム</t>
    </rPh>
    <rPh sb="25" eb="27">
      <t>レ</t>
    </rPh>
    <rPh sb="28" eb="29">
      <t>ネン</t>
    </rPh>
    <rPh sb="30" eb="31">
      <t>ツキ</t>
    </rPh>
    <rPh sb="32" eb="33">
      <t>ヒ</t>
    </rPh>
    <rPh sb="33" eb="35">
      <t>ゲンザイ</t>
    </rPh>
    <phoneticPr fontId="2"/>
  </si>
  <si>
    <t>適用除外の利用者の有無</t>
    <rPh sb="0" eb="2">
      <t>テキヨウ</t>
    </rPh>
    <rPh sb="2" eb="4">
      <t>ジョガイ</t>
    </rPh>
    <rPh sb="5" eb="8">
      <t>リヨウシャ</t>
    </rPh>
    <rPh sb="9" eb="11">
      <t>ウム</t>
    </rPh>
    <phoneticPr fontId="2"/>
  </si>
  <si>
    <t>×</t>
  </si>
  <si>
    <t>（適用除外の利用者がいる場合）最低賃金減額者数</t>
    <rPh sb="1" eb="3">
      <t>テキヨウ</t>
    </rPh>
    <rPh sb="3" eb="5">
      <t>ジョガイ</t>
    </rPh>
    <rPh sb="6" eb="9">
      <t>リヨウシャ</t>
    </rPh>
    <rPh sb="15" eb="17">
      <t>サイテイ</t>
    </rPh>
    <rPh sb="17" eb="19">
      <t>チンギン</t>
    </rPh>
    <rPh sb="19" eb="21">
      <t>ゲンガク</t>
    </rPh>
    <rPh sb="21" eb="22">
      <t>シャ</t>
    </rPh>
    <rPh sb="22" eb="23">
      <t>スウ</t>
    </rPh>
    <phoneticPr fontId="2"/>
  </si>
  <si>
    <t>人</t>
    <rPh sb="0" eb="1">
      <t>ニン</t>
    </rPh>
    <phoneticPr fontId="2"/>
  </si>
  <si>
    <t>／</t>
    <phoneticPr fontId="2"/>
  </si>
  <si>
    <t>契約者数</t>
    <rPh sb="0" eb="2">
      <t>ケイヤク</t>
    </rPh>
    <rPh sb="2" eb="3">
      <t>シャ</t>
    </rPh>
    <rPh sb="3" eb="4">
      <t>スウ</t>
    </rPh>
    <phoneticPr fontId="2"/>
  </si>
  <si>
    <t>令和７年度賃金実績計算シート</t>
    <rPh sb="0" eb="2">
      <t>レイワ</t>
    </rPh>
    <rPh sb="3" eb="5">
      <t>ネンド</t>
    </rPh>
    <rPh sb="4" eb="5">
      <t>ド</t>
    </rPh>
    <rPh sb="5" eb="7">
      <t>チンギン</t>
    </rPh>
    <rPh sb="7" eb="9">
      <t>ジッセキ</t>
    </rPh>
    <rPh sb="9" eb="11">
      <t>ケイサン</t>
    </rPh>
    <phoneticPr fontId="2"/>
  </si>
  <si>
    <t>対象者</t>
    <rPh sb="0" eb="3">
      <t>タイショウシャ</t>
    </rPh>
    <phoneticPr fontId="2"/>
  </si>
  <si>
    <t>支給
月数</t>
    <rPh sb="0" eb="2">
      <t>シキュウ</t>
    </rPh>
    <rPh sb="3" eb="5">
      <t>ゲッスウ</t>
    </rPh>
    <phoneticPr fontId="2"/>
  </si>
  <si>
    <t>賃金形態
（参考）</t>
    <rPh sb="0" eb="2">
      <t>チンギン</t>
    </rPh>
    <rPh sb="2" eb="4">
      <t>ケイタイ</t>
    </rPh>
    <rPh sb="6" eb="8">
      <t>サンコウ</t>
    </rPh>
    <phoneticPr fontId="2"/>
  </si>
  <si>
    <t>賃金
月額</t>
    <rPh sb="0" eb="2">
      <t>チンギン</t>
    </rPh>
    <rPh sb="1" eb="2">
      <t>コウチン</t>
    </rPh>
    <rPh sb="3" eb="4">
      <t>ゲツ</t>
    </rPh>
    <rPh sb="4" eb="5">
      <t>ガク</t>
    </rPh>
    <phoneticPr fontId="2"/>
  </si>
  <si>
    <t>賃金</t>
    <rPh sb="0" eb="2">
      <t>チンギン</t>
    </rPh>
    <phoneticPr fontId="2"/>
  </si>
  <si>
    <t>※行が足らない場合は適宜行を再表示してください。（38～107行目が非表示になっています。）</t>
    <rPh sb="12" eb="13">
      <t>ギョウ</t>
    </rPh>
    <rPh sb="14" eb="17">
      <t>サイヒョウジ</t>
    </rPh>
    <rPh sb="31" eb="33">
      <t>ギョウメ</t>
    </rPh>
    <rPh sb="34" eb="37">
      <t>ヒヒョウジ</t>
    </rPh>
    <phoneticPr fontId="2"/>
  </si>
  <si>
    <t>対象者…作成時に個人氏名を記載した場合は、個人情報となりますので、提出時には記載を削除してください。（イニシャルやアルファベット等の記載は可。）</t>
    <rPh sb="0" eb="3">
      <t>タイショウシャ</t>
    </rPh>
    <rPh sb="4" eb="6">
      <t>サクセイ</t>
    </rPh>
    <rPh sb="6" eb="7">
      <t>ジ</t>
    </rPh>
    <rPh sb="8" eb="10">
      <t>コジン</t>
    </rPh>
    <rPh sb="10" eb="12">
      <t>シメイ</t>
    </rPh>
    <rPh sb="13" eb="15">
      <t>キサイ</t>
    </rPh>
    <rPh sb="17" eb="19">
      <t>バアイ</t>
    </rPh>
    <rPh sb="21" eb="23">
      <t>コジン</t>
    </rPh>
    <rPh sb="23" eb="25">
      <t>ジョウホウ</t>
    </rPh>
    <rPh sb="33" eb="35">
      <t>テイシュツ</t>
    </rPh>
    <rPh sb="35" eb="36">
      <t>ジ</t>
    </rPh>
    <rPh sb="38" eb="40">
      <t>キサイ</t>
    </rPh>
    <rPh sb="41" eb="43">
      <t>サクジョ</t>
    </rPh>
    <rPh sb="64" eb="65">
      <t>トウ</t>
    </rPh>
    <rPh sb="66" eb="68">
      <t>キサイ</t>
    </rPh>
    <rPh sb="69" eb="70">
      <t>カ</t>
    </rPh>
    <phoneticPr fontId="2"/>
  </si>
  <si>
    <t>賃金支払総額（円）</t>
    <rPh sb="0" eb="2">
      <t>チンギン</t>
    </rPh>
    <rPh sb="2" eb="4">
      <t>シハラ</t>
    </rPh>
    <rPh sb="4" eb="5">
      <t>ソウ</t>
    </rPh>
    <rPh sb="5" eb="6">
      <t>ガク</t>
    </rPh>
    <rPh sb="7" eb="8">
      <t>エン</t>
    </rPh>
    <phoneticPr fontId="2"/>
  </si>
  <si>
    <t>延人数（人）
（=総支給月数）</t>
    <rPh sb="0" eb="1">
      <t>ノ</t>
    </rPh>
    <rPh sb="1" eb="3">
      <t>ニンズウ</t>
    </rPh>
    <rPh sb="2" eb="3">
      <t>スウ</t>
    </rPh>
    <rPh sb="4" eb="5">
      <t>ニン</t>
    </rPh>
    <rPh sb="9" eb="10">
      <t>ソウ</t>
    </rPh>
    <rPh sb="10" eb="12">
      <t>シキュウ</t>
    </rPh>
    <rPh sb="12" eb="14">
      <t>ゲッスウ</t>
    </rPh>
    <phoneticPr fontId="2"/>
  </si>
  <si>
    <t>平均賃金月額</t>
    <rPh sb="0" eb="2">
      <t>ヘイキン</t>
    </rPh>
    <rPh sb="2" eb="4">
      <t>チンギン</t>
    </rPh>
    <rPh sb="4" eb="6">
      <t>ゲツガク</t>
    </rPh>
    <phoneticPr fontId="2"/>
  </si>
  <si>
    <t>賃金形態…対象者への賃金の支給形態（月給、日給、時給）を入力してください。</t>
    <rPh sb="0" eb="2">
      <t>チンギン</t>
    </rPh>
    <rPh sb="2" eb="4">
      <t>ケイタイ</t>
    </rPh>
    <rPh sb="5" eb="8">
      <t>タイショウシャ</t>
    </rPh>
    <rPh sb="10" eb="12">
      <t>チンギン</t>
    </rPh>
    <phoneticPr fontId="2"/>
  </si>
  <si>
    <t>①÷②</t>
    <phoneticPr fontId="2"/>
  </si>
  <si>
    <t>就労日数…当該月の実労働日数を対象者ごとに入力してください。</t>
    <rPh sb="0" eb="2">
      <t>シュウロウ</t>
    </rPh>
    <rPh sb="2" eb="3">
      <t>ヒ</t>
    </rPh>
    <rPh sb="3" eb="4">
      <t>スウ</t>
    </rPh>
    <rPh sb="5" eb="7">
      <t>トウガイ</t>
    </rPh>
    <rPh sb="7" eb="8">
      <t>ヅキ</t>
    </rPh>
    <rPh sb="9" eb="12">
      <t>ジツロウドウ</t>
    </rPh>
    <rPh sb="12" eb="14">
      <t>ニッスウ</t>
    </rPh>
    <rPh sb="15" eb="18">
      <t>タイショウシャ</t>
    </rPh>
    <rPh sb="21" eb="23">
      <t>ニュウリョク</t>
    </rPh>
    <phoneticPr fontId="2"/>
  </si>
  <si>
    <t>就労時間…当該月の実労働時間（賃金支給算定時間）を対象者ごとに入力してください。</t>
    <rPh sb="0" eb="2">
      <t>シュウロウ</t>
    </rPh>
    <rPh sb="2" eb="4">
      <t>ジカン</t>
    </rPh>
    <rPh sb="15" eb="17">
      <t>チンギン</t>
    </rPh>
    <rPh sb="25" eb="28">
      <t>タイショウシャ</t>
    </rPh>
    <phoneticPr fontId="2"/>
  </si>
  <si>
    <t>延時間数（時間）</t>
    <rPh sb="0" eb="4">
      <t>ノベジカンスウ</t>
    </rPh>
    <rPh sb="5" eb="7">
      <t>ジカン</t>
    </rPh>
    <phoneticPr fontId="2"/>
  </si>
  <si>
    <t>平均賃金時間額</t>
    <rPh sb="0" eb="2">
      <t>ヘイキン</t>
    </rPh>
    <rPh sb="2" eb="4">
      <t>チンギン</t>
    </rPh>
    <rPh sb="4" eb="7">
      <t>ジカンガク</t>
    </rPh>
    <phoneticPr fontId="2"/>
  </si>
  <si>
    <t>賃金月額…当該月に支給した賃金を対象者ごとに入力してください。毎月支給している賃金以外で対象者に支払っている手当（賞与、ボーナス等）があれば当該月に入れてください。</t>
    <rPh sb="0" eb="2">
      <t>チンギン</t>
    </rPh>
    <rPh sb="2" eb="4">
      <t>ゲツガク</t>
    </rPh>
    <rPh sb="13" eb="15">
      <t>チンギン</t>
    </rPh>
    <rPh sb="16" eb="19">
      <t>タイショウシャ</t>
    </rPh>
    <rPh sb="39" eb="41">
      <t>チンギン</t>
    </rPh>
    <rPh sb="44" eb="46">
      <t>タイショウ</t>
    </rPh>
    <rPh sb="70" eb="72">
      <t>トウガイ</t>
    </rPh>
    <rPh sb="72" eb="73">
      <t>ツキ</t>
    </rPh>
    <rPh sb="74" eb="75">
      <t>イ</t>
    </rPh>
    <phoneticPr fontId="2"/>
  </si>
  <si>
    <t>①÷③</t>
    <phoneticPr fontId="2"/>
  </si>
  <si>
    <t>契約者数</t>
    <phoneticPr fontId="2"/>
  </si>
  <si>
    <t>事業所の1日当たり生産活動時間</t>
    <phoneticPr fontId="2"/>
  </si>
  <si>
    <t>多機能型移行</t>
    <phoneticPr fontId="2"/>
  </si>
  <si>
    <t>廃止・休止</t>
    <phoneticPr fontId="2"/>
  </si>
  <si>
    <t>廃止・休止年月日</t>
    <phoneticPr fontId="2"/>
  </si>
  <si>
    <t>生産活動収入総額</t>
    <phoneticPr fontId="2"/>
  </si>
  <si>
    <t>就労支援事業支出額</t>
    <phoneticPr fontId="2"/>
  </si>
  <si>
    <t>賃金支払総額</t>
    <phoneticPr fontId="2"/>
  </si>
  <si>
    <t>対象者延べ人数</t>
    <phoneticPr fontId="2"/>
  </si>
  <si>
    <t>賃金平均額（月）</t>
    <rPh sb="6" eb="7">
      <t>ツキ</t>
    </rPh>
    <phoneticPr fontId="2"/>
  </si>
  <si>
    <t>利用者総生産時間</t>
    <phoneticPr fontId="2"/>
  </si>
  <si>
    <t>賃金平均額（時間）</t>
    <rPh sb="6" eb="8">
      <t>ジカン</t>
    </rPh>
    <phoneticPr fontId="2"/>
  </si>
  <si>
    <t>農福連携による生産活動
収入総額</t>
    <phoneticPr fontId="2"/>
  </si>
  <si>
    <t>水福連携による生産活動
収入総額</t>
    <phoneticPr fontId="2"/>
  </si>
  <si>
    <t>林福連携による生産活動
収入総額</t>
    <phoneticPr fontId="2"/>
  </si>
  <si>
    <t>栽培農産物１</t>
    <phoneticPr fontId="2"/>
  </si>
  <si>
    <t>最低賃金適用除外有無</t>
    <rPh sb="0" eb="4">
      <t>サイテイチンギン</t>
    </rPh>
    <rPh sb="4" eb="8">
      <t>テキヨウジョガイ</t>
    </rPh>
    <rPh sb="8" eb="10">
      <t>ウム</t>
    </rPh>
    <phoneticPr fontId="2"/>
  </si>
  <si>
    <t>減額者</t>
    <rPh sb="0" eb="2">
      <t>ゲンガク</t>
    </rPh>
    <rPh sb="2" eb="3">
      <t>モノ</t>
    </rPh>
    <phoneticPr fontId="2"/>
  </si>
  <si>
    <t>契約者</t>
    <rPh sb="0" eb="3">
      <t>ケイヤクシャ</t>
    </rPh>
    <phoneticPr fontId="2"/>
  </si>
  <si>
    <t>（非雇用型用）</t>
    <rPh sb="1" eb="2">
      <t>ヒ</t>
    </rPh>
    <rPh sb="2" eb="5">
      <t>コヨウガタ</t>
    </rPh>
    <rPh sb="5" eb="6">
      <t>ヨウ</t>
    </rPh>
    <phoneticPr fontId="2"/>
  </si>
  <si>
    <t>法人種別</t>
    <rPh sb="0" eb="4">
      <t>ホウジンシュベツ</t>
    </rPh>
    <phoneticPr fontId="2"/>
  </si>
  <si>
    <t>（特非）かわぐち健康福祉サービス振興会</t>
    <rPh sb="1" eb="2">
      <t>とく</t>
    </rPh>
    <rPh sb="2" eb="3">
      <t>ひ</t>
    </rPh>
    <rPh sb="8" eb="10">
      <t>けんこう</t>
    </rPh>
    <rPh sb="10" eb="12">
      <t>ふくし</t>
    </rPh>
    <rPh sb="16" eb="19">
      <t>しんこうかい</t>
    </rPh>
    <phoneticPr fontId="2" type="Hiragana"/>
  </si>
  <si>
    <t>多機能型　ひまわりの友</t>
    <rPh sb="0" eb="4">
      <t>たきのうがた</t>
    </rPh>
    <rPh sb="10" eb="11">
      <t>とも</t>
    </rPh>
    <phoneticPr fontId="2" type="Hiragana"/>
  </si>
  <si>
    <t>赤山８３１－６</t>
    <rPh sb="0" eb="2">
      <t>あかやま</t>
    </rPh>
    <phoneticPr fontId="2" type="Hiragana"/>
  </si>
  <si>
    <t>333-0825</t>
  </si>
  <si>
    <t>048-287-9254</t>
  </si>
  <si>
    <t>048-290-3003</t>
  </si>
  <si>
    <t>京浜東北線西川口駅から鳩ヶ谷車庫行バス「石神下」下車徒歩５分</t>
    <rPh sb="0" eb="2">
      <t>けいひん</t>
    </rPh>
    <rPh sb="2" eb="5">
      <t>とうほくせん</t>
    </rPh>
    <rPh sb="5" eb="9">
      <t>にしかわぐちえき</t>
    </rPh>
    <rPh sb="11" eb="14">
      <t>はとがや</t>
    </rPh>
    <rPh sb="14" eb="16">
      <t>しゃこ</t>
    </rPh>
    <rPh sb="16" eb="17">
      <t>ゆき</t>
    </rPh>
    <rPh sb="20" eb="22">
      <t>いしかみ</t>
    </rPh>
    <rPh sb="22" eb="23">
      <t>した</t>
    </rPh>
    <rPh sb="24" eb="26">
      <t>げしゃ</t>
    </rPh>
    <rPh sb="26" eb="28">
      <t>とほ</t>
    </rPh>
    <rPh sb="29" eb="30">
      <t>ふん</t>
    </rPh>
    <phoneticPr fontId="2" type="Hiragana"/>
  </si>
  <si>
    <t>特非</t>
    <rPh sb="0" eb="1">
      <t>とく</t>
    </rPh>
    <rPh sb="1" eb="2">
      <t>ひ</t>
    </rPh>
    <phoneticPr fontId="2" type="Hiragana"/>
  </si>
  <si>
    <t>ae</t>
  </si>
  <si>
    <t>（株）千手</t>
    <rPh sb="1" eb="2">
      <t>カブ</t>
    </rPh>
    <rPh sb="3" eb="5">
      <t>センジュ</t>
    </rPh>
    <phoneticPr fontId="2"/>
  </si>
  <si>
    <t>ロジエ</t>
  </si>
  <si>
    <t>戸塚2-26-6 ﾍﾞﾙ･ﾏﾙｼｪ2F</t>
    <rPh sb="0" eb="2">
      <t>トツカ</t>
    </rPh>
    <phoneticPr fontId="2"/>
  </si>
  <si>
    <t>048-299-8691</t>
  </si>
  <si>
    <t>048-299-8969</t>
  </si>
  <si>
    <t>武蔵野線東川口駅から徒歩6分</t>
    <rPh sb="0" eb="4">
      <t>ムサシノセン</t>
    </rPh>
    <rPh sb="4" eb="5">
      <t>ヒガシ</t>
    </rPh>
    <rPh sb="5" eb="8">
      <t>カワグチエキ</t>
    </rPh>
    <rPh sb="10" eb="12">
      <t>トホ</t>
    </rPh>
    <rPh sb="13" eb="14">
      <t>フン</t>
    </rPh>
    <phoneticPr fontId="2"/>
  </si>
  <si>
    <t>rojie@senju.co</t>
  </si>
  <si>
    <t>ｲﾘｽ</t>
  </si>
  <si>
    <t>（株）APレインボー</t>
    <rPh sb="1" eb="2">
      <t>カブ</t>
    </rPh>
    <phoneticPr fontId="2"/>
  </si>
  <si>
    <t>アルプス夢工房</t>
    <rPh sb="4" eb="5">
      <t>ユメ</t>
    </rPh>
    <rPh sb="5" eb="7">
      <t>コウボウ</t>
    </rPh>
    <phoneticPr fontId="2"/>
  </si>
  <si>
    <t>領家3-22-22</t>
    <rPh sb="0" eb="2">
      <t>リョウケ</t>
    </rPh>
    <phoneticPr fontId="2"/>
  </si>
  <si>
    <t>332-0004</t>
  </si>
  <si>
    <t>048-229-1347</t>
  </si>
  <si>
    <t>048-222-0008</t>
  </si>
  <si>
    <t>京浜東北線川口駅東口から国際興業バス鹿浜・領家循環「山王橋際」下車徒歩3分</t>
    <rPh sb="0" eb="2">
      <t>ケイヒン</t>
    </rPh>
    <rPh sb="2" eb="5">
      <t>トウホクセン</t>
    </rPh>
    <rPh sb="5" eb="8">
      <t>カワグチエキ</t>
    </rPh>
    <rPh sb="8" eb="10">
      <t>ヒガシグチ</t>
    </rPh>
    <rPh sb="12" eb="14">
      <t>コクサイ</t>
    </rPh>
    <rPh sb="14" eb="16">
      <t>コウギョウ</t>
    </rPh>
    <rPh sb="18" eb="20">
      <t>シカハマ</t>
    </rPh>
    <rPh sb="21" eb="23">
      <t>リョウケ</t>
    </rPh>
    <rPh sb="23" eb="25">
      <t>ジュンカン</t>
    </rPh>
    <rPh sb="26" eb="28">
      <t>サンノウ</t>
    </rPh>
    <rPh sb="28" eb="29">
      <t>バシ</t>
    </rPh>
    <rPh sb="29" eb="30">
      <t>サイ</t>
    </rPh>
    <rPh sb="31" eb="33">
      <t>ゲシャ</t>
    </rPh>
    <rPh sb="33" eb="35">
      <t>トホ</t>
    </rPh>
    <rPh sb="36" eb="37">
      <t>フン</t>
    </rPh>
    <phoneticPr fontId="2"/>
  </si>
  <si>
    <t>kuji@alps-g.co.jp</t>
  </si>
  <si>
    <t>ｱﾙﾌﾟｽﾕﾒｺｳﾎﾞｳ</t>
  </si>
  <si>
    <t>(株)グランメル</t>
  </si>
  <si>
    <t>ｓｅｌｆ－Ａ・アイステージ川口</t>
    <rPh sb="13" eb="15">
      <t>かわぐち</t>
    </rPh>
    <phoneticPr fontId="2" type="Hiragana"/>
  </si>
  <si>
    <t>前上町14-1</t>
    <rPh sb="0" eb="3">
      <t>まえかみちょう</t>
    </rPh>
    <phoneticPr fontId="2" type="Hiragana"/>
  </si>
  <si>
    <t>333-0843</t>
  </si>
  <si>
    <t>048-487-7198</t>
  </si>
  <si>
    <t>（バス）蕨駅東口から新井宿駅行き「上青木北西公園」徒歩２分</t>
    <rPh sb="4" eb="5">
      <t>わらび</t>
    </rPh>
    <rPh sb="5" eb="6">
      <t>えき</t>
    </rPh>
    <rPh sb="6" eb="8">
      <t>ひがしぐち</t>
    </rPh>
    <rPh sb="10" eb="14">
      <t>あらいじゅくえき</t>
    </rPh>
    <rPh sb="14" eb="15">
      <t>ゆ</t>
    </rPh>
    <rPh sb="17" eb="20">
      <t>かみあおき</t>
    </rPh>
    <rPh sb="20" eb="22">
      <t>ほくせい</t>
    </rPh>
    <rPh sb="22" eb="24">
      <t>こうえん</t>
    </rPh>
    <rPh sb="25" eb="27">
      <t>とほ</t>
    </rPh>
    <rPh sb="28" eb="29">
      <t>ふん</t>
    </rPh>
    <phoneticPr fontId="2" type="Hiragana"/>
  </si>
  <si>
    <t>未来サポート（株）</t>
    <rPh sb="0" eb="2">
      <t>みらい</t>
    </rPh>
    <rPh sb="6" eb="9">
      <t>かぶ</t>
    </rPh>
    <phoneticPr fontId="2" type="Hiragana"/>
  </si>
  <si>
    <t>未来サポート</t>
    <rPh sb="0" eb="2">
      <t>みらい</t>
    </rPh>
    <phoneticPr fontId="2" type="Hiragana"/>
  </si>
  <si>
    <t>安行領根岸480-1</t>
    <rPh sb="0" eb="2">
      <t>あんぎょう</t>
    </rPh>
    <rPh sb="2" eb="3">
      <t>りょう</t>
    </rPh>
    <rPh sb="3" eb="5">
      <t>ねぎし</t>
    </rPh>
    <phoneticPr fontId="10" type="Hiragana"/>
  </si>
  <si>
    <t>048-487-8166</t>
  </si>
  <si>
    <t>048-487-8162</t>
  </si>
  <si>
    <t>東浦和駅から国際興業バス「西川口駅東口行」網代橋バス停より徒歩３分</t>
    <rPh sb="0" eb="4">
      <t>ひがしうらわえき</t>
    </rPh>
    <rPh sb="6" eb="8">
      <t>こくさい</t>
    </rPh>
    <rPh sb="8" eb="10">
      <t>こうぎょう</t>
    </rPh>
    <rPh sb="13" eb="16">
      <t>にしかわぐち</t>
    </rPh>
    <rPh sb="16" eb="17">
      <t>えき</t>
    </rPh>
    <rPh sb="17" eb="19">
      <t>ひがしぐち</t>
    </rPh>
    <rPh sb="19" eb="20">
      <t>ゆ</t>
    </rPh>
    <rPh sb="21" eb="23">
      <t>あみしろ</t>
    </rPh>
    <rPh sb="23" eb="24">
      <t>ばし</t>
    </rPh>
    <rPh sb="26" eb="27">
      <t>てい</t>
    </rPh>
    <rPh sb="29" eb="31">
      <t>とほ</t>
    </rPh>
    <rPh sb="32" eb="33">
      <t>ふん</t>
    </rPh>
    <phoneticPr fontId="2" type="Hiragana"/>
  </si>
  <si>
    <t>くるみ(株)</t>
  </si>
  <si>
    <t>ブロッサムワークス川口</t>
    <rPh sb="9" eb="11">
      <t>かわぐち</t>
    </rPh>
    <phoneticPr fontId="2" type="Hiragana"/>
  </si>
  <si>
    <t>芝樋ノ爪１－１－４５</t>
  </si>
  <si>
    <t>048-424-7218</t>
  </si>
  <si>
    <t>048-424-7118</t>
  </si>
  <si>
    <t>JR蕨駅より徒歩５分</t>
    <rPh sb="2" eb="4">
      <t>わらびえき</t>
    </rPh>
    <rPh sb="6" eb="8">
      <t>とほ</t>
    </rPh>
    <rPh sb="9" eb="10">
      <t>ふん</t>
    </rPh>
    <phoneticPr fontId="2" type="Hiragana"/>
  </si>
  <si>
    <t>（一社）ラド</t>
    <rPh sb="1" eb="3">
      <t>いっしゃ</t>
    </rPh>
    <phoneticPr fontId="9" type="Hiragana"/>
  </si>
  <si>
    <t>ラド</t>
  </si>
  <si>
    <t>伊刈７８</t>
    <rPh sb="0" eb="2">
      <t>いかり</t>
    </rPh>
    <phoneticPr fontId="9" type="Hiragana"/>
  </si>
  <si>
    <t>333-0865</t>
  </si>
  <si>
    <t>048-260-6592</t>
  </si>
  <si>
    <t>048-260-6593</t>
  </si>
  <si>
    <t>（バス）東浦和駅から蕨駅東口行「伊刈消防署」から徒歩２分</t>
    <rPh sb="4" eb="8">
      <t>ひがしうらわえき</t>
    </rPh>
    <rPh sb="10" eb="12">
      <t>わらびえき</t>
    </rPh>
    <rPh sb="12" eb="14">
      <t>ひがしぐち</t>
    </rPh>
    <rPh sb="14" eb="15">
      <t>いき</t>
    </rPh>
    <rPh sb="16" eb="18">
      <t>いかり</t>
    </rPh>
    <rPh sb="18" eb="21">
      <t>しょうぼうしょ</t>
    </rPh>
    <rPh sb="24" eb="26">
      <t>とほ</t>
    </rPh>
    <rPh sb="27" eb="28">
      <t>ふん</t>
    </rPh>
    <phoneticPr fontId="9" type="Hiragana"/>
  </si>
  <si>
    <t>社</t>
    <rPh sb="0" eb="1">
      <t>しゃ</t>
    </rPh>
    <phoneticPr fontId="9" type="Hiragana"/>
  </si>
  <si>
    <t>（株）WIｓｈCare</t>
  </si>
  <si>
    <t>ほまれの家川口</t>
    <rPh sb="4" eb="5">
      <t>いえ</t>
    </rPh>
    <rPh sb="5" eb="7">
      <t>かわぐち</t>
    </rPh>
    <phoneticPr fontId="9" type="Hiragana"/>
  </si>
  <si>
    <t>西川口３－２９－１８ヒロイトビル２F</t>
    <rPh sb="0" eb="3">
      <t>にしかわぐち</t>
    </rPh>
    <phoneticPr fontId="9" type="Hiragana"/>
  </si>
  <si>
    <t>048-291-9562</t>
  </si>
  <si>
    <t>048-291-9563</t>
  </si>
  <si>
    <t>西川口駅より徒歩３分</t>
    <rPh sb="0" eb="3">
      <t>にしかわぐち</t>
    </rPh>
    <rPh sb="3" eb="4">
      <t>えき</t>
    </rPh>
    <rPh sb="6" eb="8">
      <t>とほ</t>
    </rPh>
    <rPh sb="9" eb="10">
      <t>ふん</t>
    </rPh>
    <phoneticPr fontId="9" type="Hiragana"/>
  </si>
  <si>
    <t>(同)ＴＯＢＩＲＡ</t>
    <rPh sb="1" eb="2">
      <t>どう</t>
    </rPh>
    <phoneticPr fontId="9" type="Hiragana"/>
  </si>
  <si>
    <t>オフィスＴＯＢＩＲＡ</t>
  </si>
  <si>
    <t>戸塚１－９－１５チャールズⅡ２階</t>
    <rPh sb="0" eb="2">
      <t>とつか</t>
    </rPh>
    <rPh sb="15" eb="16">
      <t>かい</t>
    </rPh>
    <phoneticPr fontId="9" type="Hiragana"/>
  </si>
  <si>
    <t>048-291-7578</t>
  </si>
  <si>
    <t>048-291-7579</t>
  </si>
  <si>
    <t>東川口駅より徒歩６分</t>
    <rPh sb="0" eb="3">
      <t>ひがしかわぐち</t>
    </rPh>
    <rPh sb="3" eb="4">
      <t>えき</t>
    </rPh>
    <rPh sb="6" eb="8">
      <t>とほ</t>
    </rPh>
    <rPh sb="9" eb="10">
      <t>ふん</t>
    </rPh>
    <phoneticPr fontId="9" type="Hiragana"/>
  </si>
  <si>
    <t>(同)ウェルフェアウェルス</t>
  </si>
  <si>
    <t>エメラルドマーリン</t>
  </si>
  <si>
    <t>西川口１－１７－９ジェム西川口Ｎｏ．５　２０１</t>
    <rPh sb="0" eb="3">
      <t>にしかわぐち</t>
    </rPh>
    <rPh sb="12" eb="15">
      <t>にしかわぐち</t>
    </rPh>
    <phoneticPr fontId="2" type="Hiragana"/>
  </si>
  <si>
    <t>048-430-7189</t>
  </si>
  <si>
    <t>（電車）西川口駅から徒歩４分</t>
    <rPh sb="1" eb="3">
      <t>でんしゃ</t>
    </rPh>
    <rPh sb="4" eb="5">
      <t>にし</t>
    </rPh>
    <rPh sb="5" eb="7">
      <t>かわぐち</t>
    </rPh>
    <rPh sb="7" eb="8">
      <t>えき</t>
    </rPh>
    <phoneticPr fontId="2" type="Hiragana"/>
  </si>
  <si>
    <t>(株)ＡＮＤＳＭＩＬＥ</t>
  </si>
  <si>
    <t>就労継続支援A型事業所ANDSMILE</t>
    <rPh sb="0" eb="6">
      <t>しゅうろうけいぞくしえん</t>
    </rPh>
    <rPh sb="7" eb="11">
      <t>がたじぎょうしょ</t>
    </rPh>
    <phoneticPr fontId="10" type="Hiragana"/>
  </si>
  <si>
    <t>並木3-10-13　2階</t>
    <rPh sb="0" eb="2">
      <t>なみき</t>
    </rPh>
    <rPh sb="11" eb="12">
      <t>かい</t>
    </rPh>
    <phoneticPr fontId="10" type="Hiragana"/>
  </si>
  <si>
    <t>048-606-3705</t>
  </si>
  <si>
    <t>048-606-3706</t>
  </si>
  <si>
    <t>（電車）西川口駅西口から徒歩２分</t>
    <rPh sb="1" eb="3">
      <t>でんしゃ</t>
    </rPh>
    <rPh sb="4" eb="8">
      <t>にしかわぐちえき</t>
    </rPh>
    <rPh sb="8" eb="10">
      <t>にしぐち</t>
    </rPh>
    <rPh sb="12" eb="14">
      <t>とほ</t>
    </rPh>
    <rPh sb="15" eb="16">
      <t>ふん</t>
    </rPh>
    <phoneticPr fontId="10" type="Hiragana"/>
  </si>
  <si>
    <t>(株)アンドツリー</t>
  </si>
  <si>
    <t>＆tree</t>
  </si>
  <si>
    <t>朝日6-1-1　2階</t>
    <rPh sb="0" eb="2">
      <t>あさひ</t>
    </rPh>
    <rPh sb="9" eb="10">
      <t>かい</t>
    </rPh>
    <phoneticPr fontId="10" type="Hiragana"/>
  </si>
  <si>
    <t>332-0001</t>
  </si>
  <si>
    <t>048-233-7908</t>
  </si>
  <si>
    <t>（バス）川口駅から草加駅西口行き「朝日三丁目」徒歩１分</t>
    <rPh sb="4" eb="6">
      <t>かわぐち</t>
    </rPh>
    <rPh sb="6" eb="7">
      <t>えき</t>
    </rPh>
    <rPh sb="9" eb="12">
      <t>そうかえき</t>
    </rPh>
    <rPh sb="12" eb="14">
      <t>にしぐち</t>
    </rPh>
    <rPh sb="14" eb="15">
      <t>い</t>
    </rPh>
    <rPh sb="17" eb="19">
      <t>あさひ</t>
    </rPh>
    <rPh sb="19" eb="22">
      <t>さんちょうめ</t>
    </rPh>
    <rPh sb="23" eb="25">
      <t>とほ</t>
    </rPh>
    <rPh sb="26" eb="27">
      <t>ふん</t>
    </rPh>
    <phoneticPr fontId="10" type="Hiragana"/>
  </si>
  <si>
    <t>（株）アライズ</t>
    <rPh sb="1" eb="2">
      <t>カブ</t>
    </rPh>
    <phoneticPr fontId="2"/>
  </si>
  <si>
    <t>オークタウン</t>
  </si>
  <si>
    <t>川越市</t>
  </si>
  <si>
    <t>鯨井新田６－１第３今泉ビル１階</t>
    <rPh sb="0" eb="4">
      <t>クジライシンデン</t>
    </rPh>
    <rPh sb="7" eb="8">
      <t>ダイ</t>
    </rPh>
    <rPh sb="9" eb="11">
      <t>イマイズミ</t>
    </rPh>
    <rPh sb="14" eb="15">
      <t>カイ</t>
    </rPh>
    <phoneticPr fontId="20"/>
  </si>
  <si>
    <t>350-0824</t>
  </si>
  <si>
    <t>鶴ヶ島駅から徒歩３分</t>
    <rPh sb="0" eb="3">
      <t>ツルガシマ</t>
    </rPh>
    <rPh sb="3" eb="4">
      <t>エキ</t>
    </rPh>
    <rPh sb="6" eb="8">
      <t>トホ</t>
    </rPh>
    <rPh sb="9" eb="10">
      <t>フン</t>
    </rPh>
    <phoneticPr fontId="1"/>
  </si>
  <si>
    <t>ｵｰｸﾀｳﾝ</t>
  </si>
  <si>
    <t>クローバー</t>
  </si>
  <si>
    <t>南台3-1-2-201</t>
    <rPh sb="0" eb="1">
      <t>ミナミ</t>
    </rPh>
    <rPh sb="1" eb="2">
      <t>ダイ</t>
    </rPh>
    <phoneticPr fontId="2"/>
  </si>
  <si>
    <t>049-293-2492</t>
  </si>
  <si>
    <t>049-293-2493</t>
  </si>
  <si>
    <t>南大塚駅徒歩５分</t>
    <rPh sb="0" eb="3">
      <t>ミナミオオツカ</t>
    </rPh>
    <rPh sb="3" eb="4">
      <t>エキ</t>
    </rPh>
    <rPh sb="4" eb="6">
      <t>トホ</t>
    </rPh>
    <rPh sb="7" eb="8">
      <t>フン</t>
    </rPh>
    <phoneticPr fontId="2"/>
  </si>
  <si>
    <t>ｸﾛｰﾊﾞｰ</t>
  </si>
  <si>
    <t>（福）皆の郷</t>
    <rPh sb="1" eb="2">
      <t>フク</t>
    </rPh>
    <rPh sb="3" eb="4">
      <t>ミナ</t>
    </rPh>
    <rPh sb="5" eb="6">
      <t>サト</t>
    </rPh>
    <phoneticPr fontId="1"/>
  </si>
  <si>
    <t>カフェ＆ベーカリーどんなときも</t>
  </si>
  <si>
    <t>川越市</t>
    <rPh sb="0" eb="3">
      <t>カワゴエシ</t>
    </rPh>
    <phoneticPr fontId="1"/>
  </si>
  <si>
    <t>新宿町１－１７－１７</t>
    <rPh sb="0" eb="2">
      <t>アラジュク</t>
    </rPh>
    <rPh sb="2" eb="3">
      <t>マチ</t>
    </rPh>
    <phoneticPr fontId="1"/>
  </si>
  <si>
    <t>350-1124</t>
  </si>
  <si>
    <t>049-248-1137</t>
  </si>
  <si>
    <t>049-248-1138</t>
  </si>
  <si>
    <t>川越駅から徒歩７分</t>
    <rPh sb="0" eb="2">
      <t>カワゴエ</t>
    </rPh>
    <rPh sb="2" eb="3">
      <t>エキ</t>
    </rPh>
    <rPh sb="5" eb="7">
      <t>トホ</t>
    </rPh>
    <rPh sb="8" eb="9">
      <t>フン</t>
    </rPh>
    <phoneticPr fontId="1"/>
  </si>
  <si>
    <t>ｶﾌｪｱﾝﾄﾞﾍﾞｰｶﾘｰﾄﾞﾝﾅﾄｷﾓ</t>
  </si>
  <si>
    <t>(株)スマイル</t>
    <rPh sb="0" eb="3">
      <t>カブ</t>
    </rPh>
    <phoneticPr fontId="2"/>
  </si>
  <si>
    <t>笑顔下松原</t>
    <rPh sb="0" eb="2">
      <t>エガオ</t>
    </rPh>
    <rPh sb="2" eb="5">
      <t>シモマツバラ</t>
    </rPh>
    <phoneticPr fontId="2"/>
  </si>
  <si>
    <t>下松原833-4</t>
    <rPh sb="0" eb="3">
      <t>シモマツバラ</t>
    </rPh>
    <phoneticPr fontId="2"/>
  </si>
  <si>
    <t>350-1153</t>
  </si>
  <si>
    <t>049-293-4264</t>
  </si>
  <si>
    <t>049-293-4265</t>
  </si>
  <si>
    <t>南古谷駅から上赤坂行きバス「電気興業前」下車徒歩12分</t>
    <rPh sb="0" eb="3">
      <t>ミナミフルヤ</t>
    </rPh>
    <rPh sb="3" eb="4">
      <t>エキ</t>
    </rPh>
    <rPh sb="6" eb="9">
      <t>カミアカサカ</t>
    </rPh>
    <rPh sb="9" eb="10">
      <t>イキ</t>
    </rPh>
    <rPh sb="14" eb="16">
      <t>デンキ</t>
    </rPh>
    <rPh sb="16" eb="18">
      <t>コウギョウ</t>
    </rPh>
    <rPh sb="18" eb="19">
      <t>マエ</t>
    </rPh>
    <rPh sb="20" eb="21">
      <t>シタ</t>
    </rPh>
    <rPh sb="22" eb="24">
      <t>トホ</t>
    </rPh>
    <rPh sb="26" eb="27">
      <t>フン</t>
    </rPh>
    <phoneticPr fontId="2"/>
  </si>
  <si>
    <t>ｴｶﾞｵｼﾓﾏﾂﾊﾞﾗ</t>
  </si>
  <si>
    <t>（株）fam table</t>
    <rPh sb="1" eb="2">
      <t>カブ</t>
    </rPh>
    <phoneticPr fontId="2"/>
  </si>
  <si>
    <t>fam table</t>
  </si>
  <si>
    <t>南台2-7-5</t>
    <rPh sb="0" eb="2">
      <t>ミナミダイ</t>
    </rPh>
    <phoneticPr fontId="2"/>
  </si>
  <si>
    <t>049-265-6629</t>
  </si>
  <si>
    <t>南大塚駅から徒歩４分</t>
    <rPh sb="0" eb="1">
      <t>ミナミ</t>
    </rPh>
    <rPh sb="1" eb="4">
      <t>オオツカエキ</t>
    </rPh>
    <rPh sb="6" eb="8">
      <t>トホ</t>
    </rPh>
    <rPh sb="9" eb="10">
      <t>フン</t>
    </rPh>
    <phoneticPr fontId="2"/>
  </si>
  <si>
    <t>（同）ＳＫＹ</t>
    <rPh sb="1" eb="2">
      <t>ドウ</t>
    </rPh>
    <phoneticPr fontId="15"/>
  </si>
  <si>
    <t>スカイサービス</t>
  </si>
  <si>
    <t>三光町24-2　ウエルズ石山2号室</t>
    <rPh sb="0" eb="2">
      <t>サンコウ</t>
    </rPh>
    <rPh sb="2" eb="3">
      <t>チョウ</t>
    </rPh>
    <rPh sb="12" eb="14">
      <t>イシヤマ</t>
    </rPh>
    <rPh sb="15" eb="17">
      <t>ゴウシツ</t>
    </rPh>
    <phoneticPr fontId="15"/>
  </si>
  <si>
    <t>049-298-5661</t>
  </si>
  <si>
    <t>東武東上線川越市駅から徒歩10分</t>
    <rPh sb="11" eb="13">
      <t>トホ</t>
    </rPh>
    <rPh sb="15" eb="16">
      <t>フン</t>
    </rPh>
    <phoneticPr fontId="15"/>
  </si>
  <si>
    <t>(株)リアン</t>
    <rPh sb="0" eb="3">
      <t>カブ</t>
    </rPh>
    <phoneticPr fontId="14"/>
  </si>
  <si>
    <t>ほまれの家川越店</t>
    <rPh sb="4" eb="8">
      <t>イエカワゴエテン</t>
    </rPh>
    <phoneticPr fontId="14"/>
  </si>
  <si>
    <t>小室551-1
リノコエド101号室</t>
    <rPh sb="0" eb="2">
      <t>コムロ</t>
    </rPh>
    <rPh sb="16" eb="18">
      <t>ゴウシツ</t>
    </rPh>
    <phoneticPr fontId="14"/>
  </si>
  <si>
    <t>350-1106</t>
  </si>
  <si>
    <t>049-257-4806</t>
  </si>
  <si>
    <t>049-257-4721</t>
  </si>
  <si>
    <t>ＪＲ西川越駅から徒歩4分</t>
    <rPh sb="2" eb="6">
      <t>ニシカワゴエエキ</t>
    </rPh>
    <rPh sb="8" eb="10">
      <t>トホ</t>
    </rPh>
    <rPh sb="11" eb="12">
      <t>フン</t>
    </rPh>
    <phoneticPr fontId="14"/>
  </si>
  <si>
    <t>bamboo(同)</t>
  </si>
  <si>
    <t>就労継続支援A型事業所バンブー</t>
    <rPh sb="0" eb="6">
      <t>シュウロウケイゾクシエン</t>
    </rPh>
    <rPh sb="7" eb="8">
      <t>ガタ</t>
    </rPh>
    <rPh sb="8" eb="11">
      <t>ジギョウショ</t>
    </rPh>
    <phoneticPr fontId="20"/>
  </si>
  <si>
    <t>脇田町28-40SKビル2階</t>
    <rPh sb="0" eb="2">
      <t>ワキタ</t>
    </rPh>
    <rPh sb="2" eb="3">
      <t>マチ</t>
    </rPh>
    <rPh sb="13" eb="14">
      <t>カイ</t>
    </rPh>
    <phoneticPr fontId="20"/>
  </si>
  <si>
    <t>350-1122</t>
  </si>
  <si>
    <t>049-277-6136</t>
  </si>
  <si>
    <t>049-277-6137</t>
  </si>
  <si>
    <t>JR・東武東上線川越駅車2分</t>
    <rPh sb="3" eb="8">
      <t>トウブトウジョウセン</t>
    </rPh>
    <rPh sb="8" eb="10">
      <t>カワゴエ</t>
    </rPh>
    <rPh sb="10" eb="11">
      <t>エキ</t>
    </rPh>
    <rPh sb="11" eb="12">
      <t>クルマ</t>
    </rPh>
    <rPh sb="13" eb="14">
      <t>フン</t>
    </rPh>
    <phoneticPr fontId="20"/>
  </si>
  <si>
    <t>(同)やまぶき</t>
  </si>
  <si>
    <t>やまぶき川越</t>
    <rPh sb="4" eb="6">
      <t>カワゴエ</t>
    </rPh>
    <phoneticPr fontId="20"/>
  </si>
  <si>
    <t>菅原町２３－６　TS川越ビル４F</t>
    <rPh sb="0" eb="3">
      <t>スガワラマチ</t>
    </rPh>
    <rPh sb="10" eb="12">
      <t>カワゴエ</t>
    </rPh>
    <phoneticPr fontId="20"/>
  </si>
  <si>
    <t>350-0046</t>
  </si>
  <si>
    <t>049-229-5788</t>
  </si>
  <si>
    <t>049-229-5789</t>
  </si>
  <si>
    <t>JR・東武東上線川越駅徒歩4分</t>
    <rPh sb="3" eb="8">
      <t>トウブトウジョウセン</t>
    </rPh>
    <rPh sb="8" eb="10">
      <t>カワゴエ</t>
    </rPh>
    <rPh sb="10" eb="11">
      <t>エキ</t>
    </rPh>
    <rPh sb="11" eb="13">
      <t>トホ</t>
    </rPh>
    <rPh sb="14" eb="15">
      <t>フン</t>
    </rPh>
    <phoneticPr fontId="20"/>
  </si>
  <si>
    <t>（同）MIRAI</t>
    <rPh sb="1" eb="2">
      <t>ドウ</t>
    </rPh>
    <phoneticPr fontId="2"/>
  </si>
  <si>
    <t>ＭＩＲＡＩ　春日部西口</t>
    <rPh sb="6" eb="9">
      <t>カスカベ</t>
    </rPh>
    <rPh sb="9" eb="11">
      <t>ニシグチ</t>
    </rPh>
    <phoneticPr fontId="2"/>
  </si>
  <si>
    <t>中央6丁目1番29　OhanaⅡ　1階</t>
    <rPh sb="0" eb="2">
      <t>チュウオウ</t>
    </rPh>
    <rPh sb="3" eb="5">
      <t>チョウメ</t>
    </rPh>
    <rPh sb="6" eb="7">
      <t>バン</t>
    </rPh>
    <rPh sb="18" eb="19">
      <t>カイ</t>
    </rPh>
    <phoneticPr fontId="2"/>
  </si>
  <si>
    <t>048-812-4560</t>
  </si>
  <si>
    <t>048-812-4561</t>
  </si>
  <si>
    <t>東武スカイツリーライン春日部駅西口から徒歩6分
※R8.3～休止</t>
    <rPh sb="11" eb="14">
      <t>カスカベ</t>
    </rPh>
    <rPh sb="14" eb="15">
      <t>エキ</t>
    </rPh>
    <rPh sb="15" eb="17">
      <t>ニシグチ</t>
    </rPh>
    <rPh sb="19" eb="21">
      <t>トホ</t>
    </rPh>
    <rPh sb="22" eb="23">
      <t>フン</t>
    </rPh>
    <rPh sb="30" eb="32">
      <t>キュウシ</t>
    </rPh>
    <phoneticPr fontId="2"/>
  </si>
  <si>
    <t>miraikoubou048@gmail.com</t>
  </si>
  <si>
    <t>ﾐﾗｲｺｳﾎﾞｳ</t>
  </si>
  <si>
    <t>イリス</t>
  </si>
  <si>
    <t>中央2-17-16 吉野コーポ1階</t>
    <rPh sb="0" eb="2">
      <t>チュウオウ</t>
    </rPh>
    <rPh sb="10" eb="12">
      <t>ヨシノ</t>
    </rPh>
    <rPh sb="16" eb="17">
      <t>カイ</t>
    </rPh>
    <phoneticPr fontId="2"/>
  </si>
  <si>
    <t>048-720-8460</t>
  </si>
  <si>
    <t>048-720-8470</t>
  </si>
  <si>
    <t>春日部駅西口から徒歩6分</t>
    <rPh sb="0" eb="3">
      <t>カスカベ</t>
    </rPh>
    <rPh sb="3" eb="4">
      <t>エキ</t>
    </rPh>
    <rPh sb="4" eb="6">
      <t>ニシグチ</t>
    </rPh>
    <rPh sb="8" eb="10">
      <t>トホ</t>
    </rPh>
    <rPh sb="11" eb="12">
      <t>フン</t>
    </rPh>
    <phoneticPr fontId="2"/>
  </si>
  <si>
    <t>Iris@senju.co</t>
  </si>
  <si>
    <t>（株）ekプラン</t>
    <rPh sb="0" eb="3">
      <t>カブ</t>
    </rPh>
    <phoneticPr fontId="2"/>
  </si>
  <si>
    <t>ウィルウェイ</t>
  </si>
  <si>
    <t>増富405-6</t>
    <rPh sb="0" eb="2">
      <t>マストミ</t>
    </rPh>
    <phoneticPr fontId="2"/>
  </si>
  <si>
    <t>048-812-4081</t>
  </si>
  <si>
    <t>東部アーバンパークライン豊春駅から徒歩19分</t>
    <rPh sb="0" eb="2">
      <t>トウブ</t>
    </rPh>
    <rPh sb="12" eb="15">
      <t>トヨハルエキ</t>
    </rPh>
    <rPh sb="17" eb="19">
      <t>トホ</t>
    </rPh>
    <rPh sb="21" eb="22">
      <t>フン</t>
    </rPh>
    <phoneticPr fontId="2"/>
  </si>
  <si>
    <t>ek390574@gmail.com</t>
  </si>
  <si>
    <t>ｳｨﾙｳｪｲ</t>
  </si>
  <si>
    <t>（一社）カルミア</t>
    <rPh sb="1" eb="3">
      <t>イッシャ</t>
    </rPh>
    <phoneticPr fontId="2"/>
  </si>
  <si>
    <t>いべりす</t>
  </si>
  <si>
    <t>粕壁東1-21-7
春日部アークビル１階</t>
    <rPh sb="0" eb="3">
      <t>カスカベヒガシ</t>
    </rPh>
    <rPh sb="10" eb="13">
      <t>カスカベ</t>
    </rPh>
    <rPh sb="19" eb="20">
      <t>カイ</t>
    </rPh>
    <phoneticPr fontId="2"/>
  </si>
  <si>
    <t>048-795-4028</t>
  </si>
  <si>
    <t>048-795-4029</t>
  </si>
  <si>
    <t>東武伊勢崎線・野田線春日部駅東口から徒歩6分</t>
    <rPh sb="0" eb="2">
      <t>トウブ</t>
    </rPh>
    <rPh sb="2" eb="5">
      <t>イセサキ</t>
    </rPh>
    <rPh sb="5" eb="6">
      <t>セン</t>
    </rPh>
    <rPh sb="7" eb="10">
      <t>ノダセン</t>
    </rPh>
    <rPh sb="10" eb="14">
      <t>カスカベエキ</t>
    </rPh>
    <rPh sb="14" eb="16">
      <t>ヒガシグチ</t>
    </rPh>
    <rPh sb="18" eb="20">
      <t>トホ</t>
    </rPh>
    <rPh sb="21" eb="22">
      <t>フン</t>
    </rPh>
    <phoneticPr fontId="2"/>
  </si>
  <si>
    <t>info@kal-mia.com</t>
  </si>
  <si>
    <t>ｲﾍﾞﾘｽ</t>
  </si>
  <si>
    <t>（同）藤の里</t>
    <rPh sb="1" eb="2">
      <t>ドウ</t>
    </rPh>
    <rPh sb="3" eb="4">
      <t>フジ</t>
    </rPh>
    <rPh sb="5" eb="6">
      <t>サト</t>
    </rPh>
    <phoneticPr fontId="2"/>
  </si>
  <si>
    <t>藤の里　春日部駅前</t>
    <rPh sb="0" eb="1">
      <t>フジ</t>
    </rPh>
    <rPh sb="2" eb="3">
      <t>サト</t>
    </rPh>
    <rPh sb="4" eb="9">
      <t>カスカベエキマエ</t>
    </rPh>
    <phoneticPr fontId="2"/>
  </si>
  <si>
    <t>中央6丁目1番29　OhanaⅡ 2階</t>
    <rPh sb="0" eb="2">
      <t>チュウオウ</t>
    </rPh>
    <rPh sb="3" eb="5">
      <t>チョウメ</t>
    </rPh>
    <rPh sb="6" eb="7">
      <t>バン</t>
    </rPh>
    <rPh sb="18" eb="19">
      <t>カイ</t>
    </rPh>
    <phoneticPr fontId="2"/>
  </si>
  <si>
    <t>048-731-8091</t>
  </si>
  <si>
    <t>048-731-8092</t>
  </si>
  <si>
    <t>東武スカイツリーライン春日部駅西口から徒歩6分</t>
    <rPh sb="11" eb="14">
      <t>カスカベ</t>
    </rPh>
    <rPh sb="14" eb="15">
      <t>エキ</t>
    </rPh>
    <rPh sb="15" eb="17">
      <t>ニシグチ</t>
    </rPh>
    <rPh sb="19" eb="21">
      <t>トホ</t>
    </rPh>
    <rPh sb="22" eb="23">
      <t>フン</t>
    </rPh>
    <phoneticPr fontId="2"/>
  </si>
  <si>
    <t>info.fuzinosato@gmail.com</t>
  </si>
  <si>
    <t>ﾌｼﾞﾉｻﾄｶｽｶﾍﾞｴｷﾏｴ</t>
  </si>
  <si>
    <t>(株)安</t>
    <rPh sb="0" eb="3">
      <t>カブ</t>
    </rPh>
    <rPh sb="3" eb="4">
      <t>ヤス</t>
    </rPh>
    <phoneticPr fontId="2"/>
  </si>
  <si>
    <t>就労継続支援Ａ型事業所　あかり</t>
    <rPh sb="0" eb="2">
      <t>シュウロウ</t>
    </rPh>
    <rPh sb="2" eb="4">
      <t>ケイゾク</t>
    </rPh>
    <rPh sb="4" eb="6">
      <t>シエン</t>
    </rPh>
    <rPh sb="7" eb="8">
      <t>ガタ</t>
    </rPh>
    <rPh sb="8" eb="11">
      <t>ジギョウショ</t>
    </rPh>
    <phoneticPr fontId="2"/>
  </si>
  <si>
    <t>千間台東1-1-6</t>
    <rPh sb="0" eb="3">
      <t>センゲンダイ</t>
    </rPh>
    <rPh sb="3" eb="4">
      <t>ヒガシ</t>
    </rPh>
    <phoneticPr fontId="2"/>
  </si>
  <si>
    <t>048-973-2940</t>
  </si>
  <si>
    <t>048-973-2941</t>
  </si>
  <si>
    <t>東武伊勢崎線せんげん台駅下車徒歩2分</t>
    <rPh sb="0" eb="2">
      <t>トウブ</t>
    </rPh>
    <rPh sb="2" eb="5">
      <t>イセザキ</t>
    </rPh>
    <rPh sb="5" eb="6">
      <t>セン</t>
    </rPh>
    <rPh sb="10" eb="11">
      <t>ダイ</t>
    </rPh>
    <rPh sb="11" eb="12">
      <t>エキ</t>
    </rPh>
    <rPh sb="12" eb="14">
      <t>ゲシャ</t>
    </rPh>
    <rPh sb="14" eb="16">
      <t>トホ</t>
    </rPh>
    <rPh sb="17" eb="18">
      <t>フン</t>
    </rPh>
    <phoneticPr fontId="2"/>
  </si>
  <si>
    <t>ｼｭｳﾛｳｹｲｿﾞｸｼｴﾝｴｰｶﾞﾀｼﾞｷﾞｮｳｼｮｱｶﾘ</t>
  </si>
  <si>
    <t>（同）プラネット</t>
    <rPh sb="1" eb="2">
      <t>ドウ</t>
    </rPh>
    <phoneticPr fontId="2"/>
  </si>
  <si>
    <t>エバプラ越谷</t>
    <rPh sb="4" eb="6">
      <t>コシガヤ</t>
    </rPh>
    <phoneticPr fontId="2"/>
  </si>
  <si>
    <t>北越谷4-3-12 ブリリアン・レジデンス201</t>
    <rPh sb="0" eb="3">
      <t>キタコシガヤ</t>
    </rPh>
    <phoneticPr fontId="2"/>
  </si>
  <si>
    <t>東武伊勢崎線北越谷駅下車徒歩3分</t>
    <rPh sb="0" eb="2">
      <t>トウブ</t>
    </rPh>
    <rPh sb="2" eb="5">
      <t>イセザキ</t>
    </rPh>
    <rPh sb="5" eb="6">
      <t>セン</t>
    </rPh>
    <rPh sb="6" eb="9">
      <t>キタコシガヤ</t>
    </rPh>
    <rPh sb="9" eb="10">
      <t>エキ</t>
    </rPh>
    <rPh sb="10" eb="12">
      <t>ゲシャ</t>
    </rPh>
    <rPh sb="12" eb="14">
      <t>トホ</t>
    </rPh>
    <rPh sb="15" eb="16">
      <t>フン</t>
    </rPh>
    <phoneticPr fontId="2"/>
  </si>
  <si>
    <t>info@planet.jp.net</t>
  </si>
  <si>
    <t>ﾌﾟﾗﾈｯﾄｺｼｶﾞﾔ</t>
  </si>
  <si>
    <t>(株)stara</t>
    <rPh sb="0" eb="3">
      <t>カブ</t>
    </rPh>
    <phoneticPr fontId="2"/>
  </si>
  <si>
    <t>stara　越谷</t>
    <rPh sb="6" eb="8">
      <t>コシガヤ</t>
    </rPh>
    <phoneticPr fontId="2"/>
  </si>
  <si>
    <t>瓦曽根1-20-6　Ｋファーストビル1Ｆ</t>
  </si>
  <si>
    <t>343-0021</t>
  </si>
  <si>
    <t>048-967-8799</t>
  </si>
  <si>
    <t>048-967-8099</t>
  </si>
  <si>
    <t>東武伊勢崎線越谷駅下車徒歩6分</t>
    <rPh sb="0" eb="2">
      <t>トウブ</t>
    </rPh>
    <phoneticPr fontId="2"/>
  </si>
  <si>
    <t>info@cl-9.co.jp</t>
  </si>
  <si>
    <t>ｸﾗｳﾄﾞﾅｲﾝｺｼｶﾞﾔ</t>
  </si>
  <si>
    <t>stara　新越谷</t>
    <rPh sb="6" eb="9">
      <t>シンコシガヤ</t>
    </rPh>
    <phoneticPr fontId="2"/>
  </si>
  <si>
    <t>南越谷1-19-5森ビル3Ｆ</t>
    <rPh sb="0" eb="3">
      <t>ミナミコシガヤ</t>
    </rPh>
    <rPh sb="9" eb="10">
      <t>モリ</t>
    </rPh>
    <phoneticPr fontId="2"/>
  </si>
  <si>
    <t>048-988-9999</t>
  </si>
  <si>
    <t>048-988-9989</t>
  </si>
  <si>
    <t>ＪＲ武蔵野線南越谷駅・東武伊勢崎線新越谷駅から徒歩1分</t>
    <rPh sb="2" eb="6">
      <t>ムサシノセン</t>
    </rPh>
    <rPh sb="6" eb="10">
      <t>ミナミコシガヤエキ</t>
    </rPh>
    <rPh sb="11" eb="13">
      <t>トウブ</t>
    </rPh>
    <rPh sb="17" eb="18">
      <t>シン</t>
    </rPh>
    <phoneticPr fontId="2"/>
  </si>
  <si>
    <t>ｸﾗｳﾄﾞﾅｲﾝｼﾝｺｼｶﾞﾔ</t>
  </si>
  <si>
    <t>stara　せんげん台</t>
    <rPh sb="10" eb="11">
      <t>ダイ</t>
    </rPh>
    <phoneticPr fontId="2"/>
  </si>
  <si>
    <t>千間台東二丁目5番地1</t>
    <rPh sb="4" eb="5">
      <t>ニ</t>
    </rPh>
    <phoneticPr fontId="2"/>
  </si>
  <si>
    <t>343-0043</t>
  </si>
  <si>
    <t>048-973-5910</t>
  </si>
  <si>
    <t>048-973-5920</t>
  </si>
  <si>
    <t>東武スカイツリーラインせんげん台駅東口徒歩7分</t>
    <rPh sb="0" eb="2">
      <t>トウブ</t>
    </rPh>
    <rPh sb="15" eb="16">
      <t>ダイ</t>
    </rPh>
    <rPh sb="16" eb="17">
      <t>エキ</t>
    </rPh>
    <rPh sb="17" eb="19">
      <t>ヒガシグチ</t>
    </rPh>
    <rPh sb="19" eb="21">
      <t>トホ</t>
    </rPh>
    <rPh sb="22" eb="23">
      <t>フン</t>
    </rPh>
    <phoneticPr fontId="2"/>
  </si>
  <si>
    <t>ｸﾗｳﾄﾞﾅｲﾝｾﾝｹﾞﾝﾀﾞｲ</t>
  </si>
  <si>
    <t>（同）フィットワーク</t>
    <rPh sb="1" eb="2">
      <t>ドウ</t>
    </rPh>
    <phoneticPr fontId="2"/>
  </si>
  <si>
    <t>フィットワーク</t>
  </si>
  <si>
    <t>北越谷2-40-1</t>
    <rPh sb="0" eb="3">
      <t>キタコシガヤ</t>
    </rPh>
    <phoneticPr fontId="2"/>
  </si>
  <si>
    <t>048-973-7422</t>
  </si>
  <si>
    <t>048-793-7423</t>
  </si>
  <si>
    <t>東武伊勢崎線北越谷駅下車徒歩3分</t>
    <rPh sb="6" eb="7">
      <t>キタ</t>
    </rPh>
    <phoneticPr fontId="2"/>
  </si>
  <si>
    <t>(同)Ａｚアットモア</t>
  </si>
  <si>
    <t>タルト</t>
  </si>
  <si>
    <t>越ヶ谷1-13-2</t>
    <rPh sb="0" eb="1">
      <t>コシ</t>
    </rPh>
    <rPh sb="2" eb="3">
      <t>タニ</t>
    </rPh>
    <phoneticPr fontId="2"/>
  </si>
  <si>
    <t>048-999-6834</t>
  </si>
  <si>
    <t>048-999-6894</t>
  </si>
  <si>
    <t>東武スカイツリーライン越谷駅徒歩5分</t>
    <rPh sb="0" eb="2">
      <t>トウブ</t>
    </rPh>
    <rPh sb="11" eb="13">
      <t>コシガヤ</t>
    </rPh>
    <rPh sb="13" eb="14">
      <t>エキ</t>
    </rPh>
    <rPh sb="14" eb="16">
      <t>トホ</t>
    </rPh>
    <rPh sb="17" eb="18">
      <t>フン</t>
    </rPh>
    <phoneticPr fontId="2"/>
  </si>
  <si>
    <t>(株)やそきち</t>
  </si>
  <si>
    <t>payforward</t>
  </si>
  <si>
    <t>北越谷4-14-2</t>
    <rPh sb="0" eb="3">
      <t>キタコシガヤ</t>
    </rPh>
    <phoneticPr fontId="2"/>
  </si>
  <si>
    <t>048-967-5520</t>
  </si>
  <si>
    <t>東武スカイツリーライン北越谷駅徒歩3分</t>
    <rPh sb="0" eb="2">
      <t>トウブ</t>
    </rPh>
    <rPh sb="11" eb="12">
      <t>キタ</t>
    </rPh>
    <rPh sb="12" eb="14">
      <t>コシガヤ</t>
    </rPh>
    <rPh sb="14" eb="15">
      <t>エキ</t>
    </rPh>
    <rPh sb="15" eb="17">
      <t>トホ</t>
    </rPh>
    <rPh sb="18" eb="19">
      <t>フン</t>
    </rPh>
    <phoneticPr fontId="2"/>
  </si>
  <si>
    <t>アイ・ケア(株)</t>
  </si>
  <si>
    <t>FULCRUM（フルクラム）</t>
  </si>
  <si>
    <t>赤山本町14-7</t>
    <rPh sb="0" eb="4">
      <t>アカヤマホンチョウ</t>
    </rPh>
    <phoneticPr fontId="2"/>
  </si>
  <si>
    <t>048-971-9781</t>
  </si>
  <si>
    <t>048-971-9783</t>
  </si>
  <si>
    <t>東武スカイツリーライン越谷駅徒歩7分</t>
    <rPh sb="0" eb="2">
      <t>トウブ</t>
    </rPh>
    <rPh sb="11" eb="13">
      <t>コシガヤ</t>
    </rPh>
    <rPh sb="13" eb="14">
      <t>エキ</t>
    </rPh>
    <rPh sb="14" eb="16">
      <t>トホ</t>
    </rPh>
    <rPh sb="17" eb="18">
      <t>フン</t>
    </rPh>
    <phoneticPr fontId="2"/>
  </si>
  <si>
    <t>共に生きる（株）</t>
    <rPh sb="0" eb="1">
      <t>トモ</t>
    </rPh>
    <rPh sb="2" eb="3">
      <t>イ</t>
    </rPh>
    <phoneticPr fontId="2"/>
  </si>
  <si>
    <t>トモイキ</t>
  </si>
  <si>
    <t>蒲生茜町12-9　アサクラビル1F</t>
    <rPh sb="0" eb="4">
      <t>ガモウアカネチョウ</t>
    </rPh>
    <phoneticPr fontId="2"/>
  </si>
  <si>
    <t>343-0843</t>
  </si>
  <si>
    <t>048-971-5505</t>
  </si>
  <si>
    <t>048-971-5523</t>
  </si>
  <si>
    <t>東武スカイツリーライン蒲生駅徒歩1分</t>
    <rPh sb="0" eb="2">
      <t>トウブ</t>
    </rPh>
    <rPh sb="11" eb="13">
      <t>ガモウ</t>
    </rPh>
    <rPh sb="13" eb="14">
      <t>エキ</t>
    </rPh>
    <rPh sb="14" eb="16">
      <t>トホ</t>
    </rPh>
    <rPh sb="17" eb="18">
      <t>フン</t>
    </rPh>
    <phoneticPr fontId="2"/>
  </si>
  <si>
    <t>コーセー（株）</t>
  </si>
  <si>
    <t>就労継続支援A型事業所　HAPPY</t>
  </si>
  <si>
    <t>南荻島1417</t>
  </si>
  <si>
    <t>3430804</t>
  </si>
  <si>
    <t>048-940-0100</t>
  </si>
  <si>
    <t>048-940-1580</t>
  </si>
  <si>
    <t>荻島小学校バス停下車徒歩5分</t>
    <rPh sb="0" eb="5">
      <t>オギシマショウガッコウ</t>
    </rPh>
    <rPh sb="7" eb="8">
      <t>テイ</t>
    </rPh>
    <rPh sb="8" eb="10">
      <t>ゲシャ</t>
    </rPh>
    <rPh sb="10" eb="12">
      <t>トホ</t>
    </rPh>
    <rPh sb="13" eb="14">
      <t>フン</t>
    </rPh>
    <phoneticPr fontId="2"/>
  </si>
  <si>
    <t>(株)ポップワールドＰＬＵＳ</t>
  </si>
  <si>
    <t>就労継続支援A型事業所　朋</t>
    <rPh sb="0" eb="2">
      <t>シュウロウ</t>
    </rPh>
    <rPh sb="2" eb="4">
      <t>ケイゾク</t>
    </rPh>
    <rPh sb="4" eb="6">
      <t>シエン</t>
    </rPh>
    <rPh sb="7" eb="8">
      <t>ガタ</t>
    </rPh>
    <rPh sb="8" eb="11">
      <t>ジギョウショ</t>
    </rPh>
    <rPh sb="12" eb="13">
      <t>トモ</t>
    </rPh>
    <phoneticPr fontId="2"/>
  </si>
  <si>
    <t>東大沢四丁目２６番２号</t>
    <rPh sb="0" eb="1">
      <t>ヒガシ</t>
    </rPh>
    <rPh sb="1" eb="3">
      <t>オオサワ</t>
    </rPh>
    <rPh sb="3" eb="6">
      <t>ヨンチョウメ</t>
    </rPh>
    <rPh sb="8" eb="9">
      <t>バン</t>
    </rPh>
    <rPh sb="10" eb="11">
      <t>ゴウ</t>
    </rPh>
    <phoneticPr fontId="2"/>
  </si>
  <si>
    <t>048-967-2940</t>
  </si>
  <si>
    <t>048-967-2941</t>
  </si>
  <si>
    <t>東武スカイツリーライン　北越谷駅　徒歩３０分</t>
    <rPh sb="0" eb="2">
      <t>トウブ</t>
    </rPh>
    <rPh sb="12" eb="16">
      <t>キタコシガヤエキ</t>
    </rPh>
    <rPh sb="17" eb="19">
      <t>トホ</t>
    </rPh>
    <rPh sb="21" eb="22">
      <t>フン</t>
    </rPh>
    <phoneticPr fontId="2"/>
  </si>
  <si>
    <t>(同)けやき</t>
  </si>
  <si>
    <t>けやき大袋</t>
    <rPh sb="3" eb="5">
      <t>オオブクロ</t>
    </rPh>
    <phoneticPr fontId="2"/>
  </si>
  <si>
    <t>袋山1424-1 髙橋ビル2階B</t>
    <rPh sb="0" eb="2">
      <t>フクロヤマ</t>
    </rPh>
    <rPh sb="9" eb="10">
      <t>タカ</t>
    </rPh>
    <rPh sb="10" eb="11">
      <t>ハシ</t>
    </rPh>
    <rPh sb="14" eb="15">
      <t>カイ</t>
    </rPh>
    <phoneticPr fontId="2"/>
  </si>
  <si>
    <t>048-970-3388</t>
  </si>
  <si>
    <t>048-970-3389</t>
  </si>
  <si>
    <t>東部スカイツリーライン大袋駅徒歩3分</t>
    <rPh sb="11" eb="13">
      <t>オオブクロ</t>
    </rPh>
    <phoneticPr fontId="2"/>
  </si>
  <si>
    <t>(一社)ワイズ・ドリーム</t>
  </si>
  <si>
    <t>就労継続支援A型事業所　こもれび</t>
    <rPh sb="0" eb="2">
      <t>シュウロウ</t>
    </rPh>
    <rPh sb="2" eb="4">
      <t>ケイゾク</t>
    </rPh>
    <rPh sb="4" eb="6">
      <t>シエン</t>
    </rPh>
    <rPh sb="7" eb="8">
      <t>ガタ</t>
    </rPh>
    <rPh sb="8" eb="11">
      <t>ジギョウショ</t>
    </rPh>
    <phoneticPr fontId="2"/>
  </si>
  <si>
    <t>相模町五丁目３３５番地１</t>
    <rPh sb="0" eb="3">
      <t>サガミチョウ</t>
    </rPh>
    <rPh sb="3" eb="4">
      <t>イ</t>
    </rPh>
    <rPh sb="4" eb="6">
      <t>チョウメ</t>
    </rPh>
    <rPh sb="9" eb="11">
      <t>バンチ</t>
    </rPh>
    <phoneticPr fontId="2"/>
  </si>
  <si>
    <t>048-940-8655</t>
  </si>
  <si>
    <t>048-940-8658</t>
  </si>
  <si>
    <t>JR武蔵野線　越谷レイクタウン駅より徒歩20分</t>
    <rPh sb="2" eb="6">
      <t>ムサシノセン</t>
    </rPh>
    <rPh sb="7" eb="9">
      <t>コシガヤ</t>
    </rPh>
    <rPh sb="15" eb="16">
      <t>エキ</t>
    </rPh>
    <rPh sb="18" eb="20">
      <t>トホ</t>
    </rPh>
    <rPh sb="22" eb="23">
      <t>フン</t>
    </rPh>
    <phoneticPr fontId="2"/>
  </si>
  <si>
    <t>（同）MIYATA</t>
    <rPh sb="1" eb="2">
      <t>ドウ</t>
    </rPh>
    <phoneticPr fontId="2"/>
  </si>
  <si>
    <t>栗橋中央1-14-12</t>
    <rPh sb="0" eb="4">
      <t>クリハシチュウオウ</t>
    </rPh>
    <phoneticPr fontId="2"/>
  </si>
  <si>
    <t>349-1102</t>
  </si>
  <si>
    <t>0480-53-8558</t>
  </si>
  <si>
    <t>0480-53-8559</t>
  </si>
  <si>
    <t>栗橋駅下車徒歩4分</t>
    <rPh sb="0" eb="2">
      <t>クリハシ</t>
    </rPh>
    <rPh sb="2" eb="3">
      <t>エキ</t>
    </rPh>
    <rPh sb="3" eb="5">
      <t>ゲシャ</t>
    </rPh>
    <rPh sb="5" eb="7">
      <t>トホ</t>
    </rPh>
    <rPh sb="8" eb="9">
      <t>フン</t>
    </rPh>
    <phoneticPr fontId="2"/>
  </si>
  <si>
    <t>info.miyata0126@gmail.com</t>
  </si>
  <si>
    <t>（同）コスモス</t>
    <rPh sb="1" eb="2">
      <t>ドウ</t>
    </rPh>
    <phoneticPr fontId="2"/>
  </si>
  <si>
    <t>コスモス久喜</t>
    <rPh sb="4" eb="6">
      <t>クキ</t>
    </rPh>
    <phoneticPr fontId="2"/>
  </si>
  <si>
    <t>久喜中央2丁目6-23　OhanaⅠ　2階</t>
    <rPh sb="0" eb="2">
      <t>クキ</t>
    </rPh>
    <rPh sb="2" eb="4">
      <t>チュウオウ</t>
    </rPh>
    <rPh sb="5" eb="7">
      <t>チョウメ</t>
    </rPh>
    <rPh sb="20" eb="21">
      <t>カイ</t>
    </rPh>
    <phoneticPr fontId="2"/>
  </si>
  <si>
    <t>346-0003</t>
  </si>
  <si>
    <t>0480-44-9077</t>
  </si>
  <si>
    <t>0480-44-9078</t>
  </si>
  <si>
    <t>東武伊勢崎線久喜駅西口下車徒歩５分</t>
    <rPh sb="0" eb="2">
      <t>トウブ</t>
    </rPh>
    <rPh sb="2" eb="5">
      <t>イセサキ</t>
    </rPh>
    <rPh sb="5" eb="6">
      <t>セン</t>
    </rPh>
    <rPh sb="6" eb="8">
      <t>クキ</t>
    </rPh>
    <rPh sb="8" eb="9">
      <t>エキ</t>
    </rPh>
    <rPh sb="9" eb="11">
      <t>ニシグチ</t>
    </rPh>
    <rPh sb="11" eb="13">
      <t>ゲシャ</t>
    </rPh>
    <rPh sb="13" eb="15">
      <t>トホ</t>
    </rPh>
    <rPh sb="16" eb="17">
      <t>フン</t>
    </rPh>
    <phoneticPr fontId="2"/>
  </si>
  <si>
    <t>info.cosmos.llc@gmail.com</t>
  </si>
  <si>
    <t>ｺｽﾓｽｸｷ</t>
  </si>
  <si>
    <t>（一社）クリスタルサービス</t>
    <rPh sb="1" eb="2">
      <t>イチ</t>
    </rPh>
    <rPh sb="2" eb="3">
      <t>シャ</t>
    </rPh>
    <phoneticPr fontId="2"/>
  </si>
  <si>
    <t>クリスタルサービス八潮</t>
    <rPh sb="9" eb="11">
      <t>ヤシオ</t>
    </rPh>
    <phoneticPr fontId="2"/>
  </si>
  <si>
    <t>垳５３０番５</t>
    <rPh sb="0" eb="1">
      <t>ガケ</t>
    </rPh>
    <rPh sb="4" eb="5">
      <t>バン</t>
    </rPh>
    <phoneticPr fontId="2"/>
  </si>
  <si>
    <t>340-0824</t>
  </si>
  <si>
    <t>048-954-4213</t>
  </si>
  <si>
    <t>048-954-4214</t>
  </si>
  <si>
    <t>つくばエクスプレス八潮駅から徒歩１５分</t>
    <rPh sb="9" eb="11">
      <t>ヤシオ</t>
    </rPh>
    <rPh sb="11" eb="12">
      <t>エキ</t>
    </rPh>
    <rPh sb="14" eb="16">
      <t>トホ</t>
    </rPh>
    <rPh sb="18" eb="19">
      <t>フン</t>
    </rPh>
    <phoneticPr fontId="2"/>
  </si>
  <si>
    <t>H30.10</t>
  </si>
  <si>
    <t>nakamura@crystal-service.or.jp</t>
  </si>
  <si>
    <t>（株）インクルーシブ</t>
    <rPh sb="1" eb="2">
      <t>カブ</t>
    </rPh>
    <phoneticPr fontId="2"/>
  </si>
  <si>
    <t>はなもも</t>
  </si>
  <si>
    <t>伊勢野306</t>
    <rPh sb="0" eb="3">
      <t>イセノ</t>
    </rPh>
    <phoneticPr fontId="2"/>
  </si>
  <si>
    <t>340-0821</t>
  </si>
  <si>
    <t>048-951-1443</t>
  </si>
  <si>
    <t>八潮駅から徒歩20分</t>
    <rPh sb="0" eb="2">
      <t>ヤシオ</t>
    </rPh>
    <rPh sb="2" eb="3">
      <t>エキ</t>
    </rPh>
    <rPh sb="5" eb="7">
      <t>トホ</t>
    </rPh>
    <rPh sb="9" eb="10">
      <t>フン</t>
    </rPh>
    <phoneticPr fontId="2"/>
  </si>
  <si>
    <t>hanamomo.yashio@gmail.com</t>
  </si>
  <si>
    <t>ﾊﾅﾓﾓ</t>
  </si>
  <si>
    <t>(株)ｓｔａｒｏｚｙ</t>
    <rPh sb="1" eb="2">
      <t>カブ</t>
    </rPh>
    <phoneticPr fontId="2"/>
  </si>
  <si>
    <t>ｓｔａｒａ　ＬＯＧＩ</t>
  </si>
  <si>
    <t>大瀬５丁目７番地１２号</t>
    <rPh sb="0" eb="2">
      <t>オオセ</t>
    </rPh>
    <rPh sb="3" eb="5">
      <t>チョウメ</t>
    </rPh>
    <rPh sb="6" eb="8">
      <t>バンチ</t>
    </rPh>
    <rPh sb="10" eb="11">
      <t>ゴウ</t>
    </rPh>
    <phoneticPr fontId="2"/>
  </si>
  <si>
    <t>340-0822</t>
  </si>
  <si>
    <t>048-954-4809</t>
  </si>
  <si>
    <t>048-954-4801</t>
  </si>
  <si>
    <t>つくばエクスプレス八潮駅南口徒歩６分</t>
    <rPh sb="9" eb="11">
      <t>ヤシオ</t>
    </rPh>
    <rPh sb="11" eb="12">
      <t>エキ</t>
    </rPh>
    <rPh sb="12" eb="14">
      <t>ミナミグチ</t>
    </rPh>
    <rPh sb="14" eb="16">
      <t>トホ</t>
    </rPh>
    <rPh sb="17" eb="18">
      <t>フン</t>
    </rPh>
    <phoneticPr fontId="2"/>
  </si>
  <si>
    <t>t-ikemoto@starozy.net</t>
  </si>
  <si>
    <t>ｽﾀﾗ ﾛｼﾞ</t>
  </si>
  <si>
    <t>(株)ラインアロー</t>
    <rPh sb="1" eb="2">
      <t>カブ</t>
    </rPh>
    <phoneticPr fontId="2"/>
  </si>
  <si>
    <t>ブルースカイ三郷</t>
    <rPh sb="6" eb="8">
      <t>ミサト</t>
    </rPh>
    <phoneticPr fontId="2"/>
  </si>
  <si>
    <t>早稲田2-25-3 ﾄﾖﾀﾞﾋﾞﾙ3F</t>
    <rPh sb="0" eb="3">
      <t>ワセダ</t>
    </rPh>
    <phoneticPr fontId="2"/>
  </si>
  <si>
    <t>341-0018</t>
  </si>
  <si>
    <t>048-934-5407</t>
  </si>
  <si>
    <t>048-934-5408</t>
  </si>
  <si>
    <t>武蔵野線三郷駅下車徒歩10分</t>
    <rPh sb="0" eb="4">
      <t>ムサシノセン</t>
    </rPh>
    <rPh sb="4" eb="6">
      <t>ミサト</t>
    </rPh>
    <rPh sb="6" eb="7">
      <t>エキ</t>
    </rPh>
    <rPh sb="7" eb="9">
      <t>ゲシャ</t>
    </rPh>
    <rPh sb="9" eb="11">
      <t>トホ</t>
    </rPh>
    <rPh sb="13" eb="14">
      <t>フン</t>
    </rPh>
    <phoneticPr fontId="2"/>
  </si>
  <si>
    <t>info@linearrow.net</t>
  </si>
  <si>
    <t>ﾌﾞﾙｰｽｶｲﾐｻﾄ</t>
  </si>
  <si>
    <t>(特非)インスピリット</t>
    <rPh sb="1" eb="2">
      <t>トク</t>
    </rPh>
    <rPh sb="2" eb="3">
      <t>ヒ</t>
    </rPh>
    <phoneticPr fontId="2"/>
  </si>
  <si>
    <t>インスピリット</t>
  </si>
  <si>
    <t>早稲田4-13-6</t>
    <rPh sb="0" eb="3">
      <t>ワセダ</t>
    </rPh>
    <phoneticPr fontId="2"/>
  </si>
  <si>
    <t>341-0035</t>
  </si>
  <si>
    <t>三郷駅北口から徒歩20分</t>
    <rPh sb="0" eb="2">
      <t>ミサト</t>
    </rPh>
    <rPh sb="2" eb="3">
      <t>エキ</t>
    </rPh>
    <rPh sb="3" eb="5">
      <t>キタグチ</t>
    </rPh>
    <rPh sb="7" eb="9">
      <t>トホ</t>
    </rPh>
    <rPh sb="11" eb="12">
      <t>フン</t>
    </rPh>
    <phoneticPr fontId="2"/>
  </si>
  <si>
    <t>keitaishii@gmail.com</t>
  </si>
  <si>
    <t>ｲﾝｽﾋﾟﾘｯﾄ</t>
  </si>
  <si>
    <t>Ｔｙ－Ｋａｍ（同）</t>
    <rPh sb="7" eb="8">
      <t>オナ</t>
    </rPh>
    <phoneticPr fontId="2"/>
  </si>
  <si>
    <t>就労支援事業所　こころ</t>
    <rPh sb="0" eb="7">
      <t>シュウロウシエンジギョウショ</t>
    </rPh>
    <phoneticPr fontId="2"/>
  </si>
  <si>
    <t>戸ヶ崎3197-1 2階</t>
    <rPh sb="0" eb="3">
      <t>トガサキ</t>
    </rPh>
    <rPh sb="11" eb="12">
      <t>カイ</t>
    </rPh>
    <phoneticPr fontId="2"/>
  </si>
  <si>
    <t>341-0044</t>
  </si>
  <si>
    <t>048-951-1090</t>
  </si>
  <si>
    <t>048-951-1798</t>
  </si>
  <si>
    <t>八潮駅南口から京成バス「戸ヶ崎操車場」又は「戸ヶ崎十字路」下車徒歩1分</t>
    <rPh sb="0" eb="2">
      <t>ヤシオ</t>
    </rPh>
    <rPh sb="2" eb="3">
      <t>エキ</t>
    </rPh>
    <rPh sb="3" eb="5">
      <t>ミナミグチ</t>
    </rPh>
    <rPh sb="7" eb="9">
      <t>ケイセイ</t>
    </rPh>
    <rPh sb="12" eb="15">
      <t>トガサキ</t>
    </rPh>
    <rPh sb="15" eb="18">
      <t>ソウシャジョウ</t>
    </rPh>
    <rPh sb="19" eb="20">
      <t>マタ</t>
    </rPh>
    <rPh sb="22" eb="25">
      <t>トガサキ</t>
    </rPh>
    <rPh sb="25" eb="28">
      <t>ジュウジロ</t>
    </rPh>
    <rPh sb="29" eb="31">
      <t>ゲシャ</t>
    </rPh>
    <rPh sb="31" eb="33">
      <t>トホ</t>
    </rPh>
    <rPh sb="34" eb="35">
      <t>フン</t>
    </rPh>
    <phoneticPr fontId="2"/>
  </si>
  <si>
    <t>yuushin.megumi@yuushin1213.com</t>
  </si>
  <si>
    <t>ｼｭｳﾛｳｼｴﾝｼﾞｷﾞｮｳｼｮ　ｺｺﾛ</t>
  </si>
  <si>
    <t>(株)千手</t>
    <rPh sb="0" eb="3">
      <t>カブ</t>
    </rPh>
    <rPh sb="3" eb="5">
      <t>センジュ</t>
    </rPh>
    <phoneticPr fontId="2"/>
  </si>
  <si>
    <t>ルミエ</t>
  </si>
  <si>
    <t>東所沢和田2-10-1　アイシン和田1階</t>
    <rPh sb="0" eb="3">
      <t>ヒガシトコロザワ</t>
    </rPh>
    <rPh sb="3" eb="5">
      <t>ワダ</t>
    </rPh>
    <rPh sb="16" eb="18">
      <t>ワダ</t>
    </rPh>
    <rPh sb="19" eb="20">
      <t>カイ</t>
    </rPh>
    <phoneticPr fontId="2"/>
  </si>
  <si>
    <t>042-937-5031</t>
  </si>
  <si>
    <t>042-937-5038</t>
  </si>
  <si>
    <t>JR武蔵野線東所沢駅から徒歩3分</t>
    <rPh sb="2" eb="6">
      <t>ムサシノセン</t>
    </rPh>
    <rPh sb="6" eb="9">
      <t>ヒガシトコロザワ</t>
    </rPh>
    <rPh sb="9" eb="10">
      <t>エキ</t>
    </rPh>
    <rPh sb="12" eb="14">
      <t>トホ</t>
    </rPh>
    <rPh sb="15" eb="16">
      <t>フン</t>
    </rPh>
    <phoneticPr fontId="2"/>
  </si>
  <si>
    <t>rumie@senju.co</t>
  </si>
  <si>
    <t>ﾙﾐｴ</t>
  </si>
  <si>
    <t>くるみ(株)</t>
    <rPh sb="3" eb="6">
      <t>カブ</t>
    </rPh>
    <phoneticPr fontId="2"/>
  </si>
  <si>
    <t>ブロッサムワークスわらび</t>
  </si>
  <si>
    <t>南町3丁目5-2　ハイツ島田1階</t>
    <rPh sb="0" eb="2">
      <t>ミナミマチ</t>
    </rPh>
    <rPh sb="3" eb="5">
      <t>チョウメ</t>
    </rPh>
    <rPh sb="12" eb="14">
      <t>シマダ</t>
    </rPh>
    <rPh sb="15" eb="16">
      <t>カイ</t>
    </rPh>
    <phoneticPr fontId="2"/>
  </si>
  <si>
    <t>335-0003</t>
  </si>
  <si>
    <t>048-430-7150</t>
  </si>
  <si>
    <t>048-430-7157</t>
  </si>
  <si>
    <t>JR京浜東北線西川口駅から徒歩７分</t>
    <rPh sb="2" eb="7">
      <t>ケイヒントウホクセン</t>
    </rPh>
    <rPh sb="7" eb="11">
      <t>ニシカワグチエキ</t>
    </rPh>
    <rPh sb="13" eb="15">
      <t>トホ</t>
    </rPh>
    <rPh sb="16" eb="17">
      <t>フン</t>
    </rPh>
    <phoneticPr fontId="2"/>
  </si>
  <si>
    <t>blossomworks_w@kurumi2021.co.jp</t>
  </si>
  <si>
    <t>ﾌﾞﾛｯｻﾑﾜｰｸｽﾜﾗﾋﾞ</t>
  </si>
  <si>
    <t>(同)ソレイユ</t>
    <rPh sb="1" eb="2">
      <t>ドウ</t>
    </rPh>
    <phoneticPr fontId="2"/>
  </si>
  <si>
    <t>リノ</t>
  </si>
  <si>
    <t>仲町1-7-27</t>
    <rPh sb="0" eb="2">
      <t>ナカマチ</t>
    </rPh>
    <phoneticPr fontId="2"/>
  </si>
  <si>
    <t>362-0035</t>
  </si>
  <si>
    <t>048-777-0300</t>
  </si>
  <si>
    <t>048-777-0302</t>
  </si>
  <si>
    <t>JR高崎線上尾駅から徒歩１分</t>
    <rPh sb="2" eb="5">
      <t>タカサキセン</t>
    </rPh>
    <rPh sb="5" eb="7">
      <t>アゲオ</t>
    </rPh>
    <rPh sb="7" eb="8">
      <t>エキ</t>
    </rPh>
    <rPh sb="10" eb="12">
      <t>トホ</t>
    </rPh>
    <rPh sb="13" eb="14">
      <t>プン</t>
    </rPh>
    <phoneticPr fontId="2"/>
  </si>
  <si>
    <t>soleil0601rino@gmail.com</t>
  </si>
  <si>
    <t>ﾘﾉ</t>
  </si>
  <si>
    <t>（同）一元</t>
    <rPh sb="1" eb="2">
      <t>オナ</t>
    </rPh>
    <rPh sb="3" eb="5">
      <t>イチゲン</t>
    </rPh>
    <phoneticPr fontId="2"/>
  </si>
  <si>
    <t>ララ・サニー</t>
  </si>
  <si>
    <t>井戸木2-19-14
小野ビル２Ｆ</t>
    <rPh sb="0" eb="3">
      <t>イドギ</t>
    </rPh>
    <rPh sb="11" eb="13">
      <t>オノ</t>
    </rPh>
    <phoneticPr fontId="2"/>
  </si>
  <si>
    <t>048-662-9085</t>
  </si>
  <si>
    <t>048-662-9086</t>
  </si>
  <si>
    <t>桶川駅西口より徒歩9分</t>
    <rPh sb="0" eb="3">
      <t>オケガワエキ</t>
    </rPh>
    <rPh sb="3" eb="5">
      <t>ニシグチ</t>
    </rPh>
    <rPh sb="7" eb="9">
      <t>トホ</t>
    </rPh>
    <rPh sb="10" eb="11">
      <t>フン</t>
    </rPh>
    <phoneticPr fontId="2"/>
  </si>
  <si>
    <t>ageo.ichigen@gmail.com</t>
  </si>
  <si>
    <t>ﾗﾗ･ｻﾆｰ</t>
  </si>
  <si>
    <t>(株)クレセル</t>
  </si>
  <si>
    <t>クレセル</t>
  </si>
  <si>
    <t>上２６５番地１</t>
    <rPh sb="0" eb="1">
      <t>ウエ</t>
    </rPh>
    <rPh sb="4" eb="6">
      <t>バンチ</t>
    </rPh>
    <phoneticPr fontId="2"/>
  </si>
  <si>
    <t>362-0001</t>
  </si>
  <si>
    <t>048‐729‐6666</t>
  </si>
  <si>
    <t>048‐729‐6655</t>
  </si>
  <si>
    <t>JR高崎線　北上尾駅から徒歩15分</t>
    <rPh sb="2" eb="5">
      <t>タカサキセン</t>
    </rPh>
    <rPh sb="6" eb="10">
      <t>キタアゲオエキ</t>
    </rPh>
    <rPh sb="12" eb="14">
      <t>トホ</t>
    </rPh>
    <rPh sb="16" eb="17">
      <t>フン</t>
    </rPh>
    <phoneticPr fontId="2"/>
  </si>
  <si>
    <t>crecer20250901@gmail.com</t>
  </si>
  <si>
    <t>（株）ＮＳＢ</t>
    <rPh sb="1" eb="2">
      <t>カブ</t>
    </rPh>
    <phoneticPr fontId="2"/>
  </si>
  <si>
    <t>ＮＳＢ</t>
  </si>
  <si>
    <t>人形1-7-39</t>
    <rPh sb="0" eb="2">
      <t>ニンギョウ</t>
    </rPh>
    <phoneticPr fontId="2"/>
  </si>
  <si>
    <t>365-0037</t>
  </si>
  <si>
    <t>048-542-9571</t>
  </si>
  <si>
    <t>鴻巣駅から徒歩19分</t>
    <rPh sb="0" eb="2">
      <t>コウノス</t>
    </rPh>
    <rPh sb="2" eb="3">
      <t>エキ</t>
    </rPh>
    <rPh sb="5" eb="7">
      <t>トホ</t>
    </rPh>
    <rPh sb="9" eb="10">
      <t>ブン</t>
    </rPh>
    <phoneticPr fontId="2"/>
  </si>
  <si>
    <t>nasubi.nsb2021@gmail.com</t>
  </si>
  <si>
    <t>ｴﾇｴｽﾋﾞｰ</t>
  </si>
  <si>
    <t>(株)千手</t>
    <rPh sb="1" eb="2">
      <t>カブ</t>
    </rPh>
    <rPh sb="3" eb="5">
      <t>センジュ</t>
    </rPh>
    <phoneticPr fontId="2"/>
  </si>
  <si>
    <t>アルト</t>
  </si>
  <si>
    <t>中根1-2 中根柴川ビル2F</t>
    <rPh sb="0" eb="2">
      <t>ナカネ</t>
    </rPh>
    <rPh sb="6" eb="8">
      <t>ナカネ</t>
    </rPh>
    <rPh sb="8" eb="10">
      <t>シバカワ</t>
    </rPh>
    <phoneticPr fontId="2"/>
  </si>
  <si>
    <t>340-0015</t>
  </si>
  <si>
    <t>048-959-9365</t>
  </si>
  <si>
    <t>048-959-9367</t>
  </si>
  <si>
    <t>東武鉄道東武スカイツリーライン松原団地駅下車西口から徒歩8分</t>
    <rPh sb="0" eb="2">
      <t>トウブ</t>
    </rPh>
    <rPh sb="2" eb="4">
      <t>テツドウ</t>
    </rPh>
    <rPh sb="4" eb="6">
      <t>トウブ</t>
    </rPh>
    <rPh sb="15" eb="20">
      <t>マツバラダンチエキ</t>
    </rPh>
    <rPh sb="20" eb="22">
      <t>ゲシャ</t>
    </rPh>
    <rPh sb="22" eb="24">
      <t>ニシグチ</t>
    </rPh>
    <rPh sb="26" eb="28">
      <t>トホ</t>
    </rPh>
    <rPh sb="29" eb="30">
      <t>フン</t>
    </rPh>
    <phoneticPr fontId="2"/>
  </si>
  <si>
    <t>aruto@senju.co</t>
  </si>
  <si>
    <t>ｾﾝｼﾞｭ</t>
  </si>
  <si>
    <t>（株）クリスタルサービス</t>
    <rPh sb="1" eb="2">
      <t>カブ</t>
    </rPh>
    <phoneticPr fontId="2"/>
  </si>
  <si>
    <t>クリスタルサービス</t>
  </si>
  <si>
    <t>栄町1-1-3 ｷｬｯｽﾙﾏﾝｼｮﾝ草加松原103</t>
    <rPh sb="0" eb="2">
      <t>サカエマチ</t>
    </rPh>
    <rPh sb="18" eb="20">
      <t>ソウカ</t>
    </rPh>
    <rPh sb="20" eb="22">
      <t>マツバラ</t>
    </rPh>
    <phoneticPr fontId="2"/>
  </si>
  <si>
    <t>340-0011</t>
  </si>
  <si>
    <t>048-951-2224</t>
  </si>
  <si>
    <t>048-951-2265</t>
  </si>
  <si>
    <t>東武スカイツリーライン松原団地駅から徒歩10分</t>
    <rPh sb="0" eb="2">
      <t>トウブ</t>
    </rPh>
    <rPh sb="11" eb="16">
      <t>マツバラダンチエキ</t>
    </rPh>
    <rPh sb="18" eb="20">
      <t>トホ</t>
    </rPh>
    <rPh sb="22" eb="23">
      <t>フン</t>
    </rPh>
    <phoneticPr fontId="2"/>
  </si>
  <si>
    <t>hosoi@crystal-service.net</t>
  </si>
  <si>
    <t>（株）クリスタルサービス</t>
    <rPh sb="0" eb="3">
      <t>カブ</t>
    </rPh>
    <phoneticPr fontId="2"/>
  </si>
  <si>
    <t>クリスタルサービス草加</t>
    <rPh sb="9" eb="11">
      <t>ソウカ</t>
    </rPh>
    <phoneticPr fontId="2"/>
  </si>
  <si>
    <t>谷塚1-2-25
西川ビル１階</t>
    <rPh sb="0" eb="2">
      <t>ヤヅカ</t>
    </rPh>
    <rPh sb="9" eb="11">
      <t>ニシカワ</t>
    </rPh>
    <rPh sb="14" eb="15">
      <t>カイ</t>
    </rPh>
    <phoneticPr fontId="2"/>
  </si>
  <si>
    <t>048-934-9063</t>
  </si>
  <si>
    <t>048-934-9073</t>
  </si>
  <si>
    <t>東武伊勢崎線谷塚駅東口より徒歩１分</t>
    <rPh sb="0" eb="2">
      <t>トウブ</t>
    </rPh>
    <rPh sb="2" eb="6">
      <t>イセサキセン</t>
    </rPh>
    <rPh sb="6" eb="9">
      <t>ヤツカエキ</t>
    </rPh>
    <rPh sb="9" eb="11">
      <t>ヒガシグチ</t>
    </rPh>
    <rPh sb="13" eb="15">
      <t>トホ</t>
    </rPh>
    <rPh sb="16" eb="17">
      <t>フン</t>
    </rPh>
    <phoneticPr fontId="2"/>
  </si>
  <si>
    <t>ｸﾘｽﾀﾙｻｰﾋﾞｽｿｳｶ</t>
  </si>
  <si>
    <t>（合）ビームスキャリア</t>
    <rPh sb="1" eb="2">
      <t>ゴウ</t>
    </rPh>
    <phoneticPr fontId="2"/>
  </si>
  <si>
    <t>ブロッサムワークス草加</t>
    <rPh sb="9" eb="11">
      <t>ソウカ</t>
    </rPh>
    <phoneticPr fontId="2"/>
  </si>
  <si>
    <t>氷川町2104-6　篠ビル5F</t>
    <rPh sb="0" eb="2">
      <t>ヒカワ</t>
    </rPh>
    <rPh sb="2" eb="3">
      <t>チョウ</t>
    </rPh>
    <rPh sb="10" eb="11">
      <t>シノ</t>
    </rPh>
    <phoneticPr fontId="2"/>
  </si>
  <si>
    <t>048-940-2026</t>
  </si>
  <si>
    <t>048-940-2028</t>
  </si>
  <si>
    <t>東武スカイツリーライン草加駅徒歩５分</t>
    <rPh sb="0" eb="2">
      <t>トウブ</t>
    </rPh>
    <rPh sb="11" eb="14">
      <t>ソウカエキ</t>
    </rPh>
    <rPh sb="14" eb="16">
      <t>トホ</t>
    </rPh>
    <rPh sb="17" eb="18">
      <t>フン</t>
    </rPh>
    <phoneticPr fontId="2"/>
  </si>
  <si>
    <t>takizawa@e-beams.co.jp</t>
  </si>
  <si>
    <t>ﾌﾞﾛｯｻﾑﾜｰｸｽｿｳｶ</t>
  </si>
  <si>
    <t>（特非）Ｊａｐａｎ　Ｉｍｐｒｏｖｅｍｅｎｔ　Ａｓｓｏｃｉａｔｉｏｎ</t>
    <rPh sb="1" eb="3">
      <t>トクヒ</t>
    </rPh>
    <phoneticPr fontId="2"/>
  </si>
  <si>
    <t>就労継続支援Ａ型事業所　あある</t>
    <rPh sb="0" eb="2">
      <t>シュウロウ</t>
    </rPh>
    <rPh sb="2" eb="4">
      <t>ケイゾク</t>
    </rPh>
    <rPh sb="4" eb="6">
      <t>シエン</t>
    </rPh>
    <rPh sb="7" eb="8">
      <t>ガタ</t>
    </rPh>
    <rPh sb="8" eb="11">
      <t>ジギョウショ</t>
    </rPh>
    <phoneticPr fontId="2"/>
  </si>
  <si>
    <t>両新田西町１３－４</t>
    <rPh sb="0" eb="3">
      <t>リョウシンデン</t>
    </rPh>
    <rPh sb="3" eb="4">
      <t>ニシ</t>
    </rPh>
    <rPh sb="4" eb="5">
      <t>マチ</t>
    </rPh>
    <phoneticPr fontId="2"/>
  </si>
  <si>
    <t>340-0027</t>
  </si>
  <si>
    <t>048-954-4714</t>
  </si>
  <si>
    <t>048-954-4540</t>
  </si>
  <si>
    <t>竹ノ塚駅西口から新里循環竹ノ塚車庫行バス「谷塚上町」下車徒歩５分</t>
    <rPh sb="0" eb="1">
      <t>タケ</t>
    </rPh>
    <rPh sb="2" eb="3">
      <t>ツカ</t>
    </rPh>
    <rPh sb="3" eb="4">
      <t>エキ</t>
    </rPh>
    <rPh sb="4" eb="6">
      <t>ニシグチ</t>
    </rPh>
    <rPh sb="8" eb="10">
      <t>アラサト</t>
    </rPh>
    <rPh sb="10" eb="12">
      <t>ジュンカン</t>
    </rPh>
    <rPh sb="12" eb="13">
      <t>タケ</t>
    </rPh>
    <rPh sb="14" eb="15">
      <t>ツカ</t>
    </rPh>
    <rPh sb="15" eb="18">
      <t>シャコユキ</t>
    </rPh>
    <rPh sb="21" eb="23">
      <t>ヤツカ</t>
    </rPh>
    <rPh sb="23" eb="25">
      <t>カミマチ</t>
    </rPh>
    <rPh sb="26" eb="30">
      <t>ゲシャトホ</t>
    </rPh>
    <rPh sb="31" eb="32">
      <t>フン</t>
    </rPh>
    <phoneticPr fontId="2"/>
  </si>
  <si>
    <t>ｼｭｳﾛｳｹｲｿﾞｸｼｴﾝAｶﾞﾀｼﾞｷﾞｮｳｼｮ ｱｱﾙ</t>
  </si>
  <si>
    <t>（株）エバプラ</t>
  </si>
  <si>
    <t>エバプラ所沢</t>
    <rPh sb="4" eb="6">
      <t>トコロザワ</t>
    </rPh>
    <phoneticPr fontId="5"/>
  </si>
  <si>
    <t>松葉町12-3
ｱｰｶﾞｽﾋﾙｽﾞ58　2F</t>
    <rPh sb="0" eb="2">
      <t>マツバ</t>
    </rPh>
    <rPh sb="2" eb="3">
      <t>マチ</t>
    </rPh>
    <phoneticPr fontId="2"/>
  </si>
  <si>
    <t>04-2968-9705</t>
  </si>
  <si>
    <t>04-2968-9755</t>
  </si>
  <si>
    <t>西武新宿線新所沢駅から徒歩3分</t>
    <rPh sb="0" eb="5">
      <t>セイブシンジュクセン</t>
    </rPh>
    <rPh sb="5" eb="6">
      <t>シン</t>
    </rPh>
    <rPh sb="6" eb="8">
      <t>トコロザワ</t>
    </rPh>
    <rPh sb="8" eb="9">
      <t>エキ</t>
    </rPh>
    <rPh sb="11" eb="13">
      <t>トホ</t>
    </rPh>
    <rPh sb="14" eb="15">
      <t>フン</t>
    </rPh>
    <phoneticPr fontId="2"/>
  </si>
  <si>
    <t>info@evapla.com</t>
  </si>
  <si>
    <t>ｴﾊﾞｰｸﾞﾘｰﾝ　ﾄｺﾛｻﾞﾜ</t>
  </si>
  <si>
    <t>(株)健生</t>
    <rPh sb="3" eb="4">
      <t>ケン</t>
    </rPh>
    <rPh sb="4" eb="5">
      <t>ショウ</t>
    </rPh>
    <phoneticPr fontId="2"/>
  </si>
  <si>
    <t>トコロ陽だまり</t>
    <rPh sb="3" eb="4">
      <t>ヒ</t>
    </rPh>
    <phoneticPr fontId="2"/>
  </si>
  <si>
    <t>中富1564-1</t>
    <rPh sb="0" eb="2">
      <t>ナカトミ</t>
    </rPh>
    <phoneticPr fontId="2"/>
  </si>
  <si>
    <t>359-0002</t>
  </si>
  <si>
    <t>04-2941-2945</t>
  </si>
  <si>
    <t>04-2941-2946</t>
  </si>
  <si>
    <t>西武新宿線新所沢駅下車徒歩１０分</t>
    <rPh sb="0" eb="5">
      <t>セイブシンジュクセン</t>
    </rPh>
    <rPh sb="5" eb="6">
      <t>シン</t>
    </rPh>
    <rPh sb="6" eb="8">
      <t>トコロザワ</t>
    </rPh>
    <rPh sb="8" eb="9">
      <t>エキ</t>
    </rPh>
    <rPh sb="9" eb="11">
      <t>ゲシャ</t>
    </rPh>
    <rPh sb="11" eb="13">
      <t>トホ</t>
    </rPh>
    <rPh sb="15" eb="16">
      <t>フン</t>
    </rPh>
    <phoneticPr fontId="2"/>
  </si>
  <si>
    <t>kenshou2013@ozzio.jp</t>
  </si>
  <si>
    <t>ﾄｺﾛﾋﾀﾞﾏﾘ</t>
  </si>
  <si>
    <t>（合）シェルパ</t>
    <rPh sb="1" eb="2">
      <t>ゴウ</t>
    </rPh>
    <phoneticPr fontId="2"/>
  </si>
  <si>
    <t>シェルパ</t>
  </si>
  <si>
    <t>下安松845-20</t>
    <rPh sb="0" eb="3">
      <t>シタヤスマツ</t>
    </rPh>
    <phoneticPr fontId="2"/>
  </si>
  <si>
    <t>359-0024</t>
  </si>
  <si>
    <t>042-968-4918</t>
  </si>
  <si>
    <t>ＪＲ武蔵野線東所沢駅から車で10分</t>
    <rPh sb="2" eb="6">
      <t>ムサシノセン</t>
    </rPh>
    <rPh sb="6" eb="9">
      <t>ヒガシトコロザワ</t>
    </rPh>
    <rPh sb="9" eb="10">
      <t>エキ</t>
    </rPh>
    <rPh sb="12" eb="13">
      <t>クルマ</t>
    </rPh>
    <rPh sb="16" eb="17">
      <t>フン</t>
    </rPh>
    <phoneticPr fontId="2"/>
  </si>
  <si>
    <t>sherpa.tokorozawa@gmail.com</t>
  </si>
  <si>
    <t>ｼｪﾙﾊﾟ</t>
  </si>
  <si>
    <t>(株)Penguin Adventure</t>
    <rPh sb="0" eb="3">
      <t>カブ</t>
    </rPh>
    <phoneticPr fontId="2"/>
  </si>
  <si>
    <t>いちあん</t>
  </si>
  <si>
    <t>旭町27-23</t>
    <rPh sb="0" eb="2">
      <t>アサヒチョウ</t>
    </rPh>
    <phoneticPr fontId="2"/>
  </si>
  <si>
    <t>359-0036</t>
  </si>
  <si>
    <t>04-2941-6862</t>
  </si>
  <si>
    <t>西武新宿線所沢駅徒歩10分</t>
    <rPh sb="0" eb="5">
      <t>セイブシンジュクセン</t>
    </rPh>
    <rPh sb="5" eb="8">
      <t>トコロザワエキ</t>
    </rPh>
    <rPh sb="8" eb="10">
      <t>トホ</t>
    </rPh>
    <rPh sb="12" eb="13">
      <t>フン</t>
    </rPh>
    <phoneticPr fontId="2"/>
  </si>
  <si>
    <t>ichian@penguinadventure.jp</t>
  </si>
  <si>
    <t>ｲﾁｱﾝ</t>
  </si>
  <si>
    <t>ビオトープ（株）</t>
    <rPh sb="5" eb="8">
      <t>カブ</t>
    </rPh>
    <phoneticPr fontId="5"/>
  </si>
  <si>
    <t>ビオトープ　狭山ベース</t>
    <rPh sb="6" eb="8">
      <t>サヤマ</t>
    </rPh>
    <phoneticPr fontId="5"/>
  </si>
  <si>
    <t>狭山市入間川２丁目６番２２号</t>
    <rPh sb="0" eb="3">
      <t>サヤマシ</t>
    </rPh>
    <rPh sb="3" eb="6">
      <t>イルマガワ</t>
    </rPh>
    <rPh sb="7" eb="9">
      <t>チョウメ</t>
    </rPh>
    <rPh sb="10" eb="11">
      <t>バン</t>
    </rPh>
    <rPh sb="13" eb="14">
      <t>ゴウ</t>
    </rPh>
    <phoneticPr fontId="1"/>
  </si>
  <si>
    <t>04-2937-6817</t>
  </si>
  <si>
    <t>04-2937-6818</t>
  </si>
  <si>
    <t>西武新宿線狭山市駅から徒歩４分</t>
    <rPh sb="0" eb="5">
      <t>セイブシンジュクセン</t>
    </rPh>
    <rPh sb="5" eb="7">
      <t>サヤマ</t>
    </rPh>
    <rPh sb="7" eb="9">
      <t>シエキ</t>
    </rPh>
    <rPh sb="11" eb="13">
      <t>トホ</t>
    </rPh>
    <rPh sb="14" eb="15">
      <t>フン</t>
    </rPh>
    <phoneticPr fontId="2"/>
  </si>
  <si>
    <t>y.akiba@ta-jpn39.com</t>
  </si>
  <si>
    <t>ﾋﾞｵﾄｰﾌﾟｻﾔﾏﾍﾞｰｽ</t>
  </si>
  <si>
    <t>ふじさわ大樹作業所</t>
    <rPh sb="4" eb="6">
      <t>タイジュ</t>
    </rPh>
    <rPh sb="6" eb="9">
      <t>サギョウショ</t>
    </rPh>
    <phoneticPr fontId="2"/>
  </si>
  <si>
    <t>上藤沢708-1</t>
    <rPh sb="0" eb="3">
      <t>カミフジサワ</t>
    </rPh>
    <phoneticPr fontId="2"/>
  </si>
  <si>
    <t>04-2966-2941</t>
  </si>
  <si>
    <t>04-2966-5445</t>
  </si>
  <si>
    <t>西武池袋線入間市駅から入間市健康福祉センター行バス「扇町屋団地」下車徒歩2分</t>
    <rPh sb="0" eb="2">
      <t>セイブ</t>
    </rPh>
    <rPh sb="2" eb="4">
      <t>イケブクロ</t>
    </rPh>
    <rPh sb="4" eb="5">
      <t>セン</t>
    </rPh>
    <rPh sb="5" eb="7">
      <t>イルマ</t>
    </rPh>
    <rPh sb="7" eb="8">
      <t>シ</t>
    </rPh>
    <rPh sb="8" eb="9">
      <t>エキ</t>
    </rPh>
    <rPh sb="11" eb="14">
      <t>イルマシ</t>
    </rPh>
    <rPh sb="14" eb="16">
      <t>ケンコウ</t>
    </rPh>
    <rPh sb="16" eb="18">
      <t>フクシ</t>
    </rPh>
    <rPh sb="22" eb="23">
      <t>イ</t>
    </rPh>
    <rPh sb="26" eb="28">
      <t>オウギマチ</t>
    </rPh>
    <rPh sb="28" eb="29">
      <t>ヤ</t>
    </rPh>
    <rPh sb="29" eb="31">
      <t>ダンチ</t>
    </rPh>
    <rPh sb="32" eb="34">
      <t>ゲシャ</t>
    </rPh>
    <rPh sb="34" eb="36">
      <t>トホ</t>
    </rPh>
    <rPh sb="37" eb="38">
      <t>フン</t>
    </rPh>
    <phoneticPr fontId="2"/>
  </si>
  <si>
    <t>fujisawa@chanohana-fukushi.or.jp</t>
  </si>
  <si>
    <t>ﾌｼﾞｻﾜﾀｲｼﾞｭｻｷﾞｮｳｼｮ</t>
  </si>
  <si>
    <t>（株）みらいの窓口</t>
    <rPh sb="0" eb="3">
      <t>カブ</t>
    </rPh>
    <rPh sb="7" eb="9">
      <t>マドグチ</t>
    </rPh>
    <phoneticPr fontId="2"/>
  </si>
  <si>
    <t>みらいの窓口</t>
    <rPh sb="4" eb="6">
      <t>マドグチ</t>
    </rPh>
    <phoneticPr fontId="2"/>
  </si>
  <si>
    <t>東みずほ台1-2-8
セルテスみずほ203</t>
    <rPh sb="0" eb="1">
      <t>ヒガシ</t>
    </rPh>
    <rPh sb="4" eb="5">
      <t>ダイ</t>
    </rPh>
    <phoneticPr fontId="2"/>
  </si>
  <si>
    <t>354-0015</t>
  </si>
  <si>
    <t>049-265-3830</t>
  </si>
  <si>
    <t>049-293-8930</t>
  </si>
  <si>
    <t>東武東上線みずほ台駅から徒歩3分</t>
    <rPh sb="0" eb="2">
      <t>トウブ</t>
    </rPh>
    <rPh sb="2" eb="5">
      <t>トウジョウセン</t>
    </rPh>
    <rPh sb="8" eb="9">
      <t>ダイ</t>
    </rPh>
    <rPh sb="9" eb="10">
      <t>エキ</t>
    </rPh>
    <rPh sb="12" eb="14">
      <t>トホ</t>
    </rPh>
    <rPh sb="15" eb="16">
      <t>ブン</t>
    </rPh>
    <phoneticPr fontId="2"/>
  </si>
  <si>
    <t>yamauchi@mirainomadoguchi.net</t>
  </si>
  <si>
    <t>ﾐﾗｲﾉﾏﾄﾞｸﾞﾁ</t>
  </si>
  <si>
    <t>（株）ＧＲＡＣＥ</t>
    <rPh sb="0" eb="3">
      <t>カブ</t>
    </rPh>
    <phoneticPr fontId="2"/>
  </si>
  <si>
    <t>ＧＲＡＣＥ</t>
  </si>
  <si>
    <t>関沢二丁目２５番４６号ベルメゾン２４３－２０３号室</t>
    <rPh sb="0" eb="2">
      <t>セキザワ</t>
    </rPh>
    <rPh sb="2" eb="5">
      <t>ニチョウメ</t>
    </rPh>
    <rPh sb="7" eb="8">
      <t>バン</t>
    </rPh>
    <rPh sb="10" eb="11">
      <t>ゴウ</t>
    </rPh>
    <rPh sb="23" eb="25">
      <t>ゴウシツ</t>
    </rPh>
    <phoneticPr fontId="2"/>
  </si>
  <si>
    <t>354-0025</t>
  </si>
  <si>
    <t>049-215-3132</t>
  </si>
  <si>
    <t>05035355606</t>
  </si>
  <si>
    <t>東武東上線鶴瀬駅から徒歩10分</t>
    <rPh sb="0" eb="5">
      <t>トウブトウジョウセン</t>
    </rPh>
    <rPh sb="5" eb="8">
      <t>ツルセエキ</t>
    </rPh>
    <rPh sb="10" eb="12">
      <t>トホ</t>
    </rPh>
    <rPh sb="14" eb="15">
      <t>フン</t>
    </rPh>
    <phoneticPr fontId="2"/>
  </si>
  <si>
    <t>support@grace-corp.jp</t>
  </si>
  <si>
    <t>ｸﾞﾚｰｽ</t>
  </si>
  <si>
    <t>（同）ライオンズファーム</t>
    <rPh sb="1" eb="2">
      <t>ドウ</t>
    </rPh>
    <phoneticPr fontId="2"/>
  </si>
  <si>
    <t>ふじみ野まーさん弁当</t>
    <rPh sb="3" eb="4">
      <t>ノ</t>
    </rPh>
    <rPh sb="8" eb="10">
      <t>ベントウ</t>
    </rPh>
    <phoneticPr fontId="2"/>
  </si>
  <si>
    <t>亀久保１２３９番地６９</t>
  </si>
  <si>
    <t>356-8556</t>
  </si>
  <si>
    <t>049-256-9266</t>
  </si>
  <si>
    <t>049-256-9256</t>
  </si>
  <si>
    <t>ふじみ野駅よりバス１２分</t>
    <rPh sb="3" eb="4">
      <t>ノ</t>
    </rPh>
    <rPh sb="4" eb="5">
      <t>エキ</t>
    </rPh>
    <rPh sb="11" eb="12">
      <t>フン</t>
    </rPh>
    <phoneticPr fontId="2"/>
  </si>
  <si>
    <t>fukushi.lionsfarm@gmail.com</t>
  </si>
  <si>
    <t>ﾌｼﾞﾐﾉﾏｰｻﾝﾍﾞﾝﾄｳ</t>
  </si>
  <si>
    <t>(株)WELC</t>
  </si>
  <si>
    <t>ウェルシ</t>
  </si>
  <si>
    <t>亀久保1239‐69</t>
    <rPh sb="0" eb="3">
      <t>カメクボ</t>
    </rPh>
    <phoneticPr fontId="2"/>
  </si>
  <si>
    <t>356‐0051</t>
  </si>
  <si>
    <t>049-265-5533</t>
  </si>
  <si>
    <t>049-256-9270</t>
  </si>
  <si>
    <t>東武東上線ふじみ野駅より車で6分</t>
    <rPh sb="0" eb="5">
      <t>トウブトウジョウセン</t>
    </rPh>
    <rPh sb="8" eb="10">
      <t>ノエキ</t>
    </rPh>
    <rPh sb="12" eb="13">
      <t>クルマ</t>
    </rPh>
    <rPh sb="15" eb="16">
      <t>フン</t>
    </rPh>
    <phoneticPr fontId="2"/>
  </si>
  <si>
    <t>welc@oc-co.jp</t>
  </si>
  <si>
    <t>ｳｪﾙｼ</t>
  </si>
  <si>
    <t>(株)エバプラ</t>
    <rPh sb="0" eb="3">
      <t>カブ</t>
    </rPh>
    <phoneticPr fontId="2"/>
  </si>
  <si>
    <t>エバプラ熊谷</t>
    <rPh sb="4" eb="6">
      <t>クマガヤ</t>
    </rPh>
    <phoneticPr fontId="2"/>
  </si>
  <si>
    <t>河原町2-16-1
興和第一ビル　2F</t>
    <rPh sb="0" eb="2">
      <t>カワラ</t>
    </rPh>
    <rPh sb="2" eb="3">
      <t>マチ</t>
    </rPh>
    <rPh sb="10" eb="12">
      <t>コウワ</t>
    </rPh>
    <rPh sb="12" eb="14">
      <t>ダイイチ</t>
    </rPh>
    <phoneticPr fontId="2"/>
  </si>
  <si>
    <t>360-0035</t>
  </si>
  <si>
    <t>048-577-7870</t>
  </si>
  <si>
    <t>048-577-7871</t>
  </si>
  <si>
    <t>熊谷駅南口から徒歩6分</t>
    <rPh sb="0" eb="2">
      <t>クマガヤ</t>
    </rPh>
    <rPh sb="2" eb="3">
      <t>エキ</t>
    </rPh>
    <rPh sb="3" eb="5">
      <t>ミナミグチ</t>
    </rPh>
    <rPh sb="7" eb="9">
      <t>トホ</t>
    </rPh>
    <rPh sb="10" eb="11">
      <t>フン</t>
    </rPh>
    <phoneticPr fontId="2"/>
  </si>
  <si>
    <t>ｴﾊﾞｰｸﾞﾘｰﾝ　ｸﾏｶﾞﾔ</t>
  </si>
  <si>
    <t>（同）エコーズガーデン</t>
    <rPh sb="1" eb="2">
      <t>ドウ</t>
    </rPh>
    <phoneticPr fontId="2"/>
  </si>
  <si>
    <t>エコーズガーデン</t>
  </si>
  <si>
    <t>肥塚641-1</t>
    <rPh sb="0" eb="2">
      <t>コエヅカ</t>
    </rPh>
    <phoneticPr fontId="2"/>
  </si>
  <si>
    <t>360-0015</t>
  </si>
  <si>
    <t>048-527-3729</t>
  </si>
  <si>
    <t>熊谷駅から国際十王交通くまがやドーム行、葛和田行バス「北肥塚バス停」下車後徒歩4分</t>
    <rPh sb="0" eb="2">
      <t>クマガヤ</t>
    </rPh>
    <rPh sb="2" eb="3">
      <t>エキ</t>
    </rPh>
    <rPh sb="5" eb="7">
      <t>コクサイ</t>
    </rPh>
    <rPh sb="7" eb="9">
      <t>ジュウオウ</t>
    </rPh>
    <rPh sb="9" eb="11">
      <t>コウツウ</t>
    </rPh>
    <rPh sb="18" eb="19">
      <t>ユ</t>
    </rPh>
    <rPh sb="20" eb="23">
      <t>クズワダ</t>
    </rPh>
    <rPh sb="23" eb="24">
      <t>ギョウ</t>
    </rPh>
    <rPh sb="27" eb="28">
      <t>キタ</t>
    </rPh>
    <rPh sb="28" eb="30">
      <t>コエヅカ</t>
    </rPh>
    <rPh sb="32" eb="33">
      <t>テイ</t>
    </rPh>
    <rPh sb="34" eb="36">
      <t>ゲシャ</t>
    </rPh>
    <rPh sb="36" eb="37">
      <t>ゴ</t>
    </rPh>
    <rPh sb="37" eb="39">
      <t>トホ</t>
    </rPh>
    <rPh sb="40" eb="41">
      <t>フン</t>
    </rPh>
    <phoneticPr fontId="2"/>
  </si>
  <si>
    <t>echoesgarden@gmail.com</t>
  </si>
  <si>
    <t>ｴｺｰｽﾞｶﾞｰﾃﾞﾝ</t>
  </si>
  <si>
    <t>（同）ルークス</t>
    <rPh sb="1" eb="2">
      <t>オナ</t>
    </rPh>
    <phoneticPr fontId="2"/>
  </si>
  <si>
    <t>ルークス</t>
  </si>
  <si>
    <t>大塚244-1スカイヒルズ小川事務所2階　３号室</t>
    <rPh sb="0" eb="2">
      <t>オオツカ</t>
    </rPh>
    <rPh sb="13" eb="15">
      <t>オガワ</t>
    </rPh>
    <rPh sb="15" eb="17">
      <t>ジム</t>
    </rPh>
    <rPh sb="17" eb="18">
      <t>ショ</t>
    </rPh>
    <rPh sb="19" eb="20">
      <t>カイ</t>
    </rPh>
    <rPh sb="22" eb="24">
      <t>ゴウシツ</t>
    </rPh>
    <phoneticPr fontId="2"/>
  </si>
  <si>
    <t>0493-71-5007</t>
  </si>
  <si>
    <t>0493-71-5008</t>
  </si>
  <si>
    <t>東武東上線小川町駅から徒歩４分</t>
    <rPh sb="0" eb="5">
      <t>トウブトウジョウセン</t>
    </rPh>
    <rPh sb="5" eb="9">
      <t>オガワマチエキ</t>
    </rPh>
    <rPh sb="11" eb="13">
      <t>トホ</t>
    </rPh>
    <rPh sb="14" eb="15">
      <t>フン</t>
    </rPh>
    <phoneticPr fontId="2"/>
  </si>
  <si>
    <t>ogawalux1101@gmail.com</t>
  </si>
  <si>
    <t>ﾙｰｸｽ</t>
  </si>
  <si>
    <t>(株)サンライト</t>
    <rPh sb="1" eb="2">
      <t>カブ</t>
    </rPh>
    <phoneticPr fontId="2"/>
  </si>
  <si>
    <t>グローイングサポート</t>
  </si>
  <si>
    <t>行田9-5 平塚ビル1F北側</t>
    <rPh sb="0" eb="2">
      <t>ギョウダ</t>
    </rPh>
    <rPh sb="6" eb="8">
      <t>ヒラツカ</t>
    </rPh>
    <rPh sb="12" eb="14">
      <t>キタガワ</t>
    </rPh>
    <phoneticPr fontId="2"/>
  </si>
  <si>
    <t>048-501-8756</t>
  </si>
  <si>
    <t>048-501-7623</t>
  </si>
  <si>
    <t>秩父鉄道行田市駅下車徒歩14分</t>
    <rPh sb="0" eb="2">
      <t>チチブ</t>
    </rPh>
    <rPh sb="2" eb="4">
      <t>テツドウ</t>
    </rPh>
    <rPh sb="4" eb="8">
      <t>ギョウダシエキ</t>
    </rPh>
    <rPh sb="8" eb="10">
      <t>ゲシャ</t>
    </rPh>
    <rPh sb="10" eb="12">
      <t>トホ</t>
    </rPh>
    <rPh sb="14" eb="15">
      <t>プン</t>
    </rPh>
    <phoneticPr fontId="2"/>
  </si>
  <si>
    <t>growing-support@zc.wakwak.com</t>
  </si>
  <si>
    <t>ｸﾞﾛｰｲﾝｸﾞｻﾎﾟｰﾄ</t>
  </si>
  <si>
    <t>（株）市流</t>
    <rPh sb="1" eb="2">
      <t>カブ</t>
    </rPh>
    <rPh sb="3" eb="4">
      <t>イチ</t>
    </rPh>
    <rPh sb="4" eb="5">
      <t>リュウ</t>
    </rPh>
    <phoneticPr fontId="2"/>
  </si>
  <si>
    <t>市流</t>
    <rPh sb="0" eb="1">
      <t>イチ</t>
    </rPh>
    <rPh sb="1" eb="2">
      <t>リュウ</t>
    </rPh>
    <phoneticPr fontId="2"/>
  </si>
  <si>
    <t>花崎1-24-6</t>
    <rPh sb="0" eb="2">
      <t>ハナサキ</t>
    </rPh>
    <phoneticPr fontId="2"/>
  </si>
  <si>
    <t>347-0032</t>
  </si>
  <si>
    <t>0480-53-8223</t>
  </si>
  <si>
    <t>0480-53-8369</t>
  </si>
  <si>
    <t>東武伊勢崎線花崎駅下車徒歩4分</t>
    <rPh sb="0" eb="2">
      <t>トウブ</t>
    </rPh>
    <rPh sb="2" eb="5">
      <t>イセサキ</t>
    </rPh>
    <rPh sb="5" eb="6">
      <t>セン</t>
    </rPh>
    <rPh sb="6" eb="8">
      <t>ハナサキ</t>
    </rPh>
    <rPh sb="8" eb="9">
      <t>エキ</t>
    </rPh>
    <rPh sb="9" eb="11">
      <t>ゲシャ</t>
    </rPh>
    <rPh sb="11" eb="13">
      <t>トホ</t>
    </rPh>
    <rPh sb="14" eb="15">
      <t>フン</t>
    </rPh>
    <phoneticPr fontId="2"/>
  </si>
  <si>
    <t xml:space="preserve">info@ictiryu.com </t>
  </si>
  <si>
    <t>ｲﾁﾘｭｳ</t>
  </si>
  <si>
    <t>(特非)ひだまり</t>
    <rPh sb="1" eb="2">
      <t>トク</t>
    </rPh>
    <rPh sb="2" eb="3">
      <t>ヒ</t>
    </rPh>
    <phoneticPr fontId="2"/>
  </si>
  <si>
    <t>児玉郡上里町</t>
    <rPh sb="0" eb="6">
      <t>コダマグンカミサトマチ</t>
    </rPh>
    <phoneticPr fontId="2"/>
  </si>
  <si>
    <t>金久保４２番地４</t>
    <rPh sb="0" eb="3">
      <t>カナクボ</t>
    </rPh>
    <rPh sb="5" eb="7">
      <t>バンチ</t>
    </rPh>
    <phoneticPr fontId="2"/>
  </si>
  <si>
    <t>369-0301</t>
  </si>
  <si>
    <t>0495-24-1370</t>
  </si>
  <si>
    <t>JR高崎線神保原駅下車徒歩２０分</t>
    <rPh sb="5" eb="7">
      <t>ジンボ</t>
    </rPh>
    <rPh sb="7" eb="8">
      <t>ハラ</t>
    </rPh>
    <rPh sb="8" eb="9">
      <t>エキ</t>
    </rPh>
    <rPh sb="9" eb="11">
      <t>ゲシャ</t>
    </rPh>
    <rPh sb="11" eb="13">
      <t>トホ</t>
    </rPh>
    <rPh sb="15" eb="16">
      <t>フン</t>
    </rPh>
    <phoneticPr fontId="2"/>
  </si>
  <si>
    <t>poca.poca.hidamari@icloud.com</t>
  </si>
  <si>
    <t>（株）千笑</t>
    <rPh sb="0" eb="3">
      <t>カブ</t>
    </rPh>
    <rPh sb="3" eb="4">
      <t>セン</t>
    </rPh>
    <rPh sb="4" eb="5">
      <t>ショウ</t>
    </rPh>
    <phoneticPr fontId="2"/>
  </si>
  <si>
    <t>ワクワーク千笑</t>
    <rPh sb="5" eb="6">
      <t>セン</t>
    </rPh>
    <rPh sb="6" eb="7">
      <t>ショウ</t>
    </rPh>
    <phoneticPr fontId="2"/>
  </si>
  <si>
    <t>上柴町西2-22-12ネルダムビル2-Ａ</t>
    <rPh sb="0" eb="1">
      <t>カミ</t>
    </rPh>
    <rPh sb="1" eb="2">
      <t>シバ</t>
    </rPh>
    <rPh sb="2" eb="3">
      <t>マチ</t>
    </rPh>
    <rPh sb="3" eb="4">
      <t>ニシ</t>
    </rPh>
    <phoneticPr fontId="2"/>
  </si>
  <si>
    <t>048-572-8005</t>
  </si>
  <si>
    <t>048-572-8006</t>
  </si>
  <si>
    <t>JR高崎線深谷駅から徒歩20分　深谷市コミュニティバスくるりん　
東部シャトル便深谷赤十字病院から徒歩3分</t>
    <rPh sb="2" eb="5">
      <t>タカサキセン</t>
    </rPh>
    <rPh sb="5" eb="7">
      <t>フカヤ</t>
    </rPh>
    <rPh sb="7" eb="8">
      <t>エキ</t>
    </rPh>
    <rPh sb="10" eb="12">
      <t>トホ</t>
    </rPh>
    <rPh sb="14" eb="15">
      <t>フン</t>
    </rPh>
    <rPh sb="16" eb="18">
      <t>フカヤ</t>
    </rPh>
    <rPh sb="18" eb="19">
      <t>シ</t>
    </rPh>
    <rPh sb="33" eb="35">
      <t>トウブ</t>
    </rPh>
    <rPh sb="39" eb="40">
      <t>ビン</t>
    </rPh>
    <rPh sb="40" eb="42">
      <t>フカヤ</t>
    </rPh>
    <rPh sb="42" eb="45">
      <t>セキジュウジ</t>
    </rPh>
    <rPh sb="45" eb="47">
      <t>ビョウイン</t>
    </rPh>
    <rPh sb="49" eb="51">
      <t>トホ</t>
    </rPh>
    <rPh sb="52" eb="53">
      <t>フン</t>
    </rPh>
    <phoneticPr fontId="2"/>
  </si>
  <si>
    <t>toshiko.suzuki1.6@outlook.jp</t>
  </si>
  <si>
    <t>ﾜｸﾜｰｸﾁｴﾐ</t>
  </si>
  <si>
    <t>（有）風原</t>
    <rPh sb="1" eb="2">
      <t>ユウ</t>
    </rPh>
    <rPh sb="3" eb="5">
      <t>カザハラ</t>
    </rPh>
    <phoneticPr fontId="2"/>
  </si>
  <si>
    <t>織の花</t>
    <rPh sb="0" eb="1">
      <t>オリ</t>
    </rPh>
    <rPh sb="2" eb="3">
      <t>ハナ</t>
    </rPh>
    <phoneticPr fontId="2"/>
  </si>
  <si>
    <t>番場町3-4
小泉ビル5F</t>
    <rPh sb="0" eb="3">
      <t>バンバチョウ</t>
    </rPh>
    <rPh sb="7" eb="9">
      <t>コイズミ</t>
    </rPh>
    <phoneticPr fontId="2"/>
  </si>
  <si>
    <t>368-0041</t>
  </si>
  <si>
    <t>0494-26-5655</t>
  </si>
  <si>
    <t>0494-26-5654</t>
  </si>
  <si>
    <t>秩父鉄道秩父駅から徒歩5分</t>
    <rPh sb="0" eb="2">
      <t>チチブ</t>
    </rPh>
    <rPh sb="2" eb="4">
      <t>テツドウ</t>
    </rPh>
    <rPh sb="4" eb="6">
      <t>チチブ</t>
    </rPh>
    <rPh sb="6" eb="7">
      <t>エキ</t>
    </rPh>
    <rPh sb="9" eb="11">
      <t>トホ</t>
    </rPh>
    <rPh sb="12" eb="13">
      <t>フン</t>
    </rPh>
    <phoneticPr fontId="2"/>
  </si>
  <si>
    <t>sh-bukounosato@opal.plala.or.jp</t>
  </si>
  <si>
    <t>ｵﾘﾉﾊﾅ</t>
  </si>
  <si>
    <t>(福)埼玉福祉会</t>
    <rPh sb="3" eb="5">
      <t>サイタマ</t>
    </rPh>
    <rPh sb="5" eb="8">
      <t>フクシカイ</t>
    </rPh>
    <phoneticPr fontId="2"/>
  </si>
  <si>
    <t>SAIFUKU</t>
  </si>
  <si>
    <t>堀ノ内3-7-31</t>
    <rPh sb="0" eb="1">
      <t>ホリ</t>
    </rPh>
    <rPh sb="2" eb="3">
      <t>ウチ</t>
    </rPh>
    <phoneticPr fontId="2"/>
  </si>
  <si>
    <t>048-481-2181</t>
  </si>
  <si>
    <t>048-479-1809</t>
  </si>
  <si>
    <t>西武池袋線ひばりヶ丘駅北口から志木駅行バス「児童センター前」下車徒歩5分</t>
    <rPh sb="0" eb="2">
      <t>セイブ</t>
    </rPh>
    <rPh sb="2" eb="4">
      <t>イケブクロ</t>
    </rPh>
    <rPh sb="4" eb="5">
      <t>セン</t>
    </rPh>
    <rPh sb="9" eb="10">
      <t>オカ</t>
    </rPh>
    <rPh sb="10" eb="11">
      <t>エキ</t>
    </rPh>
    <rPh sb="11" eb="13">
      <t>キタグチ</t>
    </rPh>
    <rPh sb="15" eb="17">
      <t>シキ</t>
    </rPh>
    <rPh sb="17" eb="18">
      <t>エキ</t>
    </rPh>
    <rPh sb="18" eb="19">
      <t>イ</t>
    </rPh>
    <rPh sb="22" eb="24">
      <t>ジドウ</t>
    </rPh>
    <rPh sb="28" eb="29">
      <t>マエ</t>
    </rPh>
    <rPh sb="30" eb="32">
      <t>ゲシャ</t>
    </rPh>
    <rPh sb="32" eb="34">
      <t>トホ</t>
    </rPh>
    <rPh sb="35" eb="36">
      <t>フン</t>
    </rPh>
    <phoneticPr fontId="2"/>
  </si>
  <si>
    <t>somu@saifuku.com</t>
  </si>
  <si>
    <t>ｻｲﾌｸ</t>
  </si>
  <si>
    <t>ＡＲＫＳ（同）</t>
    <rPh sb="5" eb="6">
      <t>ドウ</t>
    </rPh>
    <phoneticPr fontId="2"/>
  </si>
  <si>
    <t>アークトゥルスマーリン</t>
  </si>
  <si>
    <t>東2丁目4番18号
小倉ビル3階</t>
    <rPh sb="0" eb="1">
      <t>ヒガシ</t>
    </rPh>
    <rPh sb="2" eb="4">
      <t>チョウメ</t>
    </rPh>
    <rPh sb="5" eb="6">
      <t>バン</t>
    </rPh>
    <rPh sb="8" eb="9">
      <t>ゴウ</t>
    </rPh>
    <rPh sb="10" eb="12">
      <t>オグラ</t>
    </rPh>
    <rPh sb="15" eb="16">
      <t>カイ</t>
    </rPh>
    <phoneticPr fontId="2"/>
  </si>
  <si>
    <t>352-0002</t>
  </si>
  <si>
    <t>048-487-7910</t>
  </si>
  <si>
    <t>東武東上線志木駅/国際興業バス東一丁目から徒歩１分</t>
    <rPh sb="5" eb="8">
      <t>シキエキ</t>
    </rPh>
    <rPh sb="9" eb="13">
      <t>コクサイコウギョウ</t>
    </rPh>
    <rPh sb="15" eb="16">
      <t>ヒガシ</t>
    </rPh>
    <rPh sb="16" eb="19">
      <t>1チョウメ</t>
    </rPh>
    <rPh sb="21" eb="23">
      <t>トホ</t>
    </rPh>
    <rPh sb="24" eb="25">
      <t>フン</t>
    </rPh>
    <phoneticPr fontId="2"/>
  </si>
  <si>
    <t>arksllc.info@gmail.com</t>
  </si>
  <si>
    <t>ｱｰｸﾄｩﾙｽﾏｰﾘﾝ</t>
  </si>
  <si>
    <t>プラム</t>
  </si>
  <si>
    <t>若宮1-5-2
パトリア桶川403-1</t>
    <rPh sb="0" eb="2">
      <t>ワカミヤ</t>
    </rPh>
    <rPh sb="12" eb="14">
      <t>オケガワ</t>
    </rPh>
    <phoneticPr fontId="2"/>
  </si>
  <si>
    <t>048-729-7773</t>
  </si>
  <si>
    <t>048-729-7898</t>
  </si>
  <si>
    <t>高崎線桶川駅西口から徒歩5分</t>
    <rPh sb="0" eb="3">
      <t>タカサキセン</t>
    </rPh>
    <rPh sb="3" eb="6">
      <t>オケガワエキ</t>
    </rPh>
    <rPh sb="6" eb="8">
      <t>ニシグチ</t>
    </rPh>
    <rPh sb="10" eb="12">
      <t>トホ</t>
    </rPh>
    <rPh sb="13" eb="14">
      <t>フン</t>
    </rPh>
    <phoneticPr fontId="2"/>
  </si>
  <si>
    <t>puramu@senju.co</t>
  </si>
  <si>
    <t>ﾌﾟﾗﾑ</t>
  </si>
  <si>
    <t>(同)ラボリ</t>
  </si>
  <si>
    <t>就労継続支援Ａ型事業所ラボリ</t>
    <rPh sb="0" eb="2">
      <t>シュウロウ</t>
    </rPh>
    <rPh sb="2" eb="4">
      <t>ケイゾク</t>
    </rPh>
    <rPh sb="4" eb="6">
      <t>シエン</t>
    </rPh>
    <rPh sb="7" eb="8">
      <t>ガタ</t>
    </rPh>
    <rPh sb="8" eb="11">
      <t>ジギョウショ</t>
    </rPh>
    <phoneticPr fontId="2"/>
  </si>
  <si>
    <t>鶴ヶ島市</t>
    <rPh sb="0" eb="3">
      <t>ツルガシマ</t>
    </rPh>
    <rPh sb="3" eb="4">
      <t>シ</t>
    </rPh>
    <phoneticPr fontId="2"/>
  </si>
  <si>
    <t>中新田東山382</t>
    <rPh sb="0" eb="3">
      <t>ナカシンデン</t>
    </rPh>
    <rPh sb="3" eb="5">
      <t>ヒガシヤマ</t>
    </rPh>
    <phoneticPr fontId="2"/>
  </si>
  <si>
    <t>350-0225</t>
  </si>
  <si>
    <t>049-298-4381</t>
  </si>
  <si>
    <t>049-298-4382</t>
  </si>
  <si>
    <t>東武鉄道越生線一本松駅から徒歩9分</t>
    <rPh sb="0" eb="2">
      <t>トウブ</t>
    </rPh>
    <rPh sb="2" eb="4">
      <t>テツドウ</t>
    </rPh>
    <rPh sb="4" eb="6">
      <t>オゴセ</t>
    </rPh>
    <rPh sb="6" eb="7">
      <t>セン</t>
    </rPh>
    <rPh sb="7" eb="10">
      <t>イッポンマツ</t>
    </rPh>
    <rPh sb="10" eb="11">
      <t>エキ</t>
    </rPh>
    <rPh sb="13" eb="15">
      <t>トホ</t>
    </rPh>
    <rPh sb="16" eb="17">
      <t>フン</t>
    </rPh>
    <phoneticPr fontId="2"/>
  </si>
  <si>
    <t>r.shiibashi@labori-saitama.com</t>
  </si>
  <si>
    <t>ｼｭｳﾛｳｹｲｿﾞｸｼｴﾝｴｰｶﾞﾀｼﾞｷﾞｮｳｼｮﾗﾎﾞﾘ</t>
  </si>
  <si>
    <t>（株）リライブ</t>
    <rPh sb="1" eb="2">
      <t>カブ</t>
    </rPh>
    <phoneticPr fontId="2"/>
  </si>
  <si>
    <t>リライブ</t>
  </si>
  <si>
    <t>中2丁目13番22号</t>
    <rPh sb="0" eb="1">
      <t>ナカ</t>
    </rPh>
    <rPh sb="2" eb="4">
      <t>チョウメ</t>
    </rPh>
    <rPh sb="6" eb="7">
      <t>バン</t>
    </rPh>
    <rPh sb="9" eb="10">
      <t>ゴウ</t>
    </rPh>
    <phoneticPr fontId="2"/>
  </si>
  <si>
    <t>048-038-9132</t>
  </si>
  <si>
    <t>幸手駅から徒歩5分</t>
    <rPh sb="0" eb="2">
      <t>サッテ</t>
    </rPh>
    <rPh sb="2" eb="3">
      <t>エキ</t>
    </rPh>
    <rPh sb="5" eb="7">
      <t>トホ</t>
    </rPh>
    <rPh sb="8" eb="9">
      <t>フン</t>
    </rPh>
    <phoneticPr fontId="2"/>
  </si>
  <si>
    <t>info_relive@yahoo.co.jp</t>
  </si>
  <si>
    <t>ﾘﾗｲﾌﾞ</t>
  </si>
  <si>
    <t>（一社）カルミア</t>
    <rPh sb="1" eb="3">
      <t>イッシャ</t>
    </rPh>
    <rPh sb="2" eb="3">
      <t>シャ</t>
    </rPh>
    <phoneticPr fontId="2"/>
  </si>
  <si>
    <t>高久2-7-3</t>
    <rPh sb="0" eb="2">
      <t>タカヒサ</t>
    </rPh>
    <phoneticPr fontId="2"/>
  </si>
  <si>
    <t>342-0035</t>
  </si>
  <si>
    <t>048-984-3205</t>
  </si>
  <si>
    <t>048-984-3206</t>
  </si>
  <si>
    <t>武蔵野線吉川駅から徒歩12分</t>
    <rPh sb="0" eb="4">
      <t>ムサシノセン</t>
    </rPh>
    <rPh sb="4" eb="6">
      <t>ヨシカワ</t>
    </rPh>
    <rPh sb="6" eb="7">
      <t>エキ</t>
    </rPh>
    <rPh sb="9" eb="11">
      <t>トホ</t>
    </rPh>
    <rPh sb="13" eb="14">
      <t>フン</t>
    </rPh>
    <phoneticPr fontId="2"/>
  </si>
  <si>
    <t>エバプラ浦和北</t>
    <rPh sb="4" eb="6">
      <t>ウラワ</t>
    </rPh>
    <rPh sb="6" eb="7">
      <t>キタ</t>
    </rPh>
    <phoneticPr fontId="5"/>
  </si>
  <si>
    <t>浦和区常盤9-34-10松村第二ビル２F</t>
    <rPh sb="0" eb="3">
      <t>ウラワク</t>
    </rPh>
    <rPh sb="3" eb="5">
      <t>トキワ</t>
    </rPh>
    <rPh sb="12" eb="16">
      <t>マツムラダイ２</t>
    </rPh>
    <phoneticPr fontId="2"/>
  </si>
  <si>
    <t>048-826-7170</t>
  </si>
  <si>
    <t>048-826-7171</t>
  </si>
  <si>
    <t xml:space="preserve">京浜東北線北浦和駅下車徒歩５分 </t>
    <rPh sb="0" eb="2">
      <t>ケイヒン</t>
    </rPh>
    <rPh sb="2" eb="4">
      <t>トウホク</t>
    </rPh>
    <rPh sb="4" eb="5">
      <t>セン</t>
    </rPh>
    <rPh sb="5" eb="8">
      <t>キタウラワ</t>
    </rPh>
    <rPh sb="8" eb="9">
      <t>エキ</t>
    </rPh>
    <phoneticPr fontId="2"/>
  </si>
  <si>
    <t>ｴﾊﾞｰｸﾞﾘｰﾝｳﾗﾜ</t>
  </si>
  <si>
    <t>エバプラ大宮</t>
    <rPh sb="4" eb="6">
      <t>オオミヤ</t>
    </rPh>
    <phoneticPr fontId="5"/>
  </si>
  <si>
    <t>大宮区桜木町4-73-1桜木町志村ビル２F</t>
    <rPh sb="0" eb="3">
      <t>オオミヤク</t>
    </rPh>
    <rPh sb="3" eb="6">
      <t>サクラギチョウ</t>
    </rPh>
    <rPh sb="12" eb="15">
      <t>サクラギチョウ</t>
    </rPh>
    <rPh sb="15" eb="17">
      <t>シムラ</t>
    </rPh>
    <phoneticPr fontId="2"/>
  </si>
  <si>
    <t>048-780-2807</t>
  </si>
  <si>
    <t>048-780-2817</t>
  </si>
  <si>
    <t>大宮駅下車徒歩8分</t>
    <rPh sb="0" eb="2">
      <t>オオミヤ</t>
    </rPh>
    <rPh sb="2" eb="3">
      <t>エキ</t>
    </rPh>
    <rPh sb="3" eb="5">
      <t>ゲシャ</t>
    </rPh>
    <rPh sb="5" eb="7">
      <t>トホ</t>
    </rPh>
    <rPh sb="8" eb="9">
      <t>フン</t>
    </rPh>
    <phoneticPr fontId="2"/>
  </si>
  <si>
    <t>ｴﾊﾞｰｸﾞﾘｰﾝｵｵﾐﾔ</t>
  </si>
  <si>
    <t>エバプライースト</t>
  </si>
  <si>
    <t>緑区東浦和1-17-2-2B</t>
    <rPh sb="2" eb="5">
      <t>ヒガシウラワ</t>
    </rPh>
    <phoneticPr fontId="5"/>
  </si>
  <si>
    <t>048-764-8605</t>
  </si>
  <si>
    <t>048-764-8635</t>
  </si>
  <si>
    <t>東浦和駅から徒歩5分</t>
    <rPh sb="0" eb="3">
      <t>ヒガシウラワ</t>
    </rPh>
    <rPh sb="3" eb="4">
      <t>エキ</t>
    </rPh>
    <rPh sb="6" eb="8">
      <t>トホ</t>
    </rPh>
    <rPh sb="9" eb="10">
      <t>フン</t>
    </rPh>
    <phoneticPr fontId="2"/>
  </si>
  <si>
    <t>ｴﾊﾞｰｸﾞﾘｰﾝ ｲｰｽﾄ</t>
  </si>
  <si>
    <t>朗真堂</t>
    <rPh sb="0" eb="1">
      <t>ロウ</t>
    </rPh>
    <rPh sb="1" eb="2">
      <t>シン</t>
    </rPh>
    <rPh sb="2" eb="3">
      <t>ドウ</t>
    </rPh>
    <phoneticPr fontId="5"/>
  </si>
  <si>
    <t>北区大成町４－３５－４　大宮鉄博２F</t>
    <rPh sb="0" eb="1">
      <t>キタ</t>
    </rPh>
    <rPh sb="1" eb="2">
      <t>ク</t>
    </rPh>
    <rPh sb="2" eb="5">
      <t>オオナリチョウ</t>
    </rPh>
    <rPh sb="12" eb="14">
      <t>オオミヤ</t>
    </rPh>
    <rPh sb="14" eb="15">
      <t>テツ</t>
    </rPh>
    <rPh sb="15" eb="16">
      <t>ハク</t>
    </rPh>
    <phoneticPr fontId="5"/>
  </si>
  <si>
    <t>R2.9.1就労移行新規指定
埼玉新都市交通伊奈線「鉄道博物館」駅から徒歩3分</t>
    <rPh sb="6" eb="8">
      <t>シュウロウ</t>
    </rPh>
    <rPh sb="8" eb="10">
      <t>イコウ</t>
    </rPh>
    <rPh sb="10" eb="12">
      <t>シンキ</t>
    </rPh>
    <rPh sb="12" eb="14">
      <t>シテイ</t>
    </rPh>
    <phoneticPr fontId="2"/>
  </si>
  <si>
    <t>(同)ソレイユ</t>
  </si>
  <si>
    <t>北区宮原町2-88-1　第3島栄ビル2階</t>
  </si>
  <si>
    <t>048-788-1939</t>
  </si>
  <si>
    <t>048-788-1940</t>
  </si>
  <si>
    <t>ニューシャトル東宮原駅から徒歩3分</t>
  </si>
  <si>
    <t>ｳﾗﾗ</t>
  </si>
  <si>
    <t>(株)ゼネラルパートナーズ</t>
  </si>
  <si>
    <t>アスタネ</t>
  </si>
  <si>
    <t>桜区西堀8-3-15-1</t>
  </si>
  <si>
    <t>048-851-3900</t>
  </si>
  <si>
    <t>048-851-3800</t>
  </si>
  <si>
    <t>中浦和駅から徒歩10分</t>
  </si>
  <si>
    <t>ｱｽﾀﾈ</t>
  </si>
  <si>
    <t>(同）ソレイユ</t>
    <rPh sb="1" eb="2">
      <t>ドウ</t>
    </rPh>
    <phoneticPr fontId="2"/>
  </si>
  <si>
    <t>あおぞら</t>
  </si>
  <si>
    <t>北区日進町3-136-2 ヴェリス宮原2階</t>
    <rPh sb="0" eb="2">
      <t>キタク</t>
    </rPh>
    <rPh sb="2" eb="5">
      <t>ニッシンチョウ</t>
    </rPh>
    <rPh sb="17" eb="19">
      <t>ミヤハラ</t>
    </rPh>
    <rPh sb="20" eb="21">
      <t>カイ</t>
    </rPh>
    <phoneticPr fontId="2"/>
  </si>
  <si>
    <t>048-729-6553</t>
  </si>
  <si>
    <t>048-729-6554</t>
  </si>
  <si>
    <t>宮原駅から徒歩４分</t>
    <rPh sb="0" eb="2">
      <t>ミヤハラ</t>
    </rPh>
    <rPh sb="2" eb="3">
      <t>エキ</t>
    </rPh>
    <rPh sb="5" eb="7">
      <t>トホ</t>
    </rPh>
    <rPh sb="8" eb="9">
      <t>プン</t>
    </rPh>
    <phoneticPr fontId="2"/>
  </si>
  <si>
    <t>ｱｵｿﾞﾗ</t>
  </si>
  <si>
    <t>エバプラ大宮北</t>
    <rPh sb="4" eb="6">
      <t>オオミヤ</t>
    </rPh>
    <rPh sb="6" eb="7">
      <t>キタ</t>
    </rPh>
    <phoneticPr fontId="5"/>
  </si>
  <si>
    <t>大宮区大成町2-188 安田第五マンション2F</t>
    <rPh sb="0" eb="2">
      <t>オオミヤ</t>
    </rPh>
    <rPh sb="2" eb="3">
      <t>ク</t>
    </rPh>
    <rPh sb="3" eb="5">
      <t>オオナリ</t>
    </rPh>
    <rPh sb="5" eb="6">
      <t>マチ</t>
    </rPh>
    <rPh sb="12" eb="13">
      <t>ヤス</t>
    </rPh>
    <rPh sb="13" eb="14">
      <t>ダ</t>
    </rPh>
    <rPh sb="14" eb="16">
      <t>ダイゴ</t>
    </rPh>
    <phoneticPr fontId="2"/>
  </si>
  <si>
    <t>048-729-6723</t>
  </si>
  <si>
    <t>048-729-6724</t>
  </si>
  <si>
    <t>日進駅から徒歩４分</t>
  </si>
  <si>
    <t>ｴﾊﾞｰｸﾞﾘｰﾝｵｵﾐﾔｷﾀ</t>
  </si>
  <si>
    <t>(株)グランメル</t>
    <rPh sb="0" eb="3">
      <t>カブ</t>
    </rPh>
    <phoneticPr fontId="2"/>
  </si>
  <si>
    <t>self-A・アイステージ中浦和</t>
    <rPh sb="13" eb="16">
      <t>ナカウラワ</t>
    </rPh>
    <phoneticPr fontId="2"/>
  </si>
  <si>
    <t>南区鹿手袋２－５－１５　市川ビル３階</t>
    <rPh sb="0" eb="2">
      <t>ミナミク</t>
    </rPh>
    <rPh sb="2" eb="5">
      <t>シカテブクロ</t>
    </rPh>
    <rPh sb="12" eb="14">
      <t>イチカワ</t>
    </rPh>
    <rPh sb="17" eb="18">
      <t>カイ</t>
    </rPh>
    <phoneticPr fontId="2"/>
  </si>
  <si>
    <t>336-0031</t>
  </si>
  <si>
    <t>048-767-3036</t>
  </si>
  <si>
    <t>048-767-3136</t>
  </si>
  <si>
    <t>JR埼京線中浦和駅より徒歩1分</t>
  </si>
  <si>
    <t>ｾﾙﾌｴｰ・ｱｲｽﾃｰｼﾞﾅｶｳﾗﾜ</t>
  </si>
  <si>
    <t>(同）ドリーム</t>
  </si>
  <si>
    <t>夢工房　大宮</t>
    <rPh sb="0" eb="1">
      <t>ユメ</t>
    </rPh>
    <rPh sb="1" eb="3">
      <t>コウボウ</t>
    </rPh>
    <rPh sb="4" eb="6">
      <t>オオミヤ</t>
    </rPh>
    <phoneticPr fontId="2"/>
  </si>
  <si>
    <t>大宮区土手町1-13-3 レヴィハイデンス1Ｆ</t>
  </si>
  <si>
    <t>330-0801</t>
  </si>
  <si>
    <t>048-650-5711</t>
  </si>
  <si>
    <t>048-650-5712</t>
  </si>
  <si>
    <t>大宮駅から徒歩10分</t>
  </si>
  <si>
    <t>ﾕﾒｺｳﾎﾞｳ ｵｵﾐﾔ</t>
  </si>
  <si>
    <t>エバプラ浦和</t>
    <rPh sb="4" eb="6">
      <t>ウラワ</t>
    </rPh>
    <phoneticPr fontId="5"/>
  </si>
  <si>
    <t>浦和区東高砂町17-10　シゲビル2Ｆ</t>
    <rPh sb="0" eb="2">
      <t>ウラワ</t>
    </rPh>
    <rPh sb="2" eb="3">
      <t>ク</t>
    </rPh>
    <rPh sb="3" eb="4">
      <t>ヒガシ</t>
    </rPh>
    <rPh sb="4" eb="7">
      <t>タカサゴチョウ</t>
    </rPh>
    <phoneticPr fontId="4"/>
  </si>
  <si>
    <t>330-0055</t>
  </si>
  <si>
    <t>048-711-5986</t>
  </si>
  <si>
    <t>048-711-5987</t>
  </si>
  <si>
    <t>浦和駅から徒歩７分</t>
  </si>
  <si>
    <t>（一社）クリスタルサービス</t>
  </si>
  <si>
    <t>ＮＥＸＴ　ＡＩＲ</t>
  </si>
  <si>
    <t>見沼区東大宮4-9-3　藤倉ビル1階</t>
  </si>
  <si>
    <t>048-782-8047</t>
  </si>
  <si>
    <t>048-782-8057</t>
  </si>
  <si>
    <t>東大宮駅から徒歩１分</t>
  </si>
  <si>
    <t>ﾈｸｽﾄ ｴｱｰ</t>
  </si>
  <si>
    <t>(株)学研スマイルハートフルＡ</t>
  </si>
  <si>
    <t>(株)学研スマイルハートフルＡ　さいたまセンター</t>
    <rPh sb="3" eb="5">
      <t>ガッケン</t>
    </rPh>
    <phoneticPr fontId="5"/>
  </si>
  <si>
    <t>北区吉野町2-189-14</t>
    <rPh sb="0" eb="2">
      <t>キタク</t>
    </rPh>
    <rPh sb="2" eb="4">
      <t>ヨシノ</t>
    </rPh>
    <rPh sb="4" eb="5">
      <t>マチ</t>
    </rPh>
    <phoneticPr fontId="5"/>
  </si>
  <si>
    <t>048-669-8000</t>
  </si>
  <si>
    <t>048-669-8001</t>
  </si>
  <si>
    <t>ＪＲ宮原駅から東武バス「鈴木」駅下車徒歩１分</t>
    <rPh sb="2" eb="5">
      <t>ミヤハラエキ</t>
    </rPh>
    <rPh sb="7" eb="9">
      <t>トウブ</t>
    </rPh>
    <rPh sb="12" eb="14">
      <t>スズキ</t>
    </rPh>
    <rPh sb="15" eb="16">
      <t>エキ</t>
    </rPh>
    <rPh sb="16" eb="18">
      <t>ゲシャ</t>
    </rPh>
    <rPh sb="18" eb="20">
      <t>トホ</t>
    </rPh>
    <rPh sb="21" eb="22">
      <t>フン</t>
    </rPh>
    <phoneticPr fontId="2"/>
  </si>
  <si>
    <t>ﾊｰﾄﾌﾙｴｰｶﾌﾞｼｷｶﾞｲｼｬｻｲﾀﾏｾﾝﾀｰ</t>
  </si>
  <si>
    <t>（株）東日本ユニバーサル</t>
    <rPh sb="1" eb="2">
      <t>カブ</t>
    </rPh>
    <rPh sb="3" eb="4">
      <t>ヒガシ</t>
    </rPh>
    <rPh sb="4" eb="6">
      <t>ニホン</t>
    </rPh>
    <phoneticPr fontId="5"/>
  </si>
  <si>
    <t>グランシティ</t>
  </si>
  <si>
    <t>南区太田窪5-28-28</t>
    <rPh sb="0" eb="2">
      <t>ミナミク</t>
    </rPh>
    <rPh sb="2" eb="5">
      <t>ダイタクボ</t>
    </rPh>
    <phoneticPr fontId="5"/>
  </si>
  <si>
    <t>048-762-6557</t>
  </si>
  <si>
    <t>048-762-6523</t>
  </si>
  <si>
    <t>ＪＲ南浦和駅から国際航業バス「大谷場東小学校」下車</t>
    <rPh sb="2" eb="3">
      <t>ミナミ</t>
    </rPh>
    <rPh sb="3" eb="5">
      <t>ウラワ</t>
    </rPh>
    <rPh sb="5" eb="6">
      <t>エキ</t>
    </rPh>
    <rPh sb="8" eb="10">
      <t>コクサイ</t>
    </rPh>
    <rPh sb="10" eb="12">
      <t>コウギョウ</t>
    </rPh>
    <rPh sb="15" eb="18">
      <t>オオヤバ</t>
    </rPh>
    <rPh sb="18" eb="19">
      <t>ヒガシ</t>
    </rPh>
    <rPh sb="19" eb="22">
      <t>ショウガッコウ</t>
    </rPh>
    <rPh sb="23" eb="25">
      <t>ゲシャ</t>
    </rPh>
    <phoneticPr fontId="2"/>
  </si>
  <si>
    <t>ｸﾞﾗﾝｼﾃｨ</t>
  </si>
  <si>
    <t>（同）ドリーム</t>
  </si>
  <si>
    <t>夢工房　大宮東口</t>
    <rPh sb="0" eb="1">
      <t>ユメ</t>
    </rPh>
    <rPh sb="1" eb="3">
      <t>コウボウ</t>
    </rPh>
    <rPh sb="4" eb="6">
      <t>オオミヤ</t>
    </rPh>
    <rPh sb="6" eb="7">
      <t>ヒガシ</t>
    </rPh>
    <rPh sb="7" eb="8">
      <t>クチ</t>
    </rPh>
    <phoneticPr fontId="5"/>
  </si>
  <si>
    <t>大宮区宮町1-17　飯田ビル2Ｆ</t>
    <rPh sb="0" eb="2">
      <t>オオミヤ</t>
    </rPh>
    <rPh sb="2" eb="3">
      <t>ク</t>
    </rPh>
    <rPh sb="3" eb="5">
      <t>ミヤチョウ</t>
    </rPh>
    <rPh sb="10" eb="12">
      <t>イイダ</t>
    </rPh>
    <phoneticPr fontId="5"/>
  </si>
  <si>
    <t>048-657-6777</t>
  </si>
  <si>
    <t>048-657-6778</t>
  </si>
  <si>
    <t>大宮駅東口から徒歩２分</t>
    <rPh sb="0" eb="3">
      <t>オオミヤエキ</t>
    </rPh>
    <rPh sb="3" eb="4">
      <t>ヒガシ</t>
    </rPh>
    <rPh sb="4" eb="5">
      <t>クチ</t>
    </rPh>
    <rPh sb="7" eb="9">
      <t>トホ</t>
    </rPh>
    <rPh sb="10" eb="11">
      <t>フン</t>
    </rPh>
    <phoneticPr fontId="2"/>
  </si>
  <si>
    <t>ﾕﾒｺｳﾎﾞｳ　ｵｵﾐﾔﾋｶﾞｼｸﾞﾁ</t>
  </si>
  <si>
    <t>（一社）グロース</t>
    <rPh sb="1" eb="2">
      <t>イチ</t>
    </rPh>
    <rPh sb="2" eb="3">
      <t>シャ</t>
    </rPh>
    <phoneticPr fontId="5"/>
  </si>
  <si>
    <t>LIFE</t>
  </si>
  <si>
    <t>大宮区土手町３－１６５－９　昌栄ＭＩビル１階</t>
    <rPh sb="0" eb="2">
      <t>オオミヤ</t>
    </rPh>
    <rPh sb="2" eb="3">
      <t>ク</t>
    </rPh>
    <rPh sb="3" eb="6">
      <t>ドテチョウ</t>
    </rPh>
    <rPh sb="14" eb="15">
      <t>アキラ</t>
    </rPh>
    <rPh sb="15" eb="16">
      <t>サカエ</t>
    </rPh>
    <rPh sb="21" eb="22">
      <t>カイ</t>
    </rPh>
    <phoneticPr fontId="5"/>
  </si>
  <si>
    <t>048-711-7013</t>
  </si>
  <si>
    <t>048-711-7613</t>
  </si>
  <si>
    <t>大宮駅から徒歩10分</t>
    <rPh sb="0" eb="2">
      <t>オオミヤ</t>
    </rPh>
    <rPh sb="2" eb="3">
      <t>エキ</t>
    </rPh>
    <rPh sb="5" eb="7">
      <t>トホ</t>
    </rPh>
    <rPh sb="9" eb="10">
      <t>フン</t>
    </rPh>
    <phoneticPr fontId="2"/>
  </si>
  <si>
    <t>(株)千真</t>
    <rPh sb="0" eb="3">
      <t>カブ</t>
    </rPh>
    <rPh sb="3" eb="4">
      <t>セン</t>
    </rPh>
    <rPh sb="4" eb="5">
      <t>シン</t>
    </rPh>
    <phoneticPr fontId="2"/>
  </si>
  <si>
    <t>スタークリエイト</t>
  </si>
  <si>
    <t>岩槻区本町3-4-19 第一鈴木ビル201</t>
    <rPh sb="0" eb="2">
      <t>イワツキ</t>
    </rPh>
    <rPh sb="2" eb="3">
      <t>ク</t>
    </rPh>
    <rPh sb="3" eb="5">
      <t>ホンマチ</t>
    </rPh>
    <rPh sb="12" eb="14">
      <t>ダイイチ</t>
    </rPh>
    <rPh sb="14" eb="16">
      <t>スズキ</t>
    </rPh>
    <phoneticPr fontId="2"/>
  </si>
  <si>
    <t>048-797-9602</t>
  </si>
  <si>
    <t>048-797-9603</t>
  </si>
  <si>
    <t>岩槻駅から徒歩4分</t>
    <rPh sb="0" eb="2">
      <t>イワツキ</t>
    </rPh>
    <rPh sb="2" eb="3">
      <t>エキ</t>
    </rPh>
    <rPh sb="5" eb="7">
      <t>トホ</t>
    </rPh>
    <rPh sb="8" eb="9">
      <t>フン</t>
    </rPh>
    <phoneticPr fontId="2"/>
  </si>
  <si>
    <t>ｽﾀｰｸﾘｴｲﾄ</t>
  </si>
  <si>
    <t>(株)ティーブレイス</t>
  </si>
  <si>
    <t>with go</t>
  </si>
  <si>
    <t>見沼区東大宮５－３２－８－１０１</t>
    <rPh sb="0" eb="2">
      <t>ミヌマ</t>
    </rPh>
    <rPh sb="2" eb="3">
      <t>ク</t>
    </rPh>
    <rPh sb="3" eb="6">
      <t>ヒガシオオミヤ</t>
    </rPh>
    <phoneticPr fontId="5"/>
  </si>
  <si>
    <t>048-685-3351</t>
  </si>
  <si>
    <t>048-685-3352</t>
  </si>
  <si>
    <t>JR「東大宮」駅から徒歩４分</t>
    <rPh sb="3" eb="6">
      <t>ヒガシオオミヤ</t>
    </rPh>
    <rPh sb="7" eb="8">
      <t>エキ</t>
    </rPh>
    <rPh sb="10" eb="12">
      <t>トホ</t>
    </rPh>
    <rPh sb="13" eb="14">
      <t>フン</t>
    </rPh>
    <phoneticPr fontId="2"/>
  </si>
  <si>
    <t>(同)ハーフマウンテン</t>
  </si>
  <si>
    <t>ハーフマウンテン</t>
  </si>
  <si>
    <t>緑区松木２－２６－１６</t>
    <rPh sb="0" eb="2">
      <t>ミドリク</t>
    </rPh>
    <rPh sb="2" eb="4">
      <t>マツキ</t>
    </rPh>
    <phoneticPr fontId="23"/>
  </si>
  <si>
    <t>336-0918</t>
  </si>
  <si>
    <t>0487-67-5299</t>
  </si>
  <si>
    <t>JR浦和駅から国際興業バス東浦和駅行き19分「芝原小学校」停留所から徒歩5分</t>
    <rPh sb="2" eb="5">
      <t>ウラワエキ</t>
    </rPh>
    <rPh sb="7" eb="9">
      <t>コクサイ</t>
    </rPh>
    <rPh sb="9" eb="11">
      <t>コウギョウ</t>
    </rPh>
    <rPh sb="13" eb="14">
      <t>ヒガシ</t>
    </rPh>
    <rPh sb="14" eb="16">
      <t>ウラワ</t>
    </rPh>
    <rPh sb="16" eb="17">
      <t>エキ</t>
    </rPh>
    <rPh sb="17" eb="18">
      <t>ユ</t>
    </rPh>
    <rPh sb="21" eb="22">
      <t>フン</t>
    </rPh>
    <rPh sb="23" eb="25">
      <t>シバハラ</t>
    </rPh>
    <rPh sb="25" eb="28">
      <t>ショウガッコウ</t>
    </rPh>
    <rPh sb="29" eb="32">
      <t>テイリュウジョ</t>
    </rPh>
    <rPh sb="34" eb="36">
      <t>トホ</t>
    </rPh>
    <rPh sb="37" eb="38">
      <t>フン</t>
    </rPh>
    <phoneticPr fontId="24"/>
  </si>
  <si>
    <t>(同)ベルエキップ</t>
  </si>
  <si>
    <t>レシルフィード</t>
  </si>
  <si>
    <t>見沼区南中野４５２－１２</t>
    <rPh sb="0" eb="2">
      <t>ミヌマ</t>
    </rPh>
    <rPh sb="2" eb="3">
      <t>ク</t>
    </rPh>
    <rPh sb="3" eb="4">
      <t>ミナミ</t>
    </rPh>
    <rPh sb="4" eb="6">
      <t>ナカノ</t>
    </rPh>
    <phoneticPr fontId="24"/>
  </si>
  <si>
    <t>048-795-6099</t>
  </si>
  <si>
    <t>JR大宮駅東口から国際興業バス乗車
南中野バス停から徒歩１分</t>
    <rPh sb="2" eb="5">
      <t>オオミヤエキ</t>
    </rPh>
    <rPh sb="5" eb="7">
      <t>ヒガシグチ</t>
    </rPh>
    <rPh sb="9" eb="13">
      <t>コクサイコウギョウ</t>
    </rPh>
    <rPh sb="15" eb="17">
      <t>ジョウシャ</t>
    </rPh>
    <rPh sb="18" eb="19">
      <t>ミナミ</t>
    </rPh>
    <rPh sb="19" eb="21">
      <t>ナカノ</t>
    </rPh>
    <rPh sb="23" eb="24">
      <t>テイ</t>
    </rPh>
    <rPh sb="26" eb="28">
      <t>トホ</t>
    </rPh>
    <rPh sb="29" eb="30">
      <t>フン</t>
    </rPh>
    <phoneticPr fontId="24"/>
  </si>
  <si>
    <t>(株)フルオール</t>
  </si>
  <si>
    <t>就労継続支援A型事業所フルオール</t>
    <rPh sb="0" eb="2">
      <t>しゅうろう</t>
    </rPh>
    <rPh sb="2" eb="4">
      <t>けいぞく</t>
    </rPh>
    <rPh sb="4" eb="6">
      <t>しえん</t>
    </rPh>
    <rPh sb="7" eb="8">
      <t>かた</t>
    </rPh>
    <rPh sb="8" eb="11">
      <t>じぎょうしょ</t>
    </rPh>
    <phoneticPr fontId="23" type="Hiragana"/>
  </si>
  <si>
    <t>岩槻区東岩槻６－１－１</t>
    <rPh sb="0" eb="3">
      <t>イワツキク</t>
    </rPh>
    <rPh sb="3" eb="4">
      <t>ヒガシ</t>
    </rPh>
    <rPh sb="4" eb="6">
      <t>イワツキ</t>
    </rPh>
    <phoneticPr fontId="23"/>
  </si>
  <si>
    <t>339-0005</t>
  </si>
  <si>
    <t>048-606-4265</t>
  </si>
  <si>
    <t>048-606-4266</t>
  </si>
  <si>
    <t>東武野田線東岩槻駅から徒歩2分</t>
    <rPh sb="0" eb="5">
      <t>トウブノダセン</t>
    </rPh>
    <rPh sb="5" eb="6">
      <t>ヒガシ</t>
    </rPh>
    <rPh sb="6" eb="8">
      <t>イワツキ</t>
    </rPh>
    <rPh sb="8" eb="9">
      <t>エキ</t>
    </rPh>
    <rPh sb="11" eb="13">
      <t>トホ</t>
    </rPh>
    <rPh sb="14" eb="15">
      <t>フン</t>
    </rPh>
    <phoneticPr fontId="24"/>
  </si>
  <si>
    <t>(株)ゆるやかステップ</t>
  </si>
  <si>
    <t>かなえるワーク</t>
  </si>
  <si>
    <t>中央区桜丘２－２－１６　ミリオンプランニングビル１・２階</t>
  </si>
  <si>
    <t>070-9350-3700</t>
  </si>
  <si>
    <t>050-3852-4215</t>
  </si>
  <si>
    <t>ＪＲ与野本町駅より徒歩19分</t>
    <rPh sb="2" eb="7">
      <t>ヨノホンマチエキ</t>
    </rPh>
    <rPh sb="9" eb="11">
      <t>トホ</t>
    </rPh>
    <rPh sb="13" eb="14">
      <t>フン</t>
    </rPh>
    <phoneticPr fontId="5"/>
  </si>
  <si>
    <t>(同)ＭＡＨ</t>
  </si>
  <si>
    <t>就労支援Ａ型　あじさい</t>
    <rPh sb="0" eb="4">
      <t>シュウロウシエン</t>
    </rPh>
    <rPh sb="5" eb="6">
      <t>カタ</t>
    </rPh>
    <phoneticPr fontId="53"/>
  </si>
  <si>
    <t>南区南浦和二丁目３９番地１６　第五大雄ビル６Ｂ</t>
    <rPh sb="0" eb="2">
      <t>ミナミク</t>
    </rPh>
    <rPh sb="2" eb="5">
      <t>ミナミウラワ</t>
    </rPh>
    <rPh sb="5" eb="8">
      <t>ニチョウメ</t>
    </rPh>
    <rPh sb="10" eb="12">
      <t>バンチ</t>
    </rPh>
    <rPh sb="15" eb="16">
      <t>ダイ</t>
    </rPh>
    <rPh sb="16" eb="17">
      <t>ゴ</t>
    </rPh>
    <rPh sb="17" eb="19">
      <t>ダイユウ</t>
    </rPh>
    <phoneticPr fontId="8"/>
  </si>
  <si>
    <t>048-823-3777</t>
  </si>
  <si>
    <t>048-823-3778</t>
  </si>
  <si>
    <t>JR京浜東北線・武蔵野線 南浦和駅徒歩1分</t>
    <rPh sb="2" eb="4">
      <t>ケイヒン</t>
    </rPh>
    <rPh sb="4" eb="7">
      <t>トウホクセン</t>
    </rPh>
    <rPh sb="8" eb="12">
      <t>ムサシノセン</t>
    </rPh>
    <rPh sb="13" eb="17">
      <t>ミナミウラワエキ</t>
    </rPh>
    <rPh sb="17" eb="19">
      <t>トホ</t>
    </rPh>
    <rPh sb="20" eb="21">
      <t>フン</t>
    </rPh>
    <phoneticPr fontId="2"/>
  </si>
  <si>
    <t>デコボコワークス(株)</t>
  </si>
  <si>
    <t>バーガーテラス大宮店</t>
    <rPh sb="7" eb="9">
      <t>おおみや</t>
    </rPh>
    <rPh sb="9" eb="10">
      <t>てん</t>
    </rPh>
    <phoneticPr fontId="5" type="Hiragana"/>
  </si>
  <si>
    <t>大宮区高鼻町２－１－１　</t>
  </si>
  <si>
    <t>048-871-7170</t>
  </si>
  <si>
    <t>048-871-7177</t>
  </si>
  <si>
    <t>ＪＲ大宮駅から徒歩12分</t>
    <rPh sb="2" eb="4">
      <t>オオミヤ</t>
    </rPh>
    <rPh sb="4" eb="5">
      <t>エキ</t>
    </rPh>
    <rPh sb="7" eb="9">
      <t>トホ</t>
    </rPh>
    <rPh sb="11" eb="12">
      <t>フン</t>
    </rPh>
    <phoneticPr fontId="2"/>
  </si>
  <si>
    <t>(株)バース</t>
  </si>
  <si>
    <t>バースワークス与野本町</t>
    <rPh sb="7" eb="11">
      <t>よのほんまち</t>
    </rPh>
    <phoneticPr fontId="5" type="Hiragana"/>
  </si>
  <si>
    <t>桜区神田５０－３</t>
  </si>
  <si>
    <t>338-0812</t>
  </si>
  <si>
    <t>048-606-4263</t>
  </si>
  <si>
    <t>048-611-7728</t>
  </si>
  <si>
    <t>JR与野本町駅から国際興業バス　神田バス停から徒歩３分</t>
    <rPh sb="2" eb="6">
      <t>ヨノホンマチ</t>
    </rPh>
    <rPh sb="6" eb="7">
      <t>エキ</t>
    </rPh>
    <rPh sb="9" eb="11">
      <t>コクサイ</t>
    </rPh>
    <rPh sb="11" eb="13">
      <t>コウギョウ</t>
    </rPh>
    <rPh sb="16" eb="18">
      <t>カンダ</t>
    </rPh>
    <rPh sb="20" eb="21">
      <t>テイ</t>
    </rPh>
    <rPh sb="23" eb="25">
      <t>トホ</t>
    </rPh>
    <rPh sb="26" eb="27">
      <t>フン</t>
    </rPh>
    <phoneticPr fontId="2"/>
  </si>
  <si>
    <t>オールステージ(株)</t>
  </si>
  <si>
    <t>オールステージ大宮</t>
    <rPh sb="7" eb="9">
      <t>オオミヤ</t>
    </rPh>
    <phoneticPr fontId="5"/>
  </si>
  <si>
    <t>大宮区桜木町２－８－４　SS桜木町ビル５階</t>
    <rPh sb="0" eb="3">
      <t>オオミヤク</t>
    </rPh>
    <rPh sb="3" eb="6">
      <t>サクラギチョウ</t>
    </rPh>
    <rPh sb="14" eb="16">
      <t>サクラギ</t>
    </rPh>
    <rPh sb="16" eb="17">
      <t>マチ</t>
    </rPh>
    <rPh sb="20" eb="21">
      <t>カイ</t>
    </rPh>
    <phoneticPr fontId="6"/>
  </si>
  <si>
    <t>048-788-5152</t>
  </si>
  <si>
    <t>JR大宮駅より徒歩６分</t>
    <rPh sb="2" eb="5">
      <t>オオミヤエキ</t>
    </rPh>
    <rPh sb="7" eb="9">
      <t>トホ</t>
    </rPh>
    <rPh sb="10" eb="11">
      <t>フン</t>
    </rPh>
    <phoneticPr fontId="2"/>
  </si>
  <si>
    <t>社会福祉法人彩の国埼玉</t>
    <phoneticPr fontId="2"/>
  </si>
  <si>
    <t>県庁事業所</t>
    <rPh sb="0" eb="5">
      <t>ケンチョウジギョウショ</t>
    </rPh>
    <phoneticPr fontId="2"/>
  </si>
  <si>
    <t>埼玉　太郎</t>
    <rPh sb="0" eb="2">
      <t>サイタマ</t>
    </rPh>
    <rPh sb="3" eb="5">
      <t>タロウ</t>
    </rPh>
    <phoneticPr fontId="2"/>
  </si>
  <si>
    <t>048-830-3556</t>
    <phoneticPr fontId="2"/>
  </si>
  <si>
    <t>a3300-03@pref.saitama.lg.jp</t>
    <phoneticPr fontId="2"/>
  </si>
  <si>
    <t>時給</t>
  </si>
  <si>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</si>
  <si>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</si>
  <si>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</si>
  <si>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</si>
  <si>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</si>
  <si>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</si>
  <si>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</si>
  <si>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</si>
  <si>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</si>
  <si>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</si>
  <si>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</si>
  <si>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</si>
  <si>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</si>
  <si>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01　クッキーやせんべい等菓子類の製造販売</t>
  </si>
  <si>
    <t>14　その他</t>
  </si>
  <si>
    <t>11　農作業（事業所内での就労）</t>
  </si>
  <si>
    <t>07　清掃、植栽管理</t>
  </si>
  <si>
    <t>12  農作業（施設外就労）</t>
  </si>
  <si>
    <t>マンション、アパートなどの清掃や植栽に関する請負業務</t>
    <phoneticPr fontId="2"/>
  </si>
  <si>
    <t>10　内職等の下請け作業</t>
  </si>
  <si>
    <t>箱折り・封入・シール貼り・刺繍糸の糸巻き</t>
    <phoneticPr fontId="2"/>
  </si>
  <si>
    <t>いちご狩り運営管理、生育作業</t>
    <phoneticPr fontId="2"/>
  </si>
  <si>
    <t>いちご</t>
    <phoneticPr fontId="2"/>
  </si>
  <si>
    <t>ホテルや公園等の清掃。対象施設を広げていきたいため。</t>
    <rPh sb="11" eb="15">
      <t>タイショウシセツ</t>
    </rPh>
    <rPh sb="16" eb="17">
      <t>ヒロ</t>
    </rPh>
    <phoneticPr fontId="2"/>
  </si>
  <si>
    <t>文書電子化作業。新たな分野を開拓し、利用者に活動の選択肢を与えたいため。</t>
    <rPh sb="0" eb="5">
      <t>ブンショデンシカ</t>
    </rPh>
    <rPh sb="5" eb="7">
      <t>サギョウ</t>
    </rPh>
    <rPh sb="8" eb="9">
      <t>アラ</t>
    </rPh>
    <rPh sb="11" eb="13">
      <t>ブンヤ</t>
    </rPh>
    <rPh sb="14" eb="16">
      <t>カイタク</t>
    </rPh>
    <rPh sb="18" eb="21">
      <t>リヨウシャ</t>
    </rPh>
    <rPh sb="22" eb="24">
      <t>カツドウ</t>
    </rPh>
    <rPh sb="25" eb="28">
      <t>センタクシ</t>
    </rPh>
    <rPh sb="29" eb="30">
      <t>アタ</t>
    </rPh>
    <phoneticPr fontId="2"/>
  </si>
  <si>
    <t>夏の暑さなど、利用者の作業環境上、負担が大きい。</t>
    <rPh sb="0" eb="1">
      <t>ナツ</t>
    </rPh>
    <rPh sb="2" eb="3">
      <t>アツ</t>
    </rPh>
    <rPh sb="7" eb="10">
      <t>リヨウシャ</t>
    </rPh>
    <rPh sb="15" eb="16">
      <t>ジョウ</t>
    </rPh>
    <rPh sb="20" eb="21">
      <t>オオ</t>
    </rPh>
    <phoneticPr fontId="2"/>
  </si>
  <si>
    <t>社会福祉法人彩の国埼玉</t>
  </si>
  <si>
    <t>月給</t>
  </si>
  <si>
    <t>焼菓子の製造販売</t>
    <phoneticPr fontId="2"/>
  </si>
  <si>
    <t>長ネギ</t>
    <rPh sb="0" eb="1">
      <t>ナガ</t>
    </rPh>
    <phoneticPr fontId="2"/>
  </si>
  <si>
    <t>玉ねぎ</t>
    <rPh sb="0" eb="1">
      <t>タマ</t>
    </rPh>
    <phoneticPr fontId="2"/>
  </si>
  <si>
    <t>野菜の生産販売</t>
    <rPh sb="0" eb="2">
      <t>ヤサイ</t>
    </rPh>
    <phoneticPr fontId="2"/>
  </si>
  <si>
    <t>じゃがいも</t>
    <phoneticPr fontId="2"/>
  </si>
  <si>
    <t>施設外就労を拡大したい</t>
  </si>
  <si>
    <t>09　自主製品（工芸品等）の製造販売</t>
  </si>
  <si>
    <t>販路拡大のため、イベントで販売できるような商品を開発したい</t>
    <rPh sb="0" eb="4">
      <t>ハンロカクダイ</t>
    </rPh>
    <phoneticPr fontId="2"/>
  </si>
  <si>
    <t>職員が未経験である為、専門知識が足りない。</t>
    <phoneticPr fontId="2"/>
  </si>
  <si>
    <r>
      <rPr>
        <b/>
        <sz val="8"/>
        <rFont val="Meiryo UI"/>
        <family val="3"/>
        <charset val="128"/>
      </rPr>
      <t>【記載上の注意】</t>
    </r>
    <r>
      <rPr>
        <sz val="8"/>
        <color rgb="FFFF0000"/>
        <rFont val="Meiryo UI"/>
        <family val="3"/>
        <charset val="128"/>
      </rPr>
      <t xml:space="preserve">
</t>
    </r>
    <r>
      <rPr>
        <b/>
        <sz val="8"/>
        <color theme="1"/>
        <rFont val="Meiryo UI"/>
        <family val="3"/>
        <charset val="128"/>
      </rPr>
      <t>●</t>
    </r>
    <r>
      <rPr>
        <b/>
        <sz val="8"/>
        <color rgb="FFFF0000"/>
        <rFont val="Meiryo UI"/>
        <family val="3"/>
        <charset val="128"/>
      </rPr>
      <t>　令和７年度(R7.4～R8.3)の生産活動収入の総額</t>
    </r>
    <r>
      <rPr>
        <sz val="8"/>
        <rFont val="Meiryo UI"/>
        <family val="3"/>
        <charset val="128"/>
      </rPr>
      <t>を記載してください。（</t>
    </r>
    <r>
      <rPr>
        <b/>
        <u/>
        <sz val="8"/>
        <color rgb="FFFF0000"/>
        <rFont val="Meiryo UI"/>
        <family val="3"/>
        <charset val="128"/>
      </rPr>
      <t>収入日ベース</t>
    </r>
    <r>
      <rPr>
        <sz val="8"/>
        <color theme="1"/>
        <rFont val="Meiryo UI"/>
        <family val="3"/>
        <charset val="128"/>
      </rPr>
      <t>で計上</t>
    </r>
    <r>
      <rPr>
        <sz val="8"/>
        <rFont val="Meiryo UI"/>
        <family val="3"/>
        <charset val="128"/>
      </rPr>
      <t>）
 　</t>
    </r>
    <r>
      <rPr>
        <sz val="8"/>
        <color theme="1"/>
        <rFont val="Meiryo UI"/>
        <family val="3"/>
        <charset val="128"/>
      </rPr>
      <t>　（例）</t>
    </r>
    <r>
      <rPr>
        <b/>
        <u/>
        <sz val="8"/>
        <color rgb="FFFF0000"/>
        <rFont val="Meiryo UI"/>
        <family val="3"/>
        <charset val="128"/>
      </rPr>
      <t>R7.3に行った生産活動に対し、R7.4に事業所に入ってきた収入は計上対象</t>
    </r>
    <r>
      <rPr>
        <sz val="8"/>
        <rFont val="Meiryo UI"/>
        <family val="3"/>
        <charset val="128"/>
      </rPr>
      <t>です。
　　　　　　　</t>
    </r>
    <r>
      <rPr>
        <b/>
        <u/>
        <sz val="8"/>
        <color rgb="FFFF0000"/>
        <rFont val="Meiryo UI"/>
        <family val="3"/>
        <charset val="128"/>
      </rPr>
      <t>R8.3に行った生産活動に対し、R8.4に事業所に入ってきた収入は計上対象外</t>
    </r>
    <r>
      <rPr>
        <sz val="8"/>
        <rFont val="Meiryo UI"/>
        <family val="3"/>
        <charset val="128"/>
      </rPr>
      <t>です。
●　生産活動収入とは、生産活動によって得た収入のことを指します。必要経費等を除く前の金額です。
●　生活介護等の調査対象でないサービスの生産活動収入は計上できません。</t>
    </r>
    <rPh sb="1" eb="3">
      <t>キサイ</t>
    </rPh>
    <rPh sb="3" eb="4">
      <t>ジョウ</t>
    </rPh>
    <rPh sb="5" eb="7">
      <t>チュウイ</t>
    </rPh>
    <rPh sb="14" eb="16">
      <t>ネンド</t>
    </rPh>
    <rPh sb="28" eb="30">
      <t>セイサン</t>
    </rPh>
    <rPh sb="30" eb="32">
      <t>カツドウ</t>
    </rPh>
    <rPh sb="32" eb="34">
      <t>シュウニュウ</t>
    </rPh>
    <rPh sb="35" eb="37">
      <t>ソウガク</t>
    </rPh>
    <rPh sb="38" eb="40">
      <t>キサイ</t>
    </rPh>
    <rPh sb="55" eb="57">
      <t>ケイジョウ</t>
    </rPh>
    <rPh sb="63" eb="64">
      <t>レイ</t>
    </rPh>
    <rPh sb="157" eb="159">
      <t>セイサン</t>
    </rPh>
    <rPh sb="159" eb="161">
      <t>カツドウ</t>
    </rPh>
    <rPh sb="161" eb="163">
      <t>シュウニュウ</t>
    </rPh>
    <rPh sb="166" eb="168">
      <t>セイサン</t>
    </rPh>
    <rPh sb="168" eb="170">
      <t>カツドウ</t>
    </rPh>
    <rPh sb="174" eb="175">
      <t>エ</t>
    </rPh>
    <rPh sb="176" eb="178">
      <t>シュウニュウ</t>
    </rPh>
    <rPh sb="182" eb="183">
      <t>サ</t>
    </rPh>
    <rPh sb="187" eb="189">
      <t>ヒツヨウ</t>
    </rPh>
    <rPh sb="189" eb="191">
      <t>ケイヒ</t>
    </rPh>
    <rPh sb="191" eb="192">
      <t>トウ</t>
    </rPh>
    <rPh sb="193" eb="194">
      <t>ノゾ</t>
    </rPh>
    <rPh sb="195" eb="196">
      <t>マエ</t>
    </rPh>
    <rPh sb="197" eb="199">
      <t>キンガク</t>
    </rPh>
    <phoneticPr fontId="2"/>
  </si>
  <si>
    <r>
      <rPr>
        <b/>
        <sz val="8"/>
        <rFont val="Meiryo UI"/>
        <family val="3"/>
        <charset val="128"/>
      </rPr>
      <t>【記載上の注意】</t>
    </r>
    <r>
      <rPr>
        <sz val="8"/>
        <rFont val="Meiryo UI"/>
        <family val="3"/>
        <charset val="128"/>
      </rPr>
      <t xml:space="preserve">
●　</t>
    </r>
    <r>
      <rPr>
        <b/>
        <sz val="8"/>
        <color rgb="FFFF0000"/>
        <rFont val="Meiryo UI"/>
        <family val="3"/>
        <charset val="128"/>
      </rPr>
      <t>令和７年度(R7.4～R8.3)に支払った賃金の総額</t>
    </r>
    <r>
      <rPr>
        <sz val="8"/>
        <rFont val="Meiryo UI"/>
        <family val="3"/>
        <charset val="128"/>
      </rPr>
      <t>を記載してください。（</t>
    </r>
    <r>
      <rPr>
        <b/>
        <u/>
        <sz val="8"/>
        <color rgb="FFFF0000"/>
        <rFont val="Meiryo UI"/>
        <family val="3"/>
        <charset val="128"/>
      </rPr>
      <t>支払日ベース</t>
    </r>
    <r>
      <rPr>
        <sz val="8"/>
        <rFont val="Meiryo UI"/>
        <family val="3"/>
        <charset val="128"/>
      </rPr>
      <t>で計上）
 　　（例）</t>
    </r>
    <r>
      <rPr>
        <b/>
        <u/>
        <sz val="8"/>
        <color rgb="FFFF0000"/>
        <rFont val="Meiryo UI"/>
        <family val="3"/>
        <charset val="128"/>
      </rPr>
      <t>R7.3に行った生産活動に対し、R7.4に利用者に支払った賃金は計上対象</t>
    </r>
    <r>
      <rPr>
        <sz val="8"/>
        <rFont val="Meiryo UI"/>
        <family val="3"/>
        <charset val="128"/>
      </rPr>
      <t>です。
　　　　　　　</t>
    </r>
    <r>
      <rPr>
        <b/>
        <u/>
        <sz val="8"/>
        <color rgb="FFFF0000"/>
        <rFont val="Meiryo UI"/>
        <family val="3"/>
        <charset val="128"/>
      </rPr>
      <t>R8.3に行った生産活動に対し、R8.4に利用者に支払った賃金は計上対象外</t>
    </r>
    <r>
      <rPr>
        <sz val="8"/>
        <rFont val="Meiryo UI"/>
        <family val="3"/>
        <charset val="128"/>
      </rPr>
      <t>です。
●　賃金は、生産活動収入から必要経費を控除した残額から利用者に支払うものです。
●　生活介護等の調査対象でないサービスの生産活動収入は計上できません。　
●　賃金形態は、利用者への賃金の支給形態（月給、日給、時給）を記載してください。</t>
    </r>
    <rPh sb="28" eb="30">
      <t>シハラ</t>
    </rPh>
    <rPh sb="35" eb="37">
      <t>ソウガク</t>
    </rPh>
    <rPh sb="38" eb="40">
      <t>キサイ</t>
    </rPh>
    <rPh sb="48" eb="51">
      <t>シハライビ</t>
    </rPh>
    <rPh sb="55" eb="57">
      <t>ケイジョウ</t>
    </rPh>
    <rPh sb="78" eb="79">
      <t>タイ</t>
    </rPh>
    <rPh sb="90" eb="92">
      <t>シハラ</t>
    </rPh>
    <rPh sb="94" eb="96">
      <t>チンギン</t>
    </rPh>
    <rPh sb="97" eb="99">
      <t>ケイジョウ</t>
    </rPh>
    <rPh sb="167" eb="169">
      <t>ヒツヨウ</t>
    </rPh>
    <rPh sb="169" eb="171">
      <t>ケイヒ</t>
    </rPh>
    <rPh sb="172" eb="174">
      <t>コウジョ</t>
    </rPh>
    <rPh sb="176" eb="177">
      <t>ザン</t>
    </rPh>
    <rPh sb="177" eb="178">
      <t>ガク</t>
    </rPh>
    <rPh sb="180" eb="183">
      <t>リヨウシャ</t>
    </rPh>
    <rPh sb="184" eb="186">
      <t>シハラ</t>
    </rPh>
    <rPh sb="261" eb="263">
      <t>キサイ</t>
    </rPh>
    <phoneticPr fontId="2"/>
  </si>
  <si>
    <r>
      <rPr>
        <b/>
        <sz val="8"/>
        <rFont val="Meiryo UI"/>
        <family val="3"/>
        <charset val="128"/>
      </rPr>
      <t>【記載上の注意】</t>
    </r>
    <r>
      <rPr>
        <sz val="8"/>
        <rFont val="Meiryo UI"/>
        <family val="3"/>
        <charset val="128"/>
      </rPr>
      <t xml:space="preserve">
●　</t>
    </r>
    <r>
      <rPr>
        <b/>
        <sz val="8"/>
        <color rgb="FFFF0000"/>
        <rFont val="Meiryo UI"/>
        <family val="3"/>
        <charset val="128"/>
      </rPr>
      <t>令和７年度(R7.4～R8.3)に支払った工賃の総額</t>
    </r>
    <r>
      <rPr>
        <sz val="8"/>
        <rFont val="Meiryo UI"/>
        <family val="3"/>
        <charset val="128"/>
      </rPr>
      <t>を記載してください。（</t>
    </r>
    <r>
      <rPr>
        <b/>
        <u/>
        <sz val="8"/>
        <color rgb="FFFF0000"/>
        <rFont val="Meiryo UI"/>
        <family val="3"/>
        <charset val="128"/>
      </rPr>
      <t>支払日ベース</t>
    </r>
    <r>
      <rPr>
        <sz val="8"/>
        <rFont val="Meiryo UI"/>
        <family val="3"/>
        <charset val="128"/>
      </rPr>
      <t>で計上）
 　　（例）</t>
    </r>
    <r>
      <rPr>
        <b/>
        <u/>
        <sz val="8"/>
        <color rgb="FFFF0000"/>
        <rFont val="Meiryo UI"/>
        <family val="3"/>
        <charset val="128"/>
      </rPr>
      <t>R7.3に行った生産活動に対し、R7.4に利用者に支払った工賃は計上対象</t>
    </r>
    <r>
      <rPr>
        <sz val="8"/>
        <rFont val="Meiryo UI"/>
        <family val="3"/>
        <charset val="128"/>
      </rPr>
      <t>です。
　　　　　　　</t>
    </r>
    <r>
      <rPr>
        <b/>
        <u/>
        <sz val="8"/>
        <color rgb="FFFF0000"/>
        <rFont val="Meiryo UI"/>
        <family val="3"/>
        <charset val="128"/>
      </rPr>
      <t>R8.3に行った生産活動に対し、R8.4に利用者に支払った工賃は計上対象外</t>
    </r>
    <r>
      <rPr>
        <sz val="8"/>
        <rFont val="Meiryo UI"/>
        <family val="3"/>
        <charset val="128"/>
      </rPr>
      <t>です。
●　工賃は、生産活動収入から必要経費を控除した残額から利用者に支払うものです。
●　生活介護等の調査対象でないサービスの生産活動収入は計上できません。　
●　工賃形態は、利用者への賃金の支給形態（月給、日給、時給）を記載してください。</t>
    </r>
    <rPh sb="28" eb="30">
      <t>シハラ</t>
    </rPh>
    <rPh sb="32" eb="34">
      <t>コウチン</t>
    </rPh>
    <rPh sb="35" eb="37">
      <t>ソウガク</t>
    </rPh>
    <rPh sb="38" eb="40">
      <t>キサイ</t>
    </rPh>
    <rPh sb="48" eb="51">
      <t>シハライビ</t>
    </rPh>
    <rPh sb="55" eb="57">
      <t>ケイジョウ</t>
    </rPh>
    <rPh sb="78" eb="79">
      <t>タイ</t>
    </rPh>
    <rPh sb="90" eb="92">
      <t>シハラ</t>
    </rPh>
    <rPh sb="94" eb="96">
      <t>コウチン</t>
    </rPh>
    <rPh sb="97" eb="99">
      <t>ケイジョウ</t>
    </rPh>
    <rPh sb="141" eb="143">
      <t>コウチン</t>
    </rPh>
    <rPh sb="155" eb="157">
      <t>コウチン</t>
    </rPh>
    <rPh sb="167" eb="169">
      <t>ヒツヨウ</t>
    </rPh>
    <rPh sb="169" eb="171">
      <t>ケイヒ</t>
    </rPh>
    <rPh sb="172" eb="174">
      <t>コウジョ</t>
    </rPh>
    <rPh sb="176" eb="177">
      <t>ザン</t>
    </rPh>
    <rPh sb="177" eb="178">
      <t>ガク</t>
    </rPh>
    <rPh sb="180" eb="183">
      <t>リヨウシャ</t>
    </rPh>
    <rPh sb="184" eb="186">
      <t>シハラ</t>
    </rPh>
    <rPh sb="232" eb="234">
      <t>コウチン</t>
    </rPh>
    <rPh sb="261" eb="26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</si>
</sst>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Red]\-#,##0.0"/>
    <numFmt numFmtId="178" formatCode="0.0%"/>
    <numFmt numFmtId="179" formatCode="0_);[Red]\(0\)"/>
    <numFmt numFmtId="180" formatCode="#,##0&quot;人&quot;"/>
    <numFmt numFmtId="181" formatCode="#,##0&quot;円&quot;"/>
    <numFmt numFmtId="182" formatCode="0.0&quot;時&quot;&quot;間&quot;"/>
    <numFmt numFmtId="183" formatCode="#,##0&quot;㎡&quot;"/>
    <numFmt numFmtId="184" formatCode="#,##0.0_);[Red]\(#,##0.0\)"/>
    <numFmt numFmtId="185" formatCode="#,##0.0_ "/>
  </numFmts>
  <fonts count="5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sz val="10"/>
      <color indexed="10"/>
      <name val="ＭＳ Ｐゴシック"/>
      <family val="3"/>
      <charset val="128"/>
    </font>
    <font>
      <sz val="11"/>
      <color theme="0"/>
      <name val="ＭＳ Ｐゴシック"/>
      <family val="3"/>
      <charset val="128"/>
    </font>
    <font>
      <b/>
      <sz val="11"/>
      <color theme="1"/>
      <name val="ＭＳ Ｐゴシック"/>
      <family val="3"/>
      <charset val="128"/>
      <scheme val="major"/>
    </font>
    <font>
      <b/>
      <sz val="16"/>
      <name val="ＭＳ Ｐゴシック"/>
      <family val="3"/>
      <charset val="128"/>
      <scheme val="major"/>
    </font>
    <font>
      <sz val="11"/>
      <color rgb="FFFF0000"/>
      <name val="ＭＳ Ｐゴシック"/>
      <family val="3"/>
      <charset val="128"/>
    </font>
    <font>
      <sz val="14"/>
      <color rgb="FF92D050"/>
      <name val="ＭＳ Ｐゴシック"/>
      <family val="3"/>
      <charset val="128"/>
    </font>
    <font>
      <sz val="10"/>
      <name val="Meiryo UI"/>
      <family val="3"/>
      <charset val="128"/>
    </font>
    <font>
      <b/>
      <sz val="16"/>
      <name val="Meiryo UI"/>
      <family val="3"/>
      <charset val="128"/>
    </font>
    <font>
      <b/>
      <sz val="16"/>
      <color rgb="FFFF0000"/>
      <name val="Meiryo UI"/>
      <family val="3"/>
      <charset val="128"/>
    </font>
    <font>
      <b/>
      <sz val="10"/>
      <name val="Meiryo UI"/>
      <family val="3"/>
      <charset val="128"/>
    </font>
    <font>
      <b/>
      <sz val="14"/>
      <name val="Meiryo UI"/>
      <family val="3"/>
      <charset val="128"/>
    </font>
    <font>
      <b/>
      <sz val="11"/>
      <name val="Meiryo UI"/>
      <family val="3"/>
      <charset val="128"/>
    </font>
    <font>
      <b/>
      <sz val="11"/>
      <color theme="1"/>
      <name val="Meiryo UI"/>
      <family val="3"/>
      <charset val="128"/>
    </font>
    <font>
      <b/>
      <sz val="12"/>
      <name val="Meiryo UI"/>
      <family val="3"/>
      <charset val="128"/>
    </font>
    <font>
      <b/>
      <sz val="10"/>
      <color rgb="FFFF0000"/>
      <name val="Meiryo UI"/>
      <family val="3"/>
      <charset val="128"/>
    </font>
    <font>
      <sz val="12"/>
      <name val="Meiryo UI"/>
      <family val="3"/>
      <charset val="128"/>
    </font>
    <font>
      <sz val="8"/>
      <name val="Meiryo UI"/>
      <family val="3"/>
      <charset val="128"/>
    </font>
    <font>
      <sz val="7"/>
      <name val="Meiryo UI"/>
      <family val="3"/>
      <charset val="128"/>
    </font>
    <font>
      <b/>
      <sz val="8"/>
      <color rgb="FFFF0000"/>
      <name val="Meiryo UI"/>
      <family val="3"/>
      <charset val="128"/>
    </font>
    <font>
      <sz val="9"/>
      <name val="Meiryo UI"/>
      <family val="3"/>
      <charset val="128"/>
    </font>
    <font>
      <b/>
      <sz val="10"/>
      <color theme="1"/>
      <name val="Meiryo UI"/>
      <family val="3"/>
      <charset val="128"/>
    </font>
    <font>
      <b/>
      <sz val="9"/>
      <name val="Meiryo UI"/>
      <family val="3"/>
      <charset val="128"/>
    </font>
    <font>
      <sz val="11"/>
      <name val="Meiryo UI"/>
      <family val="3"/>
      <charset val="128"/>
    </font>
    <font>
      <b/>
      <sz val="8"/>
      <name val="Meiryo UI"/>
      <family val="3"/>
      <charset val="128"/>
    </font>
    <font>
      <sz val="10"/>
      <color indexed="10"/>
      <name val="Meiryo UI"/>
      <family val="3"/>
      <charset val="128"/>
    </font>
    <font>
      <sz val="10"/>
      <color theme="1"/>
      <name val="Meiryo UI"/>
      <family val="3"/>
      <charset val="128"/>
    </font>
    <font>
      <i/>
      <sz val="10"/>
      <color theme="1"/>
      <name val="Meiryo UI"/>
      <family val="3"/>
      <charset val="128"/>
    </font>
    <font>
      <sz val="8"/>
      <color theme="1"/>
      <name val="Meiryo UI"/>
      <family val="3"/>
      <charset val="128"/>
    </font>
    <font>
      <b/>
      <u/>
      <sz val="12"/>
      <color rgb="FFFF0000"/>
      <name val="Meiryo UI"/>
      <family val="3"/>
      <charset val="128"/>
    </font>
    <font>
      <u/>
      <sz val="11"/>
      <color theme="10"/>
      <name val="ＭＳ Ｐゴシック"/>
      <family val="3"/>
      <charset val="128"/>
    </font>
    <font>
      <sz val="8"/>
      <color rgb="FFFF0000"/>
      <name val="Meiryo UI"/>
      <family val="3"/>
      <charset val="128"/>
    </font>
    <font>
      <sz val="4"/>
      <color theme="1"/>
      <name val="Meiryo UI"/>
      <family val="3"/>
      <charset val="128"/>
    </font>
    <font>
      <b/>
      <sz val="10"/>
      <color indexed="8"/>
      <name val="Meiryo UI"/>
      <family val="3"/>
      <charset val="128"/>
    </font>
    <font>
      <b/>
      <sz val="10"/>
      <color indexed="10"/>
      <name val="Meiryo UI"/>
      <family val="3"/>
      <charset val="128"/>
    </font>
    <font>
      <sz val="14"/>
      <name val="Meiryo UI"/>
      <family val="3"/>
      <charset val="128"/>
    </font>
    <font>
      <b/>
      <sz val="8"/>
      <color theme="1"/>
      <name val="Meiryo UI"/>
      <family val="3"/>
      <charset val="128"/>
    </font>
    <font>
      <b/>
      <sz val="12"/>
      <color rgb="FFFF0000"/>
      <name val="Meiryo UI"/>
      <family val="3"/>
      <charset val="128"/>
    </font>
    <font>
      <sz val="11"/>
      <color theme="1"/>
      <name val="ＭＳ Ｐゴシック"/>
      <family val="3"/>
      <charset val="128"/>
      <scheme val="minor"/>
    </font>
    <font>
      <b/>
      <sz val="18"/>
      <name val="Meiryo UI"/>
      <family val="3"/>
      <charset val="128"/>
    </font>
    <font>
      <b/>
      <sz val="20"/>
      <name val="Meiryo UI"/>
      <family val="3"/>
      <charset val="128"/>
    </font>
    <font>
      <sz val="18"/>
      <name val="Meiryo UI"/>
      <family val="3"/>
      <charset val="128"/>
    </font>
    <font>
      <sz val="16"/>
      <name val="Meiryo UI"/>
      <family val="3"/>
      <charset val="128"/>
    </font>
    <font>
      <sz val="11"/>
      <color indexed="10"/>
      <name val="Meiryo UI"/>
      <family val="3"/>
      <charset val="128"/>
    </font>
    <font>
      <sz val="14"/>
      <color indexed="10"/>
      <name val="Meiryo UI"/>
      <family val="3"/>
      <charset val="128"/>
    </font>
    <font>
      <b/>
      <u/>
      <sz val="9"/>
      <color rgb="FFFF0000"/>
      <name val="Meiryo UI"/>
      <family val="3"/>
      <charset val="128"/>
    </font>
    <font>
      <b/>
      <sz val="16"/>
      <color theme="1"/>
      <name val="Meiryo UI"/>
      <family val="3"/>
      <charset val="128"/>
    </font>
    <font>
      <b/>
      <sz val="10"/>
      <color indexed="10"/>
      <name val="ＭＳ Ｐゴシック"/>
      <family val="3"/>
      <charset val="128"/>
    </font>
    <font>
      <b/>
      <sz val="11"/>
      <name val="BIZ UDPゴシック"/>
      <family val="3"/>
      <charset val="128"/>
    </font>
    <font>
      <sz val="9"/>
      <name val="ＭＳ Ｐゴシック"/>
      <family val="3"/>
      <charset val="128"/>
    </font>
    <font>
      <b/>
      <u/>
      <sz val="8"/>
      <color rgb="FFFF0000"/>
      <name val="Meiryo UI"/>
      <family val="3"/>
      <charset val="128"/>
    </font>
  </fonts>
  <fills count="10">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8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bottom style="dotted">
        <color indexed="64"/>
      </bottom>
      <diagonal/>
    </border>
    <border>
      <left style="medium">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ashed">
        <color theme="0" tint="-0.499984740745262"/>
      </left>
      <right/>
      <top style="dashed">
        <color theme="0" tint="-0.499984740745262"/>
      </top>
      <bottom/>
      <diagonal/>
    </border>
    <border>
      <left/>
      <right/>
      <top style="dashed">
        <color theme="0" tint="-0.499984740745262"/>
      </top>
      <bottom/>
      <diagonal/>
    </border>
    <border>
      <left/>
      <right style="dashed">
        <color theme="0" tint="-0.499984740745262"/>
      </right>
      <top style="dashed">
        <color theme="0" tint="-0.499984740745262"/>
      </top>
      <bottom/>
      <diagonal/>
    </border>
    <border>
      <left style="dashed">
        <color theme="0" tint="-0.499984740745262"/>
      </left>
      <right/>
      <top/>
      <bottom style="dashed">
        <color theme="0" tint="-0.499984740745262"/>
      </bottom>
      <diagonal/>
    </border>
    <border>
      <left/>
      <right/>
      <top/>
      <bottom style="dashed">
        <color theme="0" tint="-0.499984740745262"/>
      </bottom>
      <diagonal/>
    </border>
    <border>
      <left/>
      <right style="dashed">
        <color theme="0" tint="-0.499984740745262"/>
      </right>
      <top/>
      <bottom style="dashed">
        <color theme="0" tint="-0.499984740745262"/>
      </bottom>
      <diagonal/>
    </border>
    <border>
      <left style="dashed">
        <color theme="0" tint="-0.499984740745262"/>
      </left>
      <right/>
      <top style="dashed">
        <color theme="0" tint="-0.499984740745262"/>
      </top>
      <bottom style="dashed">
        <color theme="0" tint="-0.499984740745262"/>
      </bottom>
      <diagonal/>
    </border>
    <border>
      <left/>
      <right/>
      <top style="dashed">
        <color theme="0" tint="-0.499984740745262"/>
      </top>
      <bottom style="dashed">
        <color theme="0" tint="-0.499984740745262"/>
      </bottom>
      <diagonal/>
    </border>
    <border>
      <left/>
      <right style="dashed">
        <color theme="0" tint="-0.499984740745262"/>
      </right>
      <top style="dashed">
        <color theme="0" tint="-0.499984740745262"/>
      </top>
      <bottom style="dashed">
        <color theme="0" tint="-0.499984740745262"/>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3" fillId="0" borderId="0"/>
    <xf numFmtId="0" fontId="1" fillId="0" borderId="0">
      <alignment vertical="center"/>
    </xf>
    <xf numFmtId="0" fontId="34" fillId="0" borderId="0" applyNumberFormat="0" applyFill="0" applyBorder="0" applyAlignment="0" applyProtection="0">
      <alignment vertical="center"/>
    </xf>
    <xf numFmtId="9" fontId="1" fillId="0" borderId="0" applyFont="0" applyFill="0" applyBorder="0" applyAlignment="0" applyProtection="0">
      <alignment vertical="center"/>
    </xf>
    <xf numFmtId="38" fontId="42" fillId="0" borderId="0" applyFont="0" applyFill="0" applyBorder="0" applyAlignment="0" applyProtection="0">
      <alignment vertical="center"/>
    </xf>
    <xf numFmtId="0" fontId="1" fillId="0" borderId="0">
      <alignment vertical="center"/>
    </xf>
  </cellStyleXfs>
  <cellXfs count="483">
    <xf numFmtId="0" fontId="0" fillId="0" borderId="0" xfId="0">
      <alignment vertical="center"/>
    </xf>
    <xf numFmtId="49" fontId="11" fillId="4" borderId="12" xfId="0" applyNumberFormat="1" applyFont="1" applyFill="1" applyBorder="1" applyAlignment="1" applyProtection="1">
      <alignment horizontal="center" vertical="center"/>
      <protection locked="0"/>
    </xf>
    <xf numFmtId="38" fontId="27" fillId="0" borderId="43" xfId="6" applyFont="1" applyFill="1" applyBorder="1" applyProtection="1">
      <alignment vertical="center"/>
      <protection locked="0"/>
    </xf>
    <xf numFmtId="38" fontId="27" fillId="4" borderId="44" xfId="6" applyFont="1" applyFill="1" applyBorder="1" applyProtection="1">
      <alignment vertical="center"/>
      <protection locked="0"/>
    </xf>
    <xf numFmtId="38" fontId="27" fillId="4" borderId="23" xfId="6" applyFont="1" applyFill="1" applyBorder="1" applyProtection="1">
      <alignment vertical="center"/>
      <protection locked="0"/>
    </xf>
    <xf numFmtId="38" fontId="27" fillId="4" borderId="14" xfId="6" applyFont="1" applyFill="1" applyBorder="1" applyProtection="1">
      <alignment vertical="center"/>
      <protection locked="0"/>
    </xf>
    <xf numFmtId="38" fontId="27" fillId="4" borderId="33" xfId="6" applyFont="1" applyFill="1" applyBorder="1" applyProtection="1">
      <alignment vertical="center"/>
      <protection locked="0"/>
    </xf>
    <xf numFmtId="38" fontId="27" fillId="4" borderId="28" xfId="6" applyFont="1" applyFill="1" applyBorder="1" applyProtection="1">
      <alignment vertical="center"/>
      <protection locked="0"/>
    </xf>
    <xf numFmtId="38" fontId="27" fillId="4" borderId="5" xfId="6" applyFont="1" applyFill="1" applyBorder="1" applyProtection="1">
      <alignment vertical="center"/>
      <protection locked="0"/>
    </xf>
    <xf numFmtId="38" fontId="27" fillId="4" borderId="4" xfId="6" applyFont="1" applyFill="1" applyBorder="1" applyProtection="1">
      <alignment vertical="center"/>
      <protection locked="0"/>
    </xf>
    <xf numFmtId="38" fontId="27" fillId="4" borderId="0" xfId="6" applyFont="1" applyFill="1" applyBorder="1" applyProtection="1">
      <alignment vertical="center"/>
      <protection locked="0"/>
    </xf>
    <xf numFmtId="38" fontId="27" fillId="0" borderId="50" xfId="6" applyFont="1" applyFill="1" applyBorder="1" applyProtection="1">
      <alignment vertical="center"/>
      <protection locked="0"/>
    </xf>
    <xf numFmtId="38" fontId="27" fillId="4" borderId="51" xfId="6" applyFont="1" applyFill="1" applyBorder="1" applyProtection="1">
      <alignment vertical="center"/>
      <protection locked="0"/>
    </xf>
    <xf numFmtId="38" fontId="27" fillId="4" borderId="49" xfId="6" applyFont="1" applyFill="1" applyBorder="1" applyProtection="1">
      <alignment vertical="center"/>
      <protection locked="0"/>
    </xf>
    <xf numFmtId="38" fontId="27" fillId="4" borderId="52" xfId="6" applyFont="1" applyFill="1" applyBorder="1" applyProtection="1">
      <alignment vertical="center"/>
      <protection locked="0"/>
    </xf>
    <xf numFmtId="38" fontId="27" fillId="4" borderId="50" xfId="6" applyFont="1" applyFill="1" applyBorder="1" applyProtection="1">
      <alignment vertical="center"/>
      <protection locked="0"/>
    </xf>
    <xf numFmtId="38" fontId="27" fillId="4" borderId="53" xfId="6" applyFont="1" applyFill="1" applyBorder="1" applyProtection="1">
      <alignment vertical="center"/>
      <protection locked="0"/>
    </xf>
    <xf numFmtId="38" fontId="27" fillId="4" borderId="54" xfId="6" applyFont="1" applyFill="1" applyBorder="1" applyProtection="1">
      <alignment vertical="center"/>
      <protection locked="0"/>
    </xf>
    <xf numFmtId="38" fontId="27" fillId="4" borderId="55" xfId="6" applyFont="1" applyFill="1" applyBorder="1" applyProtection="1">
      <alignment vertical="center"/>
      <protection locked="0"/>
    </xf>
    <xf numFmtId="38" fontId="27" fillId="4" borderId="56" xfId="6" applyFont="1" applyFill="1" applyBorder="1" applyProtection="1">
      <alignment vertical="center"/>
      <protection locked="0"/>
    </xf>
    <xf numFmtId="38" fontId="27" fillId="0" borderId="41" xfId="6" applyFont="1" applyFill="1" applyBorder="1" applyProtection="1">
      <alignment vertical="center"/>
      <protection locked="0"/>
    </xf>
    <xf numFmtId="38" fontId="27" fillId="4" borderId="57" xfId="6" applyFont="1" applyFill="1" applyBorder="1" applyProtection="1">
      <alignment vertical="center"/>
      <protection locked="0"/>
    </xf>
    <xf numFmtId="38" fontId="43" fillId="0" borderId="0" xfId="6" applyFont="1" applyProtection="1">
      <alignment vertical="center"/>
    </xf>
    <xf numFmtId="38" fontId="27" fillId="0" borderId="0" xfId="6" applyFont="1" applyProtection="1">
      <alignment vertical="center"/>
    </xf>
    <xf numFmtId="38" fontId="15" fillId="0" borderId="0" xfId="6" applyFont="1" applyProtection="1">
      <alignment vertical="center"/>
    </xf>
    <xf numFmtId="0" fontId="27" fillId="0" borderId="0" xfId="7" applyFont="1">
      <alignment vertical="center"/>
    </xf>
    <xf numFmtId="38" fontId="44" fillId="0" borderId="0" xfId="6" applyFont="1" applyProtection="1">
      <alignment vertical="center"/>
    </xf>
    <xf numFmtId="38" fontId="45" fillId="0" borderId="0" xfId="6" applyFont="1" applyProtection="1">
      <alignment vertical="center"/>
    </xf>
    <xf numFmtId="38" fontId="46" fillId="0" borderId="0" xfId="6" applyFont="1" applyProtection="1">
      <alignment vertical="center"/>
    </xf>
    <xf numFmtId="0" fontId="27" fillId="0" borderId="18" xfId="7" applyFont="1" applyBorder="1">
      <alignment vertical="center"/>
    </xf>
    <xf numFmtId="38" fontId="27" fillId="0" borderId="0" xfId="6" applyFont="1" applyBorder="1" applyAlignment="1" applyProtection="1">
      <alignment horizontal="center" vertical="center"/>
    </xf>
    <xf numFmtId="38" fontId="27" fillId="0" borderId="24" xfId="6" applyFont="1" applyBorder="1" applyAlignment="1" applyProtection="1">
      <alignment horizontal="center" vertical="center"/>
    </xf>
    <xf numFmtId="38" fontId="27" fillId="0" borderId="37" xfId="6" applyFont="1" applyBorder="1" applyAlignment="1" applyProtection="1">
      <alignment horizontal="center" vertical="center" wrapText="1"/>
    </xf>
    <xf numFmtId="38" fontId="27" fillId="0" borderId="38" xfId="6" applyFont="1" applyBorder="1" applyAlignment="1" applyProtection="1">
      <alignment horizontal="center" vertical="center" wrapText="1"/>
    </xf>
    <xf numFmtId="38" fontId="27" fillId="0" borderId="40" xfId="6" applyFont="1" applyBorder="1" applyAlignment="1" applyProtection="1">
      <alignment horizontal="center" vertical="center" wrapText="1"/>
    </xf>
    <xf numFmtId="38" fontId="27" fillId="0" borderId="0" xfId="6" applyFont="1" applyAlignment="1" applyProtection="1">
      <alignment horizontal="center" vertical="center"/>
    </xf>
    <xf numFmtId="38" fontId="27" fillId="0" borderId="16" xfId="6" applyFont="1" applyFill="1" applyBorder="1" applyProtection="1">
      <alignment vertical="center"/>
    </xf>
    <xf numFmtId="38" fontId="27" fillId="0" borderId="45" xfId="6" applyFont="1" applyFill="1" applyBorder="1" applyProtection="1">
      <alignment vertical="center"/>
    </xf>
    <xf numFmtId="38" fontId="27" fillId="0" borderId="46" xfId="6" applyFont="1" applyFill="1" applyBorder="1" applyProtection="1">
      <alignment vertical="center"/>
    </xf>
    <xf numFmtId="38" fontId="27" fillId="0" borderId="47" xfId="6" applyFont="1" applyFill="1" applyBorder="1" applyProtection="1">
      <alignment vertical="center"/>
    </xf>
    <xf numFmtId="38" fontId="27" fillId="0" borderId="0" xfId="6" applyFont="1" applyFill="1" applyProtection="1">
      <alignment vertical="center"/>
    </xf>
    <xf numFmtId="38" fontId="27" fillId="0" borderId="48" xfId="6" applyFont="1" applyFill="1" applyBorder="1" applyProtection="1">
      <alignment vertical="center"/>
    </xf>
    <xf numFmtId="38" fontId="27" fillId="0" borderId="49" xfId="6" applyFont="1" applyFill="1" applyBorder="1" applyProtection="1">
      <alignment vertical="center"/>
    </xf>
    <xf numFmtId="38" fontId="27" fillId="0" borderId="50" xfId="6" applyFont="1" applyFill="1" applyBorder="1" applyProtection="1">
      <alignment vertical="center"/>
    </xf>
    <xf numFmtId="38" fontId="27" fillId="0" borderId="52" xfId="6" applyFont="1" applyFill="1" applyBorder="1" applyProtection="1">
      <alignment vertical="center"/>
    </xf>
    <xf numFmtId="38" fontId="27" fillId="0" borderId="53" xfId="6" applyFont="1" applyFill="1" applyBorder="1" applyProtection="1">
      <alignment vertical="center"/>
    </xf>
    <xf numFmtId="38" fontId="27" fillId="0" borderId="23" xfId="6" applyFont="1" applyFill="1" applyBorder="1" applyProtection="1">
      <alignment vertical="center"/>
    </xf>
    <xf numFmtId="38" fontId="27" fillId="0" borderId="14" xfId="6" applyFont="1" applyFill="1" applyBorder="1" applyProtection="1">
      <alignment vertical="center"/>
    </xf>
    <xf numFmtId="38" fontId="27" fillId="0" borderId="33" xfId="6" applyFont="1" applyFill="1" applyBorder="1" applyProtection="1">
      <alignment vertical="center"/>
    </xf>
    <xf numFmtId="38" fontId="27" fillId="0" borderId="58" xfId="6" applyFont="1" applyFill="1" applyBorder="1" applyProtection="1">
      <alignment vertical="center"/>
    </xf>
    <xf numFmtId="38" fontId="27" fillId="0" borderId="60" xfId="6" applyFont="1" applyFill="1" applyBorder="1" applyProtection="1">
      <alignment vertical="center"/>
    </xf>
    <xf numFmtId="38" fontId="27" fillId="0" borderId="61" xfId="6" applyFont="1" applyFill="1" applyBorder="1" applyProtection="1">
      <alignment vertical="center"/>
    </xf>
    <xf numFmtId="38" fontId="27" fillId="0" borderId="62" xfId="6" applyFont="1" applyFill="1" applyBorder="1" applyProtection="1">
      <alignment vertical="center"/>
    </xf>
    <xf numFmtId="38" fontId="27" fillId="0" borderId="63" xfId="6" applyFont="1" applyFill="1" applyBorder="1" applyProtection="1">
      <alignment vertical="center"/>
    </xf>
    <xf numFmtId="38" fontId="27" fillId="0" borderId="64" xfId="6" applyFont="1" applyFill="1" applyBorder="1" applyProtection="1">
      <alignment vertical="center"/>
    </xf>
    <xf numFmtId="38" fontId="27" fillId="7" borderId="59" xfId="6" applyFont="1" applyFill="1" applyBorder="1" applyProtection="1">
      <alignment vertical="center"/>
    </xf>
    <xf numFmtId="38" fontId="27" fillId="7" borderId="61" xfId="6" applyFont="1" applyFill="1" applyBorder="1" applyProtection="1">
      <alignment vertical="center"/>
    </xf>
    <xf numFmtId="38" fontId="27" fillId="7" borderId="62" xfId="6" applyFont="1" applyFill="1" applyBorder="1" applyProtection="1">
      <alignment vertical="center"/>
    </xf>
    <xf numFmtId="38" fontId="27" fillId="0" borderId="17" xfId="6" applyFont="1" applyBorder="1" applyAlignment="1" applyProtection="1">
      <alignment vertical="center"/>
    </xf>
    <xf numFmtId="38" fontId="47" fillId="0" borderId="0" xfId="6" applyFont="1" applyProtection="1">
      <alignment vertical="center"/>
    </xf>
    <xf numFmtId="38" fontId="20" fillId="0" borderId="0" xfId="6" applyFont="1" applyProtection="1">
      <alignment vertical="center"/>
    </xf>
    <xf numFmtId="38" fontId="27" fillId="0" borderId="0" xfId="6" applyFont="1" applyBorder="1" applyAlignment="1" applyProtection="1">
      <alignment vertical="center"/>
    </xf>
    <xf numFmtId="38" fontId="27" fillId="0" borderId="0" xfId="6" applyFont="1" applyAlignment="1" applyProtection="1">
      <alignment horizontal="left" vertical="center" indent="1"/>
    </xf>
    <xf numFmtId="38" fontId="27" fillId="0" borderId="0" xfId="6" applyFont="1" applyFill="1" applyBorder="1" applyAlignment="1" applyProtection="1">
      <alignment vertical="center"/>
    </xf>
    <xf numFmtId="38" fontId="27" fillId="0" borderId="0" xfId="6" applyFont="1" applyAlignment="1" applyProtection="1">
      <alignment horizontal="left" vertical="center"/>
    </xf>
    <xf numFmtId="38" fontId="27" fillId="0" borderId="0" xfId="6" applyFont="1" applyFill="1" applyBorder="1" applyAlignment="1" applyProtection="1">
      <alignment horizontal="center" vertical="center"/>
    </xf>
    <xf numFmtId="38" fontId="39" fillId="0" borderId="0" xfId="6" applyFont="1" applyFill="1" applyBorder="1" applyAlignment="1" applyProtection="1">
      <alignment vertical="center"/>
    </xf>
    <xf numFmtId="38" fontId="39" fillId="0" borderId="0" xfId="6" applyFont="1" applyFill="1" applyBorder="1" applyAlignment="1" applyProtection="1">
      <alignment horizontal="center" vertical="center"/>
    </xf>
    <xf numFmtId="38" fontId="39" fillId="0" borderId="0" xfId="6" applyFont="1" applyProtection="1">
      <alignment vertical="center"/>
    </xf>
    <xf numFmtId="0" fontId="39" fillId="0" borderId="0" xfId="7" applyFont="1" applyAlignment="1">
      <alignment horizontal="left" vertical="center" indent="1"/>
    </xf>
    <xf numFmtId="38" fontId="48" fillId="0" borderId="0" xfId="6" applyFont="1" applyProtection="1">
      <alignment vertical="center"/>
    </xf>
    <xf numFmtId="38" fontId="20" fillId="0" borderId="0" xfId="6" applyFont="1" applyFill="1" applyBorder="1" applyAlignment="1" applyProtection="1">
      <alignment vertical="top"/>
    </xf>
    <xf numFmtId="0" fontId="39" fillId="0" borderId="0" xfId="7" applyFont="1">
      <alignment vertical="center"/>
    </xf>
    <xf numFmtId="0" fontId="0" fillId="7" borderId="0" xfId="0" applyFill="1">
      <alignment vertical="center"/>
    </xf>
    <xf numFmtId="0" fontId="0" fillId="5" borderId="75" xfId="0" applyFill="1" applyBorder="1">
      <alignment vertical="center"/>
    </xf>
    <xf numFmtId="0" fontId="0" fillId="5" borderId="76" xfId="0" applyFill="1" applyBorder="1">
      <alignment vertical="center"/>
    </xf>
    <xf numFmtId="0" fontId="0" fillId="5" borderId="77" xfId="0" applyFill="1" applyBorder="1">
      <alignment vertical="center"/>
    </xf>
    <xf numFmtId="49" fontId="11" fillId="4" borderId="79" xfId="0" applyNumberFormat="1" applyFont="1" applyFill="1" applyBorder="1" applyAlignment="1" applyProtection="1">
      <alignment horizontal="center" vertical="center"/>
      <protection locked="0"/>
    </xf>
    <xf numFmtId="49" fontId="11" fillId="4" borderId="80" xfId="0" applyNumberFormat="1" applyFont="1" applyFill="1" applyBorder="1" applyAlignment="1" applyProtection="1">
      <alignment horizontal="center" vertical="center"/>
      <protection locked="0"/>
    </xf>
    <xf numFmtId="49" fontId="11" fillId="4" borderId="81" xfId="0" applyNumberFormat="1" applyFont="1" applyFill="1" applyBorder="1" applyAlignment="1" applyProtection="1">
      <alignment horizontal="center" vertical="center"/>
      <protection locked="0"/>
    </xf>
    <xf numFmtId="38" fontId="0" fillId="7" borderId="0" xfId="1" applyFont="1" applyFill="1" applyAlignment="1">
      <alignment horizontal="right" vertical="center"/>
    </xf>
    <xf numFmtId="57" fontId="0" fillId="0" borderId="0" xfId="0" applyNumberFormat="1">
      <alignment vertical="center"/>
    </xf>
    <xf numFmtId="49" fontId="0" fillId="0" borderId="0" xfId="0" applyNumberFormat="1">
      <alignment vertical="center"/>
    </xf>
    <xf numFmtId="38" fontId="0" fillId="0" borderId="0" xfId="0" applyNumberFormat="1">
      <alignment vertical="center"/>
    </xf>
    <xf numFmtId="0" fontId="11" fillId="0" borderId="0" xfId="0" applyFont="1" applyAlignment="1">
      <alignment horizontal="center" vertical="center"/>
    </xf>
    <xf numFmtId="0" fontId="11" fillId="0" borderId="0" xfId="0" applyFont="1">
      <alignment vertical="center"/>
    </xf>
    <xf numFmtId="0" fontId="33" fillId="0" borderId="0" xfId="0" applyFont="1">
      <alignment vertical="center"/>
    </xf>
    <xf numFmtId="0" fontId="19" fillId="0" borderId="0" xfId="0" applyFont="1">
      <alignment vertical="center"/>
    </xf>
    <xf numFmtId="0" fontId="13" fillId="0" borderId="0" xfId="0" applyFont="1">
      <alignment vertical="center"/>
    </xf>
    <xf numFmtId="0" fontId="12" fillId="0" borderId="0" xfId="0" applyFont="1" applyAlignment="1">
      <alignment horizontal="left" vertical="center"/>
    </xf>
    <xf numFmtId="0" fontId="15" fillId="0" borderId="0" xfId="0" applyFont="1" applyAlignment="1">
      <alignment horizontal="center" vertical="center"/>
    </xf>
    <xf numFmtId="0" fontId="18" fillId="5" borderId="0" xfId="0" applyFont="1" applyFill="1" applyAlignment="1">
      <alignment horizontal="left" vertical="center"/>
    </xf>
    <xf numFmtId="0" fontId="12" fillId="5" borderId="0" xfId="0" applyFont="1" applyFill="1" applyAlignment="1">
      <alignment horizontal="left" vertical="center"/>
    </xf>
    <xf numFmtId="0" fontId="11" fillId="5" borderId="0" xfId="0" applyFont="1" applyFill="1">
      <alignment vertical="center"/>
    </xf>
    <xf numFmtId="0" fontId="15" fillId="5" borderId="0" xfId="0" applyFont="1" applyFill="1" applyAlignment="1">
      <alignment horizontal="center" vertical="center"/>
    </xf>
    <xf numFmtId="0" fontId="18" fillId="0" borderId="0" xfId="0" applyFont="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shrinkToFit="1"/>
    </xf>
    <xf numFmtId="49" fontId="11" fillId="0" borderId="0" xfId="0" applyNumberFormat="1" applyFont="1" applyAlignment="1">
      <alignment horizontal="center" vertical="center" shrinkToFit="1"/>
    </xf>
    <xf numFmtId="49" fontId="34" fillId="0" borderId="0" xfId="4" applyNumberFormat="1" applyFill="1" applyBorder="1" applyAlignment="1" applyProtection="1">
      <alignment horizontal="center" vertical="center" shrinkToFit="1"/>
    </xf>
    <xf numFmtId="0" fontId="22" fillId="0" borderId="1" xfId="0" applyFont="1" applyBorder="1" applyAlignment="1">
      <alignment horizontal="center" vertical="center" wrapText="1"/>
    </xf>
    <xf numFmtId="0" fontId="22" fillId="0" borderId="78" xfId="0" applyFont="1" applyBorder="1" applyAlignment="1">
      <alignment horizontal="center" vertical="center" wrapText="1"/>
    </xf>
    <xf numFmtId="0" fontId="22" fillId="0" borderId="3" xfId="0" applyFont="1" applyBorder="1" applyAlignment="1">
      <alignment horizontal="center" vertical="center" wrapText="1"/>
    </xf>
    <xf numFmtId="0" fontId="11" fillId="0" borderId="0" xfId="0" applyFont="1" applyAlignment="1">
      <alignment horizontal="center" vertical="center" wrapText="1"/>
    </xf>
    <xf numFmtId="49" fontId="11" fillId="0" borderId="0" xfId="0" applyNumberFormat="1" applyFont="1" applyAlignment="1">
      <alignment horizontal="center" vertical="center"/>
    </xf>
    <xf numFmtId="0" fontId="22" fillId="0" borderId="0" xfId="0" applyFont="1" applyAlignment="1">
      <alignment horizontal="center" vertical="center" wrapText="1"/>
    </xf>
    <xf numFmtId="182" fontId="11" fillId="0" borderId="0" xfId="0" applyNumberFormat="1"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181" fontId="11" fillId="0" borderId="0" xfId="0" applyNumberFormat="1" applyFont="1" applyAlignment="1">
      <alignment horizontal="center" vertical="center"/>
    </xf>
    <xf numFmtId="181" fontId="11" fillId="0" borderId="0" xfId="1" applyNumberFormat="1" applyFont="1" applyBorder="1" applyAlignment="1" applyProtection="1">
      <alignment horizontal="center" vertical="center"/>
    </xf>
    <xf numFmtId="0" fontId="14" fillId="0" borderId="0" xfId="0" applyFont="1" applyAlignment="1">
      <alignment horizontal="center" vertical="center"/>
    </xf>
    <xf numFmtId="0" fontId="11" fillId="0" borderId="0" xfId="0" applyFont="1" applyAlignment="1">
      <alignment vertical="center" shrinkToFit="1"/>
    </xf>
    <xf numFmtId="0" fontId="24" fillId="0" borderId="0" xfId="0" applyFont="1">
      <alignment vertical="center"/>
    </xf>
    <xf numFmtId="49" fontId="11" fillId="0" borderId="2" xfId="0" applyNumberFormat="1" applyFont="1" applyBorder="1" applyAlignment="1">
      <alignment horizontal="center" vertical="center"/>
    </xf>
    <xf numFmtId="49" fontId="11" fillId="0" borderId="7" xfId="0" applyNumberFormat="1" applyFont="1" applyBorder="1" applyAlignment="1">
      <alignment horizontal="center" vertical="center"/>
    </xf>
    <xf numFmtId="0" fontId="25" fillId="0" borderId="0" xfId="0" applyFont="1" applyAlignment="1">
      <alignment vertical="center" textRotation="255" wrapText="1"/>
    </xf>
    <xf numFmtId="0" fontId="25" fillId="0" borderId="0" xfId="0" applyFont="1" applyAlignment="1">
      <alignment horizontal="left" vertical="center" wrapText="1"/>
    </xf>
    <xf numFmtId="0" fontId="14" fillId="0" borderId="0" xfId="0" applyFont="1">
      <alignment vertical="center"/>
    </xf>
    <xf numFmtId="0" fontId="18" fillId="0" borderId="0" xfId="0" quotePrefix="1" applyFont="1" applyAlignment="1">
      <alignment horizontal="center" vertical="center"/>
    </xf>
    <xf numFmtId="0" fontId="11" fillId="0" borderId="0" xfId="0" applyFont="1" applyAlignment="1">
      <alignment horizontal="right" vertical="center" shrinkToFit="1"/>
    </xf>
    <xf numFmtId="0" fontId="11" fillId="0" borderId="0" xfId="0" applyFont="1" applyAlignment="1">
      <alignment horizontal="left" vertical="center" shrinkToFit="1"/>
    </xf>
    <xf numFmtId="38" fontId="15" fillId="0" borderId="0" xfId="1" applyFont="1" applyFill="1" applyBorder="1" applyAlignment="1" applyProtection="1">
      <alignment horizontal="center" vertical="center" shrinkToFit="1"/>
    </xf>
    <xf numFmtId="176" fontId="11" fillId="0" borderId="0" xfId="0" applyNumberFormat="1" applyFont="1">
      <alignment vertical="center"/>
    </xf>
    <xf numFmtId="0" fontId="26" fillId="0" borderId="0" xfId="0" applyFont="1" applyAlignment="1">
      <alignment horizontal="left" vertical="center" wrapText="1"/>
    </xf>
    <xf numFmtId="0" fontId="18" fillId="0" borderId="0" xfId="0" applyFont="1">
      <alignment vertical="center"/>
    </xf>
    <xf numFmtId="0" fontId="49" fillId="0" borderId="0" xfId="0" applyFont="1">
      <alignment vertical="center"/>
    </xf>
    <xf numFmtId="0" fontId="14" fillId="0" borderId="0" xfId="0" applyFont="1" applyAlignment="1"/>
    <xf numFmtId="0" fontId="11" fillId="2" borderId="0" xfId="0" applyFont="1" applyFill="1" applyAlignment="1">
      <alignment horizontal="center" vertical="center"/>
    </xf>
    <xf numFmtId="38" fontId="14" fillId="2" borderId="0" xfId="1" applyFont="1" applyFill="1" applyBorder="1" applyAlignment="1" applyProtection="1">
      <alignment horizontal="left" vertical="center"/>
    </xf>
    <xf numFmtId="38" fontId="11" fillId="2" borderId="0" xfId="1" applyFont="1" applyFill="1" applyBorder="1" applyAlignment="1" applyProtection="1">
      <alignment horizontal="right" vertical="center" shrinkToFit="1"/>
    </xf>
    <xf numFmtId="176" fontId="11" fillId="2" borderId="0" xfId="0" applyNumberFormat="1" applyFont="1" applyFill="1">
      <alignment vertical="center"/>
    </xf>
    <xf numFmtId="177" fontId="11" fillId="2" borderId="0" xfId="1" applyNumberFormat="1" applyFont="1" applyFill="1" applyBorder="1" applyAlignment="1" applyProtection="1">
      <alignment horizontal="center" vertical="center"/>
    </xf>
    <xf numFmtId="0" fontId="11" fillId="2" borderId="0" xfId="0" applyFont="1" applyFill="1">
      <alignment vertical="center"/>
    </xf>
    <xf numFmtId="177" fontId="11" fillId="2" borderId="0" xfId="1" applyNumberFormat="1" applyFont="1" applyFill="1" applyBorder="1" applyAlignment="1" applyProtection="1">
      <alignment vertical="center"/>
    </xf>
    <xf numFmtId="0" fontId="14" fillId="0" borderId="0" xfId="0" applyFont="1" applyAlignment="1">
      <alignment horizontal="left" vertical="top" wrapText="1"/>
    </xf>
    <xf numFmtId="0" fontId="14" fillId="0" borderId="0" xfId="0" applyFont="1" applyAlignment="1">
      <alignment horizontal="left" vertical="top"/>
    </xf>
    <xf numFmtId="38" fontId="21" fillId="2" borderId="0" xfId="1" applyFont="1" applyFill="1" applyBorder="1" applyAlignment="1" applyProtection="1">
      <alignment horizontal="left" vertical="center" wrapText="1" shrinkToFit="1"/>
    </xf>
    <xf numFmtId="0" fontId="21" fillId="0" borderId="0" xfId="0" applyFont="1" applyAlignment="1">
      <alignment vertical="center" wrapText="1"/>
    </xf>
    <xf numFmtId="0" fontId="21" fillId="0" borderId="0" xfId="0" applyFont="1">
      <alignment vertical="center"/>
    </xf>
    <xf numFmtId="0" fontId="14" fillId="2" borderId="0" xfId="0" applyFont="1" applyFill="1" applyAlignment="1">
      <alignment horizontal="left" vertical="center" wrapText="1"/>
    </xf>
    <xf numFmtId="0" fontId="27" fillId="0" borderId="0" xfId="0" applyFont="1">
      <alignment vertical="center"/>
    </xf>
    <xf numFmtId="0" fontId="27" fillId="0" borderId="0" xfId="0" applyFont="1" applyAlignment="1">
      <alignment horizontal="center" vertical="center"/>
    </xf>
    <xf numFmtId="0" fontId="11" fillId="0" borderId="0" xfId="0" applyFont="1" applyAlignment="1">
      <alignment vertical="top" wrapText="1"/>
    </xf>
    <xf numFmtId="0" fontId="27" fillId="0" borderId="0" xfId="0" applyFont="1" applyAlignment="1">
      <alignment horizontal="center" vertical="top"/>
    </xf>
    <xf numFmtId="0" fontId="11" fillId="0" borderId="0" xfId="0" applyFont="1" applyAlignment="1">
      <alignment vertical="center" wrapText="1"/>
    </xf>
    <xf numFmtId="0" fontId="23" fillId="0" borderId="0" xfId="0" applyFont="1" applyAlignment="1">
      <alignment vertical="center" wrapText="1"/>
    </xf>
    <xf numFmtId="0" fontId="26" fillId="0" borderId="0" xfId="0" applyFont="1" applyAlignment="1">
      <alignment vertical="center" wrapText="1"/>
    </xf>
    <xf numFmtId="176" fontId="11" fillId="0" borderId="0" xfId="0" applyNumberFormat="1" applyFont="1" applyAlignment="1">
      <alignment horizontal="center" vertical="center"/>
    </xf>
    <xf numFmtId="0" fontId="21" fillId="0" borderId="0" xfId="0" applyFont="1" applyAlignment="1">
      <alignment horizontal="left" vertical="center" wrapText="1"/>
    </xf>
    <xf numFmtId="38" fontId="39" fillId="0" borderId="0" xfId="1" applyFont="1" applyFill="1" applyBorder="1" applyAlignment="1" applyProtection="1">
      <alignment horizontal="center" vertical="center" shrinkToFit="1"/>
    </xf>
    <xf numFmtId="178" fontId="39" fillId="0" borderId="0" xfId="5" applyNumberFormat="1" applyFont="1" applyFill="1" applyBorder="1" applyAlignment="1" applyProtection="1">
      <alignment horizontal="center" vertical="center" shrinkToFit="1"/>
    </xf>
    <xf numFmtId="0" fontId="16" fillId="0" borderId="0" xfId="0" applyFont="1" applyAlignment="1">
      <alignment vertical="center" wrapText="1"/>
    </xf>
    <xf numFmtId="0" fontId="16" fillId="0" borderId="0" xfId="0" applyFont="1" applyAlignment="1">
      <alignment horizontal="left" vertical="center" wrapText="1"/>
    </xf>
    <xf numFmtId="0" fontId="18" fillId="0" borderId="0" xfId="0" applyFont="1" applyAlignment="1">
      <alignment horizontal="center" vertical="center"/>
    </xf>
    <xf numFmtId="0" fontId="14" fillId="3" borderId="0" xfId="0" applyFont="1" applyFill="1">
      <alignment vertical="center"/>
    </xf>
    <xf numFmtId="0" fontId="30" fillId="0" borderId="0" xfId="0" applyFont="1" applyAlignment="1">
      <alignment vertical="center" wrapText="1"/>
    </xf>
    <xf numFmtId="0" fontId="31" fillId="0" borderId="0" xfId="0" applyFont="1" applyAlignment="1">
      <alignment horizontal="center" vertical="center" wrapText="1"/>
    </xf>
    <xf numFmtId="0" fontId="31" fillId="0" borderId="0" xfId="0" applyFont="1" applyAlignment="1">
      <alignment vertical="center" wrapText="1"/>
    </xf>
    <xf numFmtId="0" fontId="30" fillId="0" borderId="1" xfId="0" applyFont="1" applyBorder="1">
      <alignment vertical="center"/>
    </xf>
    <xf numFmtId="0" fontId="30" fillId="0" borderId="2" xfId="0" applyFont="1" applyBorder="1">
      <alignment vertical="center"/>
    </xf>
    <xf numFmtId="0" fontId="11" fillId="0" borderId="2" xfId="0" applyFont="1" applyBorder="1">
      <alignment vertical="center"/>
    </xf>
    <xf numFmtId="0" fontId="30" fillId="0" borderId="3" xfId="0" applyFont="1" applyBorder="1">
      <alignment vertical="center"/>
    </xf>
    <xf numFmtId="0" fontId="11" fillId="0" borderId="3" xfId="0" applyFont="1" applyBorder="1">
      <alignment vertical="center"/>
    </xf>
    <xf numFmtId="0" fontId="30" fillId="0" borderId="4" xfId="0" applyFont="1" applyBorder="1">
      <alignment vertical="center"/>
    </xf>
    <xf numFmtId="0" fontId="30" fillId="0" borderId="0" xfId="0" applyFont="1">
      <alignment vertical="center"/>
    </xf>
    <xf numFmtId="0" fontId="30" fillId="0" borderId="5" xfId="0" applyFont="1" applyBorder="1">
      <alignment vertical="center"/>
    </xf>
    <xf numFmtId="0" fontId="11" fillId="0" borderId="5" xfId="0" applyFont="1" applyBorder="1">
      <alignment vertical="center"/>
    </xf>
    <xf numFmtId="0" fontId="32" fillId="0" borderId="0" xfId="0" applyFont="1">
      <alignment vertical="center"/>
    </xf>
    <xf numFmtId="0" fontId="30" fillId="0" borderId="6" xfId="0" applyFont="1" applyBorder="1">
      <alignment vertical="center"/>
    </xf>
    <xf numFmtId="0" fontId="32" fillId="0" borderId="7" xfId="0" applyFont="1" applyBorder="1">
      <alignment vertical="center"/>
    </xf>
    <xf numFmtId="0" fontId="11" fillId="0" borderId="7" xfId="0" applyFont="1" applyBorder="1">
      <alignment vertical="center"/>
    </xf>
    <xf numFmtId="0" fontId="30" fillId="0" borderId="7" xfId="0" applyFont="1" applyBorder="1">
      <alignment vertical="center"/>
    </xf>
    <xf numFmtId="0" fontId="30" fillId="0" borderId="8" xfId="0" applyFont="1" applyBorder="1">
      <alignment vertical="center"/>
    </xf>
    <xf numFmtId="0" fontId="11" fillId="0" borderId="8" xfId="0" applyFont="1" applyBorder="1">
      <alignment vertical="center"/>
    </xf>
    <xf numFmtId="0" fontId="30" fillId="0" borderId="0" xfId="0" applyFont="1" applyAlignment="1">
      <alignment horizontal="center" vertical="center"/>
    </xf>
    <xf numFmtId="0" fontId="11" fillId="0" borderId="9" xfId="0" applyFont="1" applyBorder="1">
      <alignment vertical="center"/>
    </xf>
    <xf numFmtId="0" fontId="30" fillId="0" borderId="0" xfId="0" applyFont="1" applyAlignment="1">
      <alignment horizontal="left" vertical="center" wrapText="1"/>
    </xf>
    <xf numFmtId="0" fontId="27" fillId="0" borderId="4" xfId="0" applyFont="1" applyBorder="1">
      <alignment vertical="center"/>
    </xf>
    <xf numFmtId="0" fontId="27" fillId="0" borderId="0" xfId="0" applyFont="1" applyAlignment="1">
      <alignment horizontal="left" vertical="top" wrapText="1"/>
    </xf>
    <xf numFmtId="49" fontId="11" fillId="0" borderId="0" xfId="0" applyNumberFormat="1" applyFont="1">
      <alignment vertical="center"/>
    </xf>
    <xf numFmtId="182" fontId="11" fillId="0" borderId="4" xfId="0" applyNumberFormat="1" applyFont="1" applyBorder="1">
      <alignment vertical="center"/>
    </xf>
    <xf numFmtId="0" fontId="21" fillId="0" borderId="0" xfId="0" applyFont="1" applyAlignment="1">
      <alignment wrapText="1"/>
    </xf>
    <xf numFmtId="0" fontId="30" fillId="0" borderId="10" xfId="0" applyFont="1" applyBorder="1" applyAlignment="1">
      <alignment vertical="center" wrapText="1"/>
    </xf>
    <xf numFmtId="0" fontId="30" fillId="0" borderId="10" xfId="0" applyFont="1" applyBorder="1">
      <alignment vertical="center"/>
    </xf>
    <xf numFmtId="0" fontId="30" fillId="0" borderId="10" xfId="0" applyFont="1" applyBorder="1" applyAlignment="1">
      <alignment horizontal="center" vertical="center"/>
    </xf>
    <xf numFmtId="0" fontId="11" fillId="0" borderId="10" xfId="0" applyFont="1" applyBorder="1">
      <alignment vertical="center"/>
    </xf>
    <xf numFmtId="0" fontId="30" fillId="0" borderId="11" xfId="0" applyFont="1" applyBorder="1">
      <alignment vertical="center"/>
    </xf>
    <xf numFmtId="0" fontId="11" fillId="0" borderId="0" xfId="0" applyFont="1" applyAlignment="1">
      <alignment horizontal="right" vertical="center"/>
    </xf>
    <xf numFmtId="38" fontId="27" fillId="0" borderId="0" xfId="6" applyFont="1">
      <alignment vertical="center"/>
    </xf>
    <xf numFmtId="38" fontId="27" fillId="0" borderId="0" xfId="6" applyFont="1" applyAlignment="1">
      <alignment horizontal="center" vertical="center"/>
    </xf>
    <xf numFmtId="38" fontId="27" fillId="0" borderId="0" xfId="6" applyFont="1" applyFill="1">
      <alignment vertical="center"/>
    </xf>
    <xf numFmtId="38" fontId="27" fillId="0" borderId="48" xfId="6" applyFont="1" applyFill="1" applyBorder="1" applyProtection="1">
      <alignment vertical="center"/>
      <protection locked="0"/>
    </xf>
    <xf numFmtId="38" fontId="27" fillId="0" borderId="53" xfId="6" applyFont="1" applyFill="1" applyBorder="1" applyProtection="1">
      <alignment vertical="center"/>
      <protection locked="0"/>
    </xf>
    <xf numFmtId="38" fontId="27" fillId="6" borderId="60" xfId="6" applyFont="1" applyFill="1" applyBorder="1">
      <alignment vertical="center"/>
    </xf>
    <xf numFmtId="38" fontId="27" fillId="0" borderId="0" xfId="6" applyFont="1" applyBorder="1" applyAlignment="1">
      <alignment vertical="center"/>
    </xf>
    <xf numFmtId="38" fontId="27" fillId="0" borderId="0" xfId="6" applyFont="1" applyFill="1" applyBorder="1" applyAlignment="1">
      <alignment vertical="center"/>
    </xf>
    <xf numFmtId="38" fontId="27" fillId="0" borderId="0" xfId="6" applyFont="1" applyFill="1" applyBorder="1" applyAlignment="1">
      <alignment horizontal="center" vertical="center"/>
    </xf>
    <xf numFmtId="38" fontId="39" fillId="0" borderId="0" xfId="6" applyFont="1" applyFill="1" applyBorder="1" applyAlignment="1">
      <alignment vertical="center"/>
    </xf>
    <xf numFmtId="38" fontId="39" fillId="0" borderId="0" xfId="6" applyFont="1">
      <alignment vertical="center"/>
    </xf>
    <xf numFmtId="38" fontId="27" fillId="0" borderId="0" xfId="6" applyFont="1" applyAlignment="1">
      <alignment horizontal="left" vertical="center"/>
    </xf>
    <xf numFmtId="38" fontId="27" fillId="0" borderId="0" xfId="6" applyFont="1" applyAlignment="1">
      <alignment horizontal="left" vertical="center" indent="1"/>
    </xf>
    <xf numFmtId="38" fontId="47" fillId="0" borderId="0" xfId="6" applyFont="1">
      <alignment vertical="center"/>
    </xf>
    <xf numFmtId="0" fontId="0" fillId="0" borderId="0" xfId="0" applyAlignment="1">
      <alignment vertical="center" wrapText="1"/>
    </xf>
    <xf numFmtId="178" fontId="0" fillId="0" borderId="0" xfId="5" applyNumberFormat="1" applyFont="1">
      <alignment vertical="center"/>
    </xf>
    <xf numFmtId="0" fontId="0" fillId="7" borderId="0" xfId="0" applyFill="1" applyAlignment="1">
      <alignment horizontal="right" vertical="center"/>
    </xf>
    <xf numFmtId="38" fontId="27" fillId="0" borderId="58" xfId="6" applyFont="1" applyFill="1" applyBorder="1" applyAlignment="1" applyProtection="1">
      <alignment vertical="center" shrinkToFit="1"/>
    </xf>
    <xf numFmtId="38" fontId="27" fillId="0" borderId="60" xfId="6" applyFont="1" applyFill="1" applyBorder="1" applyAlignment="1" applyProtection="1">
      <alignment vertical="center" shrinkToFit="1"/>
    </xf>
    <xf numFmtId="38" fontId="27" fillId="0" borderId="61" xfId="6" applyFont="1" applyFill="1" applyBorder="1" applyAlignment="1" applyProtection="1">
      <alignment vertical="center" shrinkToFit="1"/>
    </xf>
    <xf numFmtId="38" fontId="27" fillId="0" borderId="62" xfId="6" applyFont="1" applyFill="1" applyBorder="1" applyAlignment="1" applyProtection="1">
      <alignment vertical="center" shrinkToFit="1"/>
    </xf>
    <xf numFmtId="38" fontId="27" fillId="0" borderId="63" xfId="6" applyFont="1" applyFill="1" applyBorder="1" applyAlignment="1" applyProtection="1">
      <alignment vertical="center" shrinkToFit="1"/>
    </xf>
    <xf numFmtId="38" fontId="27" fillId="0" borderId="64" xfId="6" applyFont="1" applyFill="1" applyBorder="1" applyAlignment="1" applyProtection="1">
      <alignment vertical="center" shrinkToFit="1"/>
    </xf>
    <xf numFmtId="38" fontId="27" fillId="0" borderId="59" xfId="6" applyFont="1" applyFill="1" applyBorder="1" applyAlignment="1" applyProtection="1">
      <alignment vertical="center" shrinkToFit="1"/>
    </xf>
    <xf numFmtId="38" fontId="27" fillId="6" borderId="61" xfId="6" applyFont="1" applyFill="1" applyBorder="1" applyAlignment="1" applyProtection="1">
      <alignment vertical="center" shrinkToFit="1"/>
    </xf>
    <xf numFmtId="38" fontId="27" fillId="6" borderId="62" xfId="6" applyFont="1" applyFill="1" applyBorder="1" applyAlignment="1" applyProtection="1">
      <alignment vertical="center" shrinkToFit="1"/>
    </xf>
    <xf numFmtId="49" fontId="11" fillId="0" borderId="0" xfId="0" applyNumberFormat="1" applyFont="1" applyAlignment="1">
      <alignment horizontal="center" vertical="center"/>
    </xf>
    <xf numFmtId="0" fontId="52" fillId="8" borderId="0" xfId="0" applyFont="1" applyFill="1" applyAlignment="1">
      <alignment horizontal="center" vertical="center"/>
    </xf>
    <xf numFmtId="0" fontId="14" fillId="0" borderId="0" xfId="0" applyFont="1">
      <alignment vertical="center"/>
    </xf>
    <xf numFmtId="0" fontId="14" fillId="9" borderId="0" xfId="0" applyFont="1" applyFill="1" applyProtection="1">
      <alignment vertical="center"/>
      <protection locked="0"/>
    </xf>
    <xf numFmtId="176" fontId="11" fillId="0" borderId="9" xfId="0" applyNumberFormat="1" applyFont="1" applyBorder="1" applyAlignment="1">
      <alignment horizontal="left" vertical="center"/>
    </xf>
    <xf numFmtId="176" fontId="11" fillId="0" borderId="10" xfId="0" applyNumberFormat="1" applyFont="1" applyBorder="1" applyAlignment="1">
      <alignment horizontal="left" vertical="center"/>
    </xf>
    <xf numFmtId="176" fontId="11" fillId="0" borderId="11" xfId="0" applyNumberFormat="1" applyFont="1" applyBorder="1" applyAlignment="1">
      <alignment horizontal="left" vertical="center"/>
    </xf>
    <xf numFmtId="49" fontId="11" fillId="4" borderId="9" xfId="0" applyNumberFormat="1" applyFont="1" applyFill="1" applyBorder="1" applyAlignment="1" applyProtection="1">
      <alignment horizontal="center" vertical="center"/>
      <protection locked="0"/>
    </xf>
    <xf numFmtId="49" fontId="11" fillId="4" borderId="11" xfId="0" applyNumberFormat="1" applyFont="1" applyFill="1" applyBorder="1" applyAlignment="1" applyProtection="1">
      <alignment horizontal="center" vertical="center"/>
      <protection locked="0"/>
    </xf>
    <xf numFmtId="49" fontId="11" fillId="0" borderId="7" xfId="0" applyNumberFormat="1" applyFont="1" applyBorder="1" applyAlignment="1">
      <alignment horizontal="center" vertical="center"/>
    </xf>
    <xf numFmtId="0" fontId="30" fillId="4" borderId="10" xfId="0" applyFont="1" applyFill="1" applyBorder="1" applyAlignment="1" applyProtection="1">
      <alignment vertical="center" shrinkToFit="1"/>
      <protection locked="0"/>
    </xf>
    <xf numFmtId="0" fontId="30" fillId="0" borderId="0" xfId="0" applyFont="1" applyAlignment="1">
      <alignment horizontal="left" vertical="center" wrapText="1"/>
    </xf>
    <xf numFmtId="0" fontId="30" fillId="0" borderId="0" xfId="0" applyFont="1" applyAlignment="1">
      <alignment horizontal="center" vertical="center"/>
    </xf>
    <xf numFmtId="0" fontId="30" fillId="4" borderId="12" xfId="0" applyFont="1" applyFill="1" applyBorder="1" applyAlignment="1" applyProtection="1">
      <alignment horizontal="left" vertical="center" shrinkToFit="1"/>
      <protection locked="0"/>
    </xf>
    <xf numFmtId="0" fontId="18" fillId="0" borderId="0" xfId="0" applyFont="1" applyAlignment="1">
      <alignment horizontal="left" vertical="center" wrapText="1"/>
    </xf>
    <xf numFmtId="0" fontId="18"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4" borderId="9" xfId="0" applyFont="1" applyFill="1" applyBorder="1" applyAlignment="1" applyProtection="1">
      <alignment horizontal="left" vertical="top" wrapText="1"/>
      <protection locked="0"/>
    </xf>
    <xf numFmtId="0" fontId="11" fillId="4" borderId="10" xfId="0" applyFont="1" applyFill="1" applyBorder="1" applyAlignment="1" applyProtection="1">
      <alignment horizontal="left" vertical="top" wrapText="1"/>
      <protection locked="0"/>
    </xf>
    <xf numFmtId="0" fontId="11" fillId="4" borderId="11" xfId="0" applyFont="1" applyFill="1" applyBorder="1" applyAlignment="1" applyProtection="1">
      <alignment horizontal="left" vertical="top" wrapText="1"/>
      <protection locked="0"/>
    </xf>
    <xf numFmtId="176" fontId="11" fillId="0" borderId="0" xfId="0" applyNumberFormat="1" applyFont="1" applyAlignment="1">
      <alignment horizontal="left" vertical="center" wrapText="1"/>
    </xf>
    <xf numFmtId="0" fontId="30" fillId="0" borderId="12" xfId="0" applyFont="1" applyBorder="1" applyAlignment="1">
      <alignment horizontal="center" vertical="center" wrapText="1"/>
    </xf>
    <xf numFmtId="0" fontId="30" fillId="0" borderId="12" xfId="0" applyFont="1" applyBorder="1" applyAlignment="1">
      <alignment horizontal="center" vertical="center" shrinkToFit="1"/>
    </xf>
    <xf numFmtId="0" fontId="27" fillId="0" borderId="12" xfId="0" applyFont="1" applyBorder="1" applyAlignment="1">
      <alignment horizontal="center" vertical="center" wrapText="1"/>
    </xf>
    <xf numFmtId="0" fontId="27" fillId="0" borderId="9" xfId="0" applyFont="1" applyBorder="1" applyAlignment="1">
      <alignment horizontal="center" vertical="center" wrapText="1"/>
    </xf>
    <xf numFmtId="183" fontId="11" fillId="4" borderId="9" xfId="1" applyNumberFormat="1" applyFont="1" applyFill="1" applyBorder="1" applyAlignment="1" applyProtection="1">
      <alignment horizontal="center" vertical="center" wrapText="1"/>
      <protection locked="0"/>
    </xf>
    <xf numFmtId="183" fontId="11" fillId="4" borderId="10" xfId="1" applyNumberFormat="1" applyFont="1" applyFill="1" applyBorder="1" applyAlignment="1" applyProtection="1">
      <alignment horizontal="center" vertical="center" wrapText="1"/>
      <protection locked="0"/>
    </xf>
    <xf numFmtId="0" fontId="24" fillId="0" borderId="9" xfId="0" applyFont="1" applyBorder="1" applyAlignment="1">
      <alignment horizontal="center"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1" fillId="4" borderId="9" xfId="0"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protection locked="0"/>
    </xf>
    <xf numFmtId="0" fontId="11" fillId="4" borderId="11" xfId="0" applyFont="1" applyFill="1" applyBorder="1" applyAlignment="1" applyProtection="1">
      <alignment horizontal="center" vertical="center"/>
      <protection locked="0"/>
    </xf>
    <xf numFmtId="0" fontId="21" fillId="0" borderId="65" xfId="0" applyFont="1" applyBorder="1" applyAlignment="1">
      <alignment horizontal="left" vertical="top" wrapText="1"/>
    </xf>
    <xf numFmtId="0" fontId="21" fillId="0" borderId="66" xfId="0" applyFont="1" applyBorder="1" applyAlignment="1">
      <alignment horizontal="left" vertical="top" wrapText="1"/>
    </xf>
    <xf numFmtId="0" fontId="21" fillId="0" borderId="67" xfId="0" applyFont="1" applyBorder="1" applyAlignment="1">
      <alignment horizontal="left" vertical="top" wrapText="1"/>
    </xf>
    <xf numFmtId="0" fontId="21" fillId="0" borderId="68" xfId="0" applyFont="1" applyBorder="1" applyAlignment="1">
      <alignment horizontal="left" vertical="top" wrapText="1"/>
    </xf>
    <xf numFmtId="0" fontId="21" fillId="0" borderId="69" xfId="0" applyFont="1" applyBorder="1" applyAlignment="1">
      <alignment horizontal="left" vertical="top" wrapText="1"/>
    </xf>
    <xf numFmtId="0" fontId="21" fillId="0" borderId="70" xfId="0" applyFont="1" applyBorder="1" applyAlignment="1">
      <alignment horizontal="left" vertical="top" wrapText="1"/>
    </xf>
    <xf numFmtId="49" fontId="11" fillId="4" borderId="12" xfId="0" applyNumberFormat="1" applyFont="1" applyFill="1" applyBorder="1" applyAlignment="1" applyProtection="1">
      <alignment horizontal="center" vertical="center" shrinkToFit="1"/>
      <protection locked="0"/>
    </xf>
    <xf numFmtId="0" fontId="11" fillId="0" borderId="9" xfId="0" applyFont="1" applyBorder="1" applyAlignment="1">
      <alignment horizontal="center" vertical="center"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4" borderId="12" xfId="0" applyFont="1" applyFill="1" applyBorder="1" applyAlignment="1" applyProtection="1">
      <alignment horizontal="center" vertical="center"/>
      <protection locked="0"/>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6" xfId="0" applyFont="1" applyBorder="1" applyAlignment="1">
      <alignment horizontal="center" vertical="center"/>
    </xf>
    <xf numFmtId="0" fontId="30" fillId="0" borderId="2" xfId="0" applyFont="1" applyBorder="1" applyAlignment="1">
      <alignment horizontal="left" vertical="center" shrinkToFit="1"/>
    </xf>
    <xf numFmtId="0" fontId="30" fillId="0" borderId="3" xfId="0" applyFont="1" applyBorder="1" applyAlignment="1">
      <alignment horizontal="left" vertical="center" shrinkToFit="1"/>
    </xf>
    <xf numFmtId="0" fontId="32" fillId="0" borderId="12" xfId="0" applyFont="1" applyBorder="1" applyAlignment="1">
      <alignment horizontal="center" vertical="center" wrapText="1"/>
    </xf>
    <xf numFmtId="176" fontId="11" fillId="0" borderId="9" xfId="0" applyNumberFormat="1" applyFont="1" applyBorder="1" applyAlignment="1">
      <alignment horizontal="left" vertical="top" wrapText="1" shrinkToFit="1"/>
    </xf>
    <xf numFmtId="176" fontId="11" fillId="0" borderId="10" xfId="0" applyNumberFormat="1" applyFont="1" applyBorder="1" applyAlignment="1">
      <alignment horizontal="left" vertical="top" wrapText="1" shrinkToFit="1"/>
    </xf>
    <xf numFmtId="176" fontId="11" fillId="0" borderId="11" xfId="0" applyNumberFormat="1" applyFont="1" applyBorder="1" applyAlignment="1">
      <alignment horizontal="left" vertical="top" wrapText="1" shrinkToFit="1"/>
    </xf>
    <xf numFmtId="0" fontId="21" fillId="0" borderId="65" xfId="0" applyFont="1" applyBorder="1" applyAlignment="1">
      <alignment vertical="center" wrapText="1"/>
    </xf>
    <xf numFmtId="0" fontId="21" fillId="0" borderId="66" xfId="0" applyFont="1" applyBorder="1" applyAlignment="1">
      <alignment vertical="center" wrapText="1"/>
    </xf>
    <xf numFmtId="0" fontId="21" fillId="0" borderId="67" xfId="0" applyFont="1" applyBorder="1" applyAlignment="1">
      <alignment vertical="center" wrapText="1"/>
    </xf>
    <xf numFmtId="0" fontId="21" fillId="0" borderId="68" xfId="0" applyFont="1" applyBorder="1" applyAlignment="1">
      <alignment vertical="center" wrapText="1"/>
    </xf>
    <xf numFmtId="0" fontId="21" fillId="0" borderId="69" xfId="0" applyFont="1" applyBorder="1" applyAlignment="1">
      <alignment vertical="center" wrapText="1"/>
    </xf>
    <xf numFmtId="0" fontId="21" fillId="0" borderId="70" xfId="0" applyFont="1" applyBorder="1" applyAlignment="1">
      <alignment vertical="center" wrapText="1"/>
    </xf>
    <xf numFmtId="38" fontId="14" fillId="4" borderId="9" xfId="1" applyFont="1" applyFill="1" applyBorder="1" applyAlignment="1" applyProtection="1">
      <alignment horizontal="center" vertical="center" shrinkToFit="1"/>
      <protection locked="0"/>
    </xf>
    <xf numFmtId="38" fontId="14" fillId="4" borderId="10" xfId="1" applyFont="1" applyFill="1" applyBorder="1" applyAlignment="1" applyProtection="1">
      <alignment horizontal="center" vertical="center" shrinkToFit="1"/>
      <protection locked="0"/>
    </xf>
    <xf numFmtId="38" fontId="14" fillId="4" borderId="11" xfId="1" applyFont="1" applyFill="1" applyBorder="1" applyAlignment="1" applyProtection="1">
      <alignment horizontal="center" vertical="center" shrinkToFit="1"/>
      <protection locked="0"/>
    </xf>
    <xf numFmtId="176" fontId="11" fillId="0" borderId="9" xfId="0" applyNumberFormat="1" applyFont="1" applyBorder="1" applyAlignment="1">
      <alignment horizontal="center" vertical="center" wrapText="1" shrinkToFit="1"/>
    </xf>
    <xf numFmtId="176" fontId="11" fillId="0" borderId="10" xfId="0" applyNumberFormat="1" applyFont="1" applyBorder="1" applyAlignment="1">
      <alignment horizontal="center" vertical="center" wrapText="1" shrinkToFit="1"/>
    </xf>
    <xf numFmtId="176" fontId="11" fillId="0" borderId="11" xfId="0" applyNumberFormat="1" applyFont="1" applyBorder="1" applyAlignment="1">
      <alignment horizontal="center" vertical="center" wrapText="1" shrinkToFit="1"/>
    </xf>
    <xf numFmtId="0" fontId="21" fillId="0" borderId="65" xfId="0" applyFont="1" applyBorder="1" applyAlignment="1">
      <alignment horizontal="left" vertical="center" wrapText="1"/>
    </xf>
    <xf numFmtId="0" fontId="21" fillId="0" borderId="66" xfId="0" applyFont="1" applyBorder="1" applyAlignment="1">
      <alignment horizontal="left" vertical="center" wrapText="1"/>
    </xf>
    <xf numFmtId="0" fontId="21" fillId="0" borderId="67" xfId="0" applyFont="1" applyBorder="1" applyAlignment="1">
      <alignment horizontal="left" vertical="center" wrapText="1"/>
    </xf>
    <xf numFmtId="0" fontId="21" fillId="0" borderId="68" xfId="0" applyFont="1" applyBorder="1" applyAlignment="1">
      <alignment horizontal="left" vertical="center" wrapText="1"/>
    </xf>
    <xf numFmtId="0" fontId="21" fillId="0" borderId="69" xfId="0" applyFont="1" applyBorder="1" applyAlignment="1">
      <alignment horizontal="left" vertical="center" wrapText="1"/>
    </xf>
    <xf numFmtId="0" fontId="21" fillId="0" borderId="70" xfId="0" applyFont="1" applyBorder="1" applyAlignment="1">
      <alignment horizontal="left" vertical="center" wrapText="1"/>
    </xf>
    <xf numFmtId="178" fontId="11" fillId="4" borderId="9" xfId="1" applyNumberFormat="1" applyFont="1" applyFill="1" applyBorder="1" applyAlignment="1" applyProtection="1">
      <alignment horizontal="center" vertical="center" shrinkToFit="1"/>
      <protection locked="0"/>
    </xf>
    <xf numFmtId="178" fontId="11" fillId="4" borderId="10" xfId="1" applyNumberFormat="1" applyFont="1" applyFill="1" applyBorder="1" applyAlignment="1" applyProtection="1">
      <alignment horizontal="center" vertical="center" shrinkToFit="1"/>
      <protection locked="0"/>
    </xf>
    <xf numFmtId="178" fontId="11" fillId="4" borderId="11" xfId="1" applyNumberFormat="1" applyFont="1" applyFill="1" applyBorder="1" applyAlignment="1" applyProtection="1">
      <alignment horizontal="center" vertical="center" shrinkToFit="1"/>
      <protection locked="0"/>
    </xf>
    <xf numFmtId="38" fontId="11" fillId="0" borderId="2" xfId="1" applyFont="1" applyFill="1" applyBorder="1" applyAlignment="1" applyProtection="1">
      <alignment horizontal="center" vertical="center" shrinkToFit="1"/>
    </xf>
    <xf numFmtId="178" fontId="11" fillId="0" borderId="2" xfId="5" applyNumberFormat="1" applyFont="1" applyBorder="1" applyAlignment="1" applyProtection="1">
      <alignment horizontal="center" vertical="center" shrinkToFit="1"/>
    </xf>
    <xf numFmtId="0" fontId="21" fillId="0" borderId="65" xfId="0" applyFont="1" applyBorder="1" applyAlignment="1">
      <alignment horizontal="left" vertical="center" wrapText="1" indent="1"/>
    </xf>
    <xf numFmtId="0" fontId="21" fillId="0" borderId="66" xfId="0" applyFont="1" applyBorder="1" applyAlignment="1">
      <alignment horizontal="left" vertical="center" wrapText="1" indent="1"/>
    </xf>
    <xf numFmtId="0" fontId="21" fillId="0" borderId="67" xfId="0" applyFont="1" applyBorder="1" applyAlignment="1">
      <alignment horizontal="left" vertical="center" wrapText="1" indent="1"/>
    </xf>
    <xf numFmtId="0" fontId="21" fillId="0" borderId="68" xfId="0" applyFont="1" applyBorder="1" applyAlignment="1">
      <alignment horizontal="left" vertical="center" wrapText="1" indent="1"/>
    </xf>
    <xf numFmtId="0" fontId="21" fillId="0" borderId="69" xfId="0" applyFont="1" applyBorder="1" applyAlignment="1">
      <alignment horizontal="left" vertical="center" wrapText="1" indent="1"/>
    </xf>
    <xf numFmtId="0" fontId="21" fillId="0" borderId="70" xfId="0" applyFont="1" applyBorder="1" applyAlignment="1">
      <alignment horizontal="left" vertical="center" wrapText="1" indent="1"/>
    </xf>
    <xf numFmtId="176" fontId="21" fillId="0" borderId="9" xfId="0" applyNumberFormat="1" applyFont="1" applyBorder="1" applyAlignment="1">
      <alignment horizontal="center" vertical="center" wrapText="1" shrinkToFit="1"/>
    </xf>
    <xf numFmtId="176" fontId="21" fillId="0" borderId="10" xfId="0" applyNumberFormat="1" applyFont="1" applyBorder="1" applyAlignment="1">
      <alignment horizontal="center" vertical="center" wrapText="1" shrinkToFit="1"/>
    </xf>
    <xf numFmtId="176" fontId="21" fillId="0" borderId="11" xfId="0" applyNumberFormat="1" applyFont="1" applyBorder="1" applyAlignment="1">
      <alignment horizontal="center" vertical="center" wrapText="1" shrinkToFi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6" fillId="0" borderId="0" xfId="0" applyFont="1" applyAlignment="1">
      <alignment horizontal="left" vertical="center" wrapText="1"/>
    </xf>
    <xf numFmtId="38" fontId="11" fillId="4" borderId="9" xfId="1" applyFont="1" applyFill="1" applyBorder="1" applyAlignment="1" applyProtection="1">
      <alignment horizontal="center" vertical="center" shrinkToFit="1"/>
      <protection locked="0"/>
    </xf>
    <xf numFmtId="38" fontId="11" fillId="4" borderId="10" xfId="1" applyFont="1" applyFill="1" applyBorder="1" applyAlignment="1" applyProtection="1">
      <alignment horizontal="center" vertical="center" shrinkToFit="1"/>
      <protection locked="0"/>
    </xf>
    <xf numFmtId="38" fontId="11" fillId="4" borderId="11" xfId="1" applyFont="1" applyFill="1" applyBorder="1" applyAlignment="1" applyProtection="1">
      <alignment horizontal="center" vertical="center" shrinkToFit="1"/>
      <protection locked="0"/>
    </xf>
    <xf numFmtId="176" fontId="11" fillId="4" borderId="9" xfId="0" applyNumberFormat="1" applyFont="1" applyFill="1" applyBorder="1" applyAlignment="1" applyProtection="1">
      <alignment horizontal="center" vertical="center"/>
      <protection locked="0"/>
    </xf>
    <xf numFmtId="176" fontId="11" fillId="4" borderId="10" xfId="0" applyNumberFormat="1" applyFont="1" applyFill="1" applyBorder="1" applyAlignment="1" applyProtection="1">
      <alignment horizontal="center" vertical="center"/>
      <protection locked="0"/>
    </xf>
    <xf numFmtId="176" fontId="11" fillId="4" borderId="11" xfId="0" applyNumberFormat="1" applyFont="1" applyFill="1" applyBorder="1" applyAlignment="1" applyProtection="1">
      <alignment horizontal="center" vertical="center"/>
      <protection locked="0"/>
    </xf>
    <xf numFmtId="176" fontId="11" fillId="7" borderId="9" xfId="0" applyNumberFormat="1" applyFont="1" applyFill="1" applyBorder="1" applyAlignment="1" applyProtection="1">
      <alignment horizontal="center" vertical="center"/>
      <protection locked="0"/>
    </xf>
    <xf numFmtId="176" fontId="11" fillId="7" borderId="10" xfId="0" applyNumberFormat="1" applyFont="1" applyFill="1" applyBorder="1" applyAlignment="1" applyProtection="1">
      <alignment horizontal="center" vertical="center"/>
      <protection locked="0"/>
    </xf>
    <xf numFmtId="176" fontId="11" fillId="7" borderId="11" xfId="0" applyNumberFormat="1" applyFont="1" applyFill="1" applyBorder="1" applyAlignment="1" applyProtection="1">
      <alignment horizontal="center" vertical="center"/>
      <protection locked="0"/>
    </xf>
    <xf numFmtId="185" fontId="14" fillId="0" borderId="9" xfId="0" applyNumberFormat="1" applyFont="1" applyBorder="1" applyAlignment="1">
      <alignment horizontal="center" vertical="center"/>
    </xf>
    <xf numFmtId="185" fontId="14" fillId="0" borderId="10" xfId="0" applyNumberFormat="1" applyFont="1" applyBorder="1" applyAlignment="1">
      <alignment horizontal="center" vertical="center"/>
    </xf>
    <xf numFmtId="185" fontId="14" fillId="0" borderId="11" xfId="0" applyNumberFormat="1" applyFont="1" applyBorder="1" applyAlignment="1">
      <alignment horizontal="center" vertical="center"/>
    </xf>
    <xf numFmtId="38" fontId="21" fillId="2" borderId="71" xfId="1" applyFont="1" applyFill="1" applyBorder="1" applyAlignment="1" applyProtection="1">
      <alignment horizontal="left" vertical="center" wrapText="1" shrinkToFit="1"/>
    </xf>
    <xf numFmtId="38" fontId="21" fillId="2" borderId="72" xfId="1" applyFont="1" applyFill="1" applyBorder="1" applyAlignment="1" applyProtection="1">
      <alignment horizontal="left" vertical="center" wrapText="1" shrinkToFit="1"/>
    </xf>
    <xf numFmtId="38" fontId="21" fillId="2" borderId="73" xfId="1" applyFont="1" applyFill="1" applyBorder="1" applyAlignment="1" applyProtection="1">
      <alignment horizontal="left" vertical="center" wrapText="1" shrinkToFit="1"/>
    </xf>
    <xf numFmtId="0" fontId="14" fillId="2" borderId="0" xfId="0" applyFont="1" applyFill="1" applyAlignment="1">
      <alignment horizontal="left"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49" fontId="11" fillId="4" borderId="10" xfId="0" applyNumberFormat="1" applyFont="1" applyFill="1" applyBorder="1" applyAlignment="1" applyProtection="1">
      <alignment horizontal="center" vertical="center" shrinkToFit="1"/>
      <protection locked="0"/>
    </xf>
    <xf numFmtId="49" fontId="11" fillId="4" borderId="11" xfId="0" applyNumberFormat="1" applyFont="1" applyFill="1" applyBorder="1" applyAlignment="1" applyProtection="1">
      <alignment horizontal="center" vertical="center" shrinkToFit="1"/>
      <protection locked="0"/>
    </xf>
    <xf numFmtId="176" fontId="24" fillId="0" borderId="9" xfId="0" applyNumberFormat="1" applyFont="1" applyBorder="1" applyAlignment="1">
      <alignment horizontal="center" vertical="center" wrapText="1"/>
    </xf>
    <xf numFmtId="176" fontId="24" fillId="0" borderId="10" xfId="0" applyNumberFormat="1" applyFont="1" applyBorder="1" applyAlignment="1">
      <alignment horizontal="center" vertical="center" wrapText="1"/>
    </xf>
    <xf numFmtId="176" fontId="24" fillId="0" borderId="11" xfId="0" applyNumberFormat="1" applyFont="1" applyBorder="1" applyAlignment="1">
      <alignment horizontal="center" vertical="center" wrapText="1"/>
    </xf>
    <xf numFmtId="176" fontId="24" fillId="0" borderId="12" xfId="0" applyNumberFormat="1" applyFont="1" applyBorder="1" applyAlignment="1">
      <alignment horizontal="center" vertical="center" wrapText="1" shrinkToFit="1"/>
    </xf>
    <xf numFmtId="0" fontId="24" fillId="0" borderId="12" xfId="0" applyFont="1" applyBorder="1" applyAlignment="1">
      <alignment horizontal="center" vertical="center"/>
    </xf>
    <xf numFmtId="38" fontId="11" fillId="7" borderId="12" xfId="1" applyFont="1" applyFill="1" applyBorder="1" applyAlignment="1" applyProtection="1">
      <alignment horizontal="center" vertical="center" shrinkToFit="1"/>
      <protection locked="0"/>
    </xf>
    <xf numFmtId="0" fontId="11" fillId="4" borderId="9" xfId="0" applyFont="1" applyFill="1" applyBorder="1" applyAlignment="1" applyProtection="1">
      <alignment horizontal="center" vertical="center" shrinkToFit="1"/>
      <protection locked="0"/>
    </xf>
    <xf numFmtId="0" fontId="11" fillId="4" borderId="11" xfId="0" applyFont="1" applyFill="1" applyBorder="1" applyAlignment="1" applyProtection="1">
      <alignment horizontal="center" vertical="center" shrinkToFit="1"/>
      <protection locked="0"/>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0" fontId="25" fillId="0" borderId="9" xfId="0" applyFont="1" applyBorder="1" applyAlignment="1">
      <alignment vertical="center" wrapText="1"/>
    </xf>
    <xf numFmtId="0" fontId="25" fillId="0" borderId="10" xfId="0" applyFont="1" applyBorder="1" applyAlignment="1">
      <alignment vertical="center" wrapText="1"/>
    </xf>
    <xf numFmtId="0" fontId="25" fillId="0" borderId="11" xfId="0" applyFont="1" applyBorder="1" applyAlignment="1">
      <alignment vertical="center" wrapText="1"/>
    </xf>
    <xf numFmtId="182" fontId="11" fillId="4" borderId="9" xfId="0" applyNumberFormat="1" applyFont="1" applyFill="1" applyBorder="1" applyAlignment="1" applyProtection="1">
      <alignment horizontal="center" vertical="center"/>
      <protection locked="0"/>
    </xf>
    <xf numFmtId="182" fontId="11" fillId="4" borderId="11" xfId="0" applyNumberFormat="1" applyFont="1" applyFill="1" applyBorder="1" applyAlignment="1" applyProtection="1">
      <alignment horizontal="center" vertical="center"/>
      <protection locked="0"/>
    </xf>
    <xf numFmtId="0" fontId="24" fillId="0" borderId="12" xfId="0" applyFont="1" applyBorder="1" applyAlignment="1">
      <alignment vertical="center" wrapText="1" shrinkToFit="1"/>
    </xf>
    <xf numFmtId="0" fontId="24" fillId="0" borderId="12" xfId="0" applyFont="1" applyBorder="1" applyAlignment="1">
      <alignment vertical="center" shrinkToFit="1"/>
    </xf>
    <xf numFmtId="0" fontId="24" fillId="0" borderId="9" xfId="0" applyFont="1" applyBorder="1">
      <alignment vertical="center"/>
    </xf>
    <xf numFmtId="0" fontId="24" fillId="0" borderId="10" xfId="0" applyFont="1" applyBorder="1">
      <alignment vertical="center"/>
    </xf>
    <xf numFmtId="0" fontId="24" fillId="0" borderId="11" xfId="0" applyFont="1" applyBorder="1">
      <alignment vertical="center"/>
    </xf>
    <xf numFmtId="0" fontId="24" fillId="0" borderId="4" xfId="0" applyFont="1" applyBorder="1" applyAlignment="1">
      <alignment horizontal="right" vertical="center"/>
    </xf>
    <xf numFmtId="0" fontId="24" fillId="0" borderId="0" xfId="0" applyFont="1" applyAlignment="1">
      <alignment horizontal="right" vertical="center"/>
    </xf>
    <xf numFmtId="0" fontId="24" fillId="0" borderId="5" xfId="0" applyFont="1" applyBorder="1" applyAlignment="1">
      <alignment horizontal="right" vertical="center"/>
    </xf>
    <xf numFmtId="0" fontId="11" fillId="0" borderId="12" xfId="0" applyFont="1" applyBorder="1" applyAlignment="1">
      <alignment horizontal="center" vertical="center" wrapText="1"/>
    </xf>
    <xf numFmtId="180" fontId="11" fillId="4" borderId="9" xfId="0" applyNumberFormat="1" applyFont="1" applyFill="1" applyBorder="1" applyAlignment="1" applyProtection="1">
      <alignment horizontal="center" vertical="center"/>
      <protection locked="0"/>
    </xf>
    <xf numFmtId="180" fontId="11" fillId="4" borderId="10" xfId="0" applyNumberFormat="1" applyFont="1" applyFill="1" applyBorder="1" applyAlignment="1" applyProtection="1">
      <alignment horizontal="center" vertical="center"/>
      <protection locked="0"/>
    </xf>
    <xf numFmtId="180" fontId="11" fillId="4" borderId="11" xfId="0" applyNumberFormat="1" applyFont="1" applyFill="1" applyBorder="1" applyAlignment="1" applyProtection="1">
      <alignment horizontal="center" vertical="center"/>
      <protection locked="0"/>
    </xf>
    <xf numFmtId="0" fontId="24" fillId="0" borderId="9" xfId="0" applyFont="1" applyBorder="1" applyAlignment="1">
      <alignment horizontal="center" vertical="center" wrapText="1" shrinkToFit="1"/>
    </xf>
    <xf numFmtId="0" fontId="24" fillId="0" borderId="10" xfId="0" applyFont="1" applyBorder="1" applyAlignment="1">
      <alignment horizontal="center" vertical="center" shrinkToFi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11" fillId="0" borderId="12" xfId="0" applyFont="1" applyBorder="1" applyAlignment="1">
      <alignment horizontal="center" vertical="center"/>
    </xf>
    <xf numFmtId="0" fontId="11" fillId="0" borderId="12" xfId="0" applyFont="1" applyBorder="1" applyAlignment="1">
      <alignment horizontal="center" vertical="center" shrinkToFit="1"/>
    </xf>
    <xf numFmtId="0" fontId="11" fillId="4" borderId="12" xfId="0" applyFont="1" applyFill="1" applyBorder="1" applyAlignment="1" applyProtection="1">
      <alignment horizontal="center" vertical="center" shrinkToFit="1"/>
      <protection locked="0"/>
    </xf>
    <xf numFmtId="49" fontId="34" fillId="4" borderId="9" xfId="4" applyNumberFormat="1" applyFill="1" applyBorder="1" applyAlignment="1" applyProtection="1">
      <alignment horizontal="center" vertical="center" shrinkToFit="1"/>
      <protection locked="0"/>
    </xf>
    <xf numFmtId="0" fontId="11" fillId="0" borderId="9" xfId="0" applyFont="1" applyBorder="1" applyAlignment="1">
      <alignment horizontal="center" vertical="center"/>
    </xf>
    <xf numFmtId="0" fontId="11"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179" fontId="11" fillId="4" borderId="9" xfId="0" applyNumberFormat="1" applyFont="1" applyFill="1" applyBorder="1" applyAlignment="1" applyProtection="1">
      <alignment horizontal="center" vertical="center"/>
      <protection locked="0"/>
    </xf>
    <xf numFmtId="179" fontId="11" fillId="4" borderId="10" xfId="0" applyNumberFormat="1" applyFont="1" applyFill="1" applyBorder="1" applyAlignment="1" applyProtection="1">
      <alignment horizontal="center" vertical="center"/>
      <protection locked="0"/>
    </xf>
    <xf numFmtId="179" fontId="11" fillId="4" borderId="11" xfId="0" applyNumberFormat="1" applyFont="1" applyFill="1" applyBorder="1" applyAlignment="1" applyProtection="1">
      <alignment horizontal="center" vertical="center"/>
      <protection locked="0"/>
    </xf>
    <xf numFmtId="0" fontId="13" fillId="0" borderId="0" xfId="0" applyFont="1">
      <alignment vertical="center"/>
    </xf>
    <xf numFmtId="0" fontId="50" fillId="0" borderId="0" xfId="0" applyFont="1" applyAlignment="1">
      <alignment horizontal="center" vertical="center"/>
    </xf>
    <xf numFmtId="38" fontId="27" fillId="6" borderId="9" xfId="6" applyFont="1" applyFill="1" applyBorder="1" applyAlignment="1" applyProtection="1">
      <alignment horizontal="center" vertical="center"/>
    </xf>
    <xf numFmtId="38" fontId="27" fillId="6" borderId="10" xfId="6" applyFont="1" applyFill="1" applyBorder="1" applyAlignment="1" applyProtection="1">
      <alignment horizontal="center" vertical="center"/>
    </xf>
    <xf numFmtId="38" fontId="27" fillId="6" borderId="11" xfId="6" applyFont="1" applyFill="1" applyBorder="1" applyAlignment="1" applyProtection="1">
      <alignment horizontal="center" vertical="center"/>
    </xf>
    <xf numFmtId="177" fontId="27" fillId="6" borderId="12" xfId="6" applyNumberFormat="1" applyFont="1" applyFill="1" applyBorder="1" applyAlignment="1" applyProtection="1">
      <alignment horizontal="center" vertical="center"/>
    </xf>
    <xf numFmtId="38" fontId="27" fillId="0" borderId="1" xfId="6" applyFont="1" applyFill="1" applyBorder="1" applyAlignment="1" applyProtection="1">
      <alignment horizontal="center" vertical="center"/>
    </xf>
    <xf numFmtId="38" fontId="27" fillId="0" borderId="2" xfId="6" applyFont="1" applyFill="1" applyBorder="1" applyAlignment="1" applyProtection="1">
      <alignment horizontal="center" vertical="center"/>
    </xf>
    <xf numFmtId="38" fontId="27" fillId="0" borderId="3" xfId="6" applyFont="1" applyFill="1" applyBorder="1" applyAlignment="1" applyProtection="1">
      <alignment horizontal="center" vertical="center"/>
    </xf>
    <xf numFmtId="38" fontId="27" fillId="0" borderId="1" xfId="6" applyFont="1" applyBorder="1" applyAlignment="1" applyProtection="1">
      <alignment horizontal="center" vertical="center"/>
    </xf>
    <xf numFmtId="38" fontId="27" fillId="0" borderId="2" xfId="6" applyFont="1" applyBorder="1" applyAlignment="1" applyProtection="1">
      <alignment horizontal="center" vertical="center"/>
    </xf>
    <xf numFmtId="38" fontId="27" fillId="0" borderId="3" xfId="6" applyFont="1" applyBorder="1" applyAlignment="1" applyProtection="1">
      <alignment horizontal="center" vertical="center"/>
    </xf>
    <xf numFmtId="38" fontId="20" fillId="0" borderId="6" xfId="6" applyFont="1" applyFill="1" applyBorder="1" applyAlignment="1" applyProtection="1">
      <alignment horizontal="center" vertical="center"/>
    </xf>
    <xf numFmtId="38" fontId="20" fillId="0" borderId="7" xfId="6" applyFont="1" applyFill="1" applyBorder="1" applyAlignment="1" applyProtection="1">
      <alignment horizontal="center" vertical="center"/>
    </xf>
    <xf numFmtId="38" fontId="20" fillId="0" borderId="8" xfId="6" applyFont="1" applyFill="1" applyBorder="1" applyAlignment="1" applyProtection="1">
      <alignment horizontal="center" vertical="center"/>
    </xf>
    <xf numFmtId="38" fontId="27" fillId="0" borderId="1" xfId="6" applyFont="1" applyBorder="1" applyAlignment="1" applyProtection="1">
      <alignment horizontal="center" vertical="center" wrapText="1"/>
    </xf>
    <xf numFmtId="38" fontId="27" fillId="0" borderId="2" xfId="6" applyFont="1" applyBorder="1" applyAlignment="1" applyProtection="1">
      <alignment horizontal="center" vertical="center" wrapText="1"/>
    </xf>
    <xf numFmtId="38" fontId="27" fillId="0" borderId="3" xfId="6" applyFont="1" applyBorder="1" applyAlignment="1" applyProtection="1">
      <alignment horizontal="center" vertical="center" wrapText="1"/>
    </xf>
    <xf numFmtId="38" fontId="27" fillId="0" borderId="6" xfId="6" applyFont="1" applyBorder="1" applyAlignment="1" applyProtection="1">
      <alignment horizontal="center" vertical="center"/>
    </xf>
    <xf numFmtId="38" fontId="27" fillId="0" borderId="7" xfId="6" applyFont="1" applyBorder="1" applyAlignment="1" applyProtection="1">
      <alignment horizontal="center" vertical="center"/>
    </xf>
    <xf numFmtId="38" fontId="27" fillId="0" borderId="8" xfId="6" applyFont="1" applyBorder="1" applyAlignment="1" applyProtection="1">
      <alignment horizontal="center" vertical="center"/>
    </xf>
    <xf numFmtId="38" fontId="27" fillId="0" borderId="58" xfId="6" applyFont="1" applyFill="1" applyBorder="1" applyAlignment="1" applyProtection="1">
      <alignment horizontal="center" vertical="center" shrinkToFit="1"/>
    </xf>
    <xf numFmtId="38" fontId="27" fillId="0" borderId="59" xfId="6" applyFont="1" applyFill="1" applyBorder="1" applyAlignment="1" applyProtection="1">
      <alignment horizontal="center" vertical="center" shrinkToFit="1"/>
    </xf>
    <xf numFmtId="38" fontId="27" fillId="0" borderId="31" xfId="6" applyFont="1" applyBorder="1" applyAlignment="1" applyProtection="1">
      <alignment horizontal="center" vertical="center" wrapText="1"/>
    </xf>
    <xf numFmtId="38" fontId="27" fillId="0" borderId="39" xfId="6" applyFont="1" applyBorder="1" applyAlignment="1" applyProtection="1">
      <alignment horizontal="center" vertical="center" wrapText="1"/>
    </xf>
    <xf numFmtId="38" fontId="27" fillId="0" borderId="30" xfId="6" applyFont="1" applyBorder="1" applyAlignment="1" applyProtection="1">
      <alignment horizontal="center" vertical="center"/>
    </xf>
    <xf numFmtId="38" fontId="27" fillId="0" borderId="12" xfId="6" applyFont="1" applyBorder="1" applyAlignment="1" applyProtection="1">
      <alignment horizontal="center" vertical="center"/>
    </xf>
    <xf numFmtId="38" fontId="27" fillId="0" borderId="22" xfId="6" applyFont="1" applyBorder="1" applyAlignment="1">
      <alignment horizontal="center" vertical="center" wrapText="1"/>
    </xf>
    <xf numFmtId="38" fontId="27" fillId="0" borderId="28" xfId="6" applyFont="1" applyBorder="1" applyAlignment="1">
      <alignment horizontal="center" vertical="center" wrapText="1"/>
    </xf>
    <xf numFmtId="38" fontId="27" fillId="0" borderId="42" xfId="6" applyFont="1" applyBorder="1" applyAlignment="1">
      <alignment horizontal="center" vertical="center"/>
    </xf>
    <xf numFmtId="38" fontId="27" fillId="0" borderId="11" xfId="6" applyFont="1" applyBorder="1" applyAlignment="1" applyProtection="1">
      <alignment horizontal="center" vertical="center"/>
    </xf>
    <xf numFmtId="38" fontId="27" fillId="0" borderId="19" xfId="6" applyFont="1" applyBorder="1" applyAlignment="1" applyProtection="1">
      <alignment horizontal="center" vertical="center"/>
    </xf>
    <xf numFmtId="38" fontId="27" fillId="0" borderId="20" xfId="6" applyFont="1" applyBorder="1" applyAlignment="1" applyProtection="1">
      <alignment horizontal="center" vertical="center"/>
    </xf>
    <xf numFmtId="38" fontId="27" fillId="0" borderId="21" xfId="6" applyFont="1" applyBorder="1" applyAlignment="1" applyProtection="1">
      <alignment horizontal="center" vertical="center"/>
    </xf>
    <xf numFmtId="38" fontId="27" fillId="0" borderId="19" xfId="6" applyFont="1" applyFill="1" applyBorder="1" applyAlignment="1" applyProtection="1">
      <alignment horizontal="center" vertical="center"/>
    </xf>
    <xf numFmtId="38" fontId="27" fillId="0" borderId="20" xfId="6" applyFont="1" applyFill="1" applyBorder="1" applyAlignment="1" applyProtection="1">
      <alignment horizontal="center" vertical="center"/>
    </xf>
    <xf numFmtId="38" fontId="27" fillId="0" borderId="21" xfId="6" applyFont="1" applyFill="1" applyBorder="1" applyAlignment="1" applyProtection="1">
      <alignment horizontal="center" vertical="center"/>
    </xf>
    <xf numFmtId="38" fontId="27" fillId="0" borderId="32" xfId="6" applyFont="1" applyBorder="1" applyAlignment="1" applyProtection="1">
      <alignment horizontal="center" vertical="center"/>
    </xf>
    <xf numFmtId="38" fontId="27" fillId="0" borderId="15" xfId="6" applyFont="1" applyBorder="1" applyAlignment="1" applyProtection="1">
      <alignment horizontal="center" vertical="center"/>
    </xf>
    <xf numFmtId="38" fontId="27" fillId="0" borderId="33" xfId="6" applyFont="1" applyFill="1" applyBorder="1" applyAlignment="1" applyProtection="1">
      <alignment horizontal="center" vertical="center"/>
    </xf>
    <xf numFmtId="38" fontId="27" fillId="0" borderId="41" xfId="6" applyFont="1" applyFill="1" applyBorder="1" applyAlignment="1" applyProtection="1">
      <alignment horizontal="center" vertical="center"/>
    </xf>
    <xf numFmtId="38" fontId="44" fillId="5" borderId="1" xfId="6" applyFont="1" applyFill="1" applyBorder="1" applyAlignment="1" applyProtection="1">
      <alignment horizontal="center" vertical="center"/>
    </xf>
    <xf numFmtId="38" fontId="44" fillId="5" borderId="2" xfId="6" applyFont="1" applyFill="1" applyBorder="1" applyAlignment="1" applyProtection="1">
      <alignment horizontal="center" vertical="center"/>
    </xf>
    <xf numFmtId="38" fontId="44" fillId="5" borderId="3" xfId="6" applyFont="1" applyFill="1" applyBorder="1" applyAlignment="1" applyProtection="1">
      <alignment horizontal="center" vertical="center"/>
    </xf>
    <xf numFmtId="38" fontId="44" fillId="5" borderId="6" xfId="6" applyFont="1" applyFill="1" applyBorder="1" applyAlignment="1" applyProtection="1">
      <alignment horizontal="center" vertical="center"/>
    </xf>
    <xf numFmtId="38" fontId="44" fillId="5" borderId="7" xfId="6" applyFont="1" applyFill="1" applyBorder="1" applyAlignment="1" applyProtection="1">
      <alignment horizontal="center" vertical="center"/>
    </xf>
    <xf numFmtId="38" fontId="44" fillId="5" borderId="8" xfId="6" applyFont="1" applyFill="1" applyBorder="1" applyAlignment="1" applyProtection="1">
      <alignment horizontal="center" vertical="center"/>
    </xf>
    <xf numFmtId="38" fontId="27" fillId="0" borderId="16" xfId="6" applyFont="1" applyBorder="1" applyAlignment="1" applyProtection="1">
      <alignment horizontal="center" vertical="center"/>
    </xf>
    <xf numFmtId="38" fontId="27" fillId="0" borderId="17" xfId="6" applyFont="1" applyBorder="1" applyAlignment="1" applyProtection="1">
      <alignment horizontal="center" vertical="center"/>
    </xf>
    <xf numFmtId="38" fontId="27" fillId="0" borderId="23" xfId="6" applyFont="1" applyBorder="1" applyAlignment="1" applyProtection="1">
      <alignment horizontal="center" vertical="center"/>
    </xf>
    <xf numFmtId="38" fontId="27" fillId="0" borderId="0" xfId="6" applyFont="1" applyBorder="1" applyAlignment="1" applyProtection="1">
      <alignment horizontal="center" vertical="center"/>
    </xf>
    <xf numFmtId="38" fontId="27" fillId="0" borderId="34" xfId="6" applyFont="1" applyBorder="1" applyAlignment="1" applyProtection="1">
      <alignment horizontal="center" vertical="center"/>
    </xf>
    <xf numFmtId="38" fontId="27" fillId="0" borderId="35" xfId="6" applyFont="1" applyBorder="1" applyAlignment="1" applyProtection="1">
      <alignment horizontal="center" vertical="center"/>
    </xf>
    <xf numFmtId="38" fontId="27" fillId="0" borderId="29" xfId="6" applyFont="1" applyBorder="1" applyAlignment="1" applyProtection="1">
      <alignment horizontal="center" vertical="center" wrapText="1"/>
    </xf>
    <xf numFmtId="38" fontId="27" fillId="0" borderId="36" xfId="6" applyFont="1" applyBorder="1" applyAlignment="1" applyProtection="1">
      <alignment horizontal="center" vertical="center"/>
    </xf>
    <xf numFmtId="0" fontId="21" fillId="0" borderId="12" xfId="0" applyFont="1" applyBorder="1" applyAlignment="1">
      <alignment horizontal="center" vertical="center" wrapText="1"/>
    </xf>
    <xf numFmtId="0" fontId="21" fillId="0" borderId="12" xfId="0" applyFont="1" applyBorder="1" applyAlignment="1">
      <alignment horizontal="center" vertical="center"/>
    </xf>
    <xf numFmtId="0" fontId="21" fillId="0" borderId="0" xfId="0" applyFont="1" applyAlignment="1">
      <alignment horizontal="center" wrapText="1"/>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21" fillId="0" borderId="9" xfId="0" applyFont="1" applyBorder="1" applyAlignment="1">
      <alignment horizontal="center" vertical="center" wrapText="1" shrinkToFit="1"/>
    </xf>
    <xf numFmtId="0" fontId="21" fillId="0" borderId="10" xfId="0" applyFont="1" applyBorder="1" applyAlignment="1">
      <alignment horizontal="center" vertical="center" shrinkToFit="1"/>
    </xf>
    <xf numFmtId="0" fontId="21" fillId="0" borderId="10" xfId="0" applyFont="1" applyBorder="1" applyAlignment="1">
      <alignment horizontal="center" vertical="center"/>
    </xf>
    <xf numFmtId="0" fontId="21" fillId="0" borderId="74" xfId="0" applyFont="1" applyBorder="1" applyAlignment="1">
      <alignment horizontal="center" vertical="center" wrapText="1"/>
    </xf>
    <xf numFmtId="181" fontId="11" fillId="4" borderId="12" xfId="0" applyNumberFormat="1" applyFont="1" applyFill="1" applyBorder="1" applyAlignment="1" applyProtection="1">
      <alignment horizontal="center" vertical="center"/>
      <protection locked="0"/>
    </xf>
    <xf numFmtId="181" fontId="11" fillId="4" borderId="9" xfId="0" applyNumberFormat="1" applyFont="1" applyFill="1" applyBorder="1" applyAlignment="1" applyProtection="1">
      <alignment horizontal="center" vertical="center"/>
      <protection locked="0"/>
    </xf>
    <xf numFmtId="0" fontId="11" fillId="0" borderId="9" xfId="1" applyNumberFormat="1" applyFont="1" applyFill="1" applyBorder="1" applyAlignment="1" applyProtection="1">
      <alignment horizontal="center" vertical="center" shrinkToFit="1"/>
    </xf>
    <xf numFmtId="0" fontId="11" fillId="0" borderId="10" xfId="1" applyNumberFormat="1" applyFont="1" applyFill="1" applyBorder="1" applyAlignment="1" applyProtection="1">
      <alignment horizontal="center" vertical="center" shrinkToFit="1"/>
    </xf>
    <xf numFmtId="0" fontId="11" fillId="0" borderId="11" xfId="1" applyNumberFormat="1" applyFont="1" applyFill="1" applyBorder="1" applyAlignment="1" applyProtection="1">
      <alignment horizontal="center" vertical="center" shrinkToFit="1"/>
    </xf>
    <xf numFmtId="184" fontId="14" fillId="0" borderId="9" xfId="1" applyNumberFormat="1" applyFont="1" applyFill="1" applyBorder="1" applyAlignment="1" applyProtection="1">
      <alignment horizontal="center" vertical="center" shrinkToFit="1"/>
    </xf>
    <xf numFmtId="184" fontId="14" fillId="0" borderId="10" xfId="1" applyNumberFormat="1" applyFont="1" applyFill="1" applyBorder="1" applyAlignment="1" applyProtection="1">
      <alignment horizontal="center" vertical="center" shrinkToFit="1"/>
    </xf>
    <xf numFmtId="184" fontId="14" fillId="0" borderId="11" xfId="1" applyNumberFormat="1" applyFont="1" applyFill="1" applyBorder="1" applyAlignment="1" applyProtection="1">
      <alignment horizontal="center" vertical="center" shrinkToFi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176" fontId="11" fillId="0" borderId="12" xfId="0" applyNumberFormat="1" applyFont="1" applyBorder="1" applyAlignment="1">
      <alignment horizontal="center" vertical="center"/>
    </xf>
    <xf numFmtId="181" fontId="11" fillId="0" borderId="74" xfId="1" applyNumberFormat="1" applyFont="1" applyBorder="1" applyAlignment="1" applyProtection="1">
      <alignment horizontal="center" vertical="center"/>
    </xf>
    <xf numFmtId="176" fontId="11" fillId="0" borderId="12" xfId="0" applyNumberFormat="1" applyFont="1" applyBorder="1">
      <alignment vertical="center"/>
    </xf>
    <xf numFmtId="182" fontId="11" fillId="4" borderId="13" xfId="0" applyNumberFormat="1" applyFont="1" applyFill="1" applyBorder="1" applyAlignment="1" applyProtection="1">
      <alignment horizontal="center" vertical="center"/>
      <protection locked="0"/>
    </xf>
    <xf numFmtId="182" fontId="11" fillId="4" borderId="15" xfId="0" applyNumberFormat="1" applyFont="1" applyFill="1" applyBorder="1" applyAlignment="1" applyProtection="1">
      <alignment horizontal="center" vertical="center"/>
      <protection locked="0"/>
    </xf>
    <xf numFmtId="0" fontId="11" fillId="0" borderId="0" xfId="0" applyFont="1">
      <alignment vertical="center"/>
    </xf>
    <xf numFmtId="176" fontId="11" fillId="0" borderId="0" xfId="0" applyNumberFormat="1" applyFont="1" applyAlignment="1">
      <alignment vertical="center" wrapText="1"/>
    </xf>
    <xf numFmtId="176" fontId="11" fillId="0" borderId="0" xfId="0" applyNumberFormat="1" applyFont="1">
      <alignment vertical="center"/>
    </xf>
    <xf numFmtId="176" fontId="11" fillId="4" borderId="12" xfId="0" applyNumberFormat="1" applyFont="1" applyFill="1" applyBorder="1" applyAlignment="1" applyProtection="1">
      <alignment vertical="center" wrapText="1"/>
      <protection locked="0"/>
    </xf>
    <xf numFmtId="0" fontId="11" fillId="0" borderId="0" xfId="0" applyFont="1" applyAlignment="1">
      <alignment vertical="center" wrapText="1"/>
    </xf>
    <xf numFmtId="0" fontId="11" fillId="4" borderId="9" xfId="0" applyFont="1" applyFill="1" applyBorder="1" applyAlignment="1" applyProtection="1">
      <alignment vertical="center" wrapText="1"/>
      <protection locked="0"/>
    </xf>
    <xf numFmtId="0" fontId="11" fillId="4" borderId="10" xfId="0" applyFont="1" applyFill="1" applyBorder="1" applyAlignment="1" applyProtection="1">
      <alignment vertical="center" wrapText="1"/>
      <protection locked="0"/>
    </xf>
    <xf numFmtId="0" fontId="11" fillId="4" borderId="11" xfId="0" applyFont="1" applyFill="1" applyBorder="1" applyAlignment="1" applyProtection="1">
      <alignment vertical="center" wrapText="1"/>
      <protection locked="0"/>
    </xf>
    <xf numFmtId="38" fontId="27" fillId="0" borderId="1" xfId="6" applyFont="1" applyFill="1" applyBorder="1" applyAlignment="1" applyProtection="1">
      <alignment horizontal="center" vertical="center" shrinkToFit="1"/>
    </xf>
    <xf numFmtId="38" fontId="27" fillId="0" borderId="2" xfId="6" applyFont="1" applyFill="1" applyBorder="1" applyAlignment="1" applyProtection="1">
      <alignment horizontal="center" vertical="center" shrinkToFit="1"/>
    </xf>
    <xf numFmtId="38" fontId="27" fillId="0" borderId="3" xfId="6" applyFont="1" applyFill="1" applyBorder="1" applyAlignment="1" applyProtection="1">
      <alignment horizontal="center" vertical="center" shrinkToFit="1"/>
    </xf>
    <xf numFmtId="0" fontId="27" fillId="0" borderId="6" xfId="7" applyFont="1" applyBorder="1" applyAlignment="1">
      <alignment horizontal="center" vertical="center"/>
    </xf>
    <xf numFmtId="0" fontId="27" fillId="0" borderId="7" xfId="7" applyFont="1" applyBorder="1" applyAlignment="1">
      <alignment horizontal="center" vertical="center"/>
    </xf>
    <xf numFmtId="0" fontId="27" fillId="0" borderId="8" xfId="7" applyFont="1" applyBorder="1" applyAlignment="1">
      <alignment horizontal="center" vertical="center"/>
    </xf>
    <xf numFmtId="0" fontId="27" fillId="0" borderId="1" xfId="7" applyFont="1" applyBorder="1" applyAlignment="1">
      <alignment horizontal="center" vertical="center" shrinkToFit="1"/>
    </xf>
    <xf numFmtId="0" fontId="27" fillId="0" borderId="2" xfId="7" applyFont="1" applyBorder="1" applyAlignment="1">
      <alignment horizontal="center" vertical="center" shrinkToFit="1"/>
    </xf>
    <xf numFmtId="0" fontId="27" fillId="0" borderId="3" xfId="7" applyFont="1" applyBorder="1" applyAlignment="1">
      <alignment horizontal="center" vertical="center" shrinkToFit="1"/>
    </xf>
    <xf numFmtId="0" fontId="27" fillId="0" borderId="2" xfId="7" applyFont="1" applyBorder="1" applyAlignment="1">
      <alignment horizontal="center" vertical="center"/>
    </xf>
    <xf numFmtId="38" fontId="27" fillId="6" borderId="12" xfId="6" applyFont="1" applyFill="1" applyBorder="1" applyAlignment="1" applyProtection="1">
      <alignment horizontal="center" vertical="center"/>
    </xf>
    <xf numFmtId="177" fontId="16" fillId="0" borderId="12" xfId="6" applyNumberFormat="1" applyFont="1" applyFill="1" applyBorder="1" applyAlignment="1" applyProtection="1">
      <alignment horizontal="center" vertical="center"/>
    </xf>
    <xf numFmtId="0" fontId="27" fillId="0" borderId="9" xfId="7" applyFont="1" applyBorder="1" applyAlignment="1">
      <alignment horizontal="center" vertical="center"/>
    </xf>
    <xf numFmtId="0" fontId="27" fillId="0" borderId="10" xfId="7" applyFont="1" applyBorder="1" applyAlignment="1">
      <alignment horizontal="center" vertical="center"/>
    </xf>
    <xf numFmtId="0" fontId="27" fillId="0" borderId="11" xfId="7" applyFont="1" applyBorder="1" applyAlignment="1">
      <alignment horizontal="center" vertical="center"/>
    </xf>
    <xf numFmtId="38" fontId="27" fillId="0" borderId="58" xfId="6" applyFont="1" applyFill="1" applyBorder="1" applyAlignment="1" applyProtection="1">
      <alignment horizontal="center" vertical="center"/>
    </xf>
    <xf numFmtId="38" fontId="27" fillId="0" borderId="59" xfId="6" applyFont="1" applyFill="1" applyBorder="1" applyAlignment="1" applyProtection="1">
      <alignment horizontal="center" vertical="center"/>
    </xf>
    <xf numFmtId="38" fontId="27" fillId="4" borderId="0" xfId="6" applyFont="1" applyFill="1" applyBorder="1" applyAlignment="1" applyProtection="1">
      <alignment horizontal="center" vertical="center"/>
      <protection locked="0"/>
    </xf>
    <xf numFmtId="38" fontId="27" fillId="4" borderId="25" xfId="6" applyFont="1" applyFill="1" applyBorder="1" applyAlignment="1" applyProtection="1">
      <alignment horizontal="center" vertical="center"/>
      <protection locked="0"/>
    </xf>
    <xf numFmtId="38" fontId="27" fillId="7" borderId="26" xfId="6" applyFont="1" applyFill="1" applyBorder="1" applyAlignment="1" applyProtection="1">
      <alignment horizontal="center" vertical="center"/>
    </xf>
    <xf numFmtId="38" fontId="27" fillId="7" borderId="7" xfId="6" applyFont="1" applyFill="1" applyBorder="1" applyAlignment="1" applyProtection="1">
      <alignment horizontal="center" vertical="center"/>
    </xf>
    <xf numFmtId="38" fontId="27" fillId="7" borderId="27" xfId="6" applyFont="1" applyFill="1" applyBorder="1" applyAlignment="1" applyProtection="1">
      <alignment horizontal="center" vertical="center"/>
    </xf>
    <xf numFmtId="38" fontId="27" fillId="0" borderId="22" xfId="6" applyFont="1" applyBorder="1" applyAlignment="1" applyProtection="1">
      <alignment horizontal="center" vertical="center" wrapText="1"/>
    </xf>
    <xf numFmtId="38" fontId="27" fillId="0" borderId="28" xfId="6" applyFont="1" applyBorder="1" applyAlignment="1" applyProtection="1">
      <alignment horizontal="center" vertical="center" wrapText="1"/>
    </xf>
    <xf numFmtId="38" fontId="27" fillId="0" borderId="42" xfId="6" applyFont="1" applyBorder="1" applyAlignment="1" applyProtection="1">
      <alignment horizontal="center" vertical="center"/>
    </xf>
    <xf numFmtId="38" fontId="27" fillId="4" borderId="23" xfId="6" applyFont="1" applyFill="1" applyBorder="1" applyAlignment="1" applyProtection="1">
      <alignment horizontal="center" vertical="center"/>
      <protection locked="0"/>
    </xf>
    <xf numFmtId="38" fontId="11" fillId="0" borderId="0" xfId="0" applyNumberFormat="1" applyFont="1">
      <alignment vertical="center"/>
    </xf>
  </cellXfs>
  <cellStyles count="8">
    <cellStyle name="Normal" xfId="3" xr:uid="{F08A7BE9-3F87-4237-9B7C-35AF7E2CA3D4}"/>
    <cellStyle name="パーセント" xfId="5" builtinId="5"/>
    <cellStyle name="ハイパーリンク" xfId="4" builtinId="8"/>
    <cellStyle name="桁区切り" xfId="1" builtinId="6"/>
    <cellStyle name="桁区切り 2" xfId="6" xr:uid="{9F6C3E87-5FC6-4403-9DC1-2F8F213A11C4}"/>
    <cellStyle name="標準" xfId="0" builtinId="0"/>
    <cellStyle name="標準 2" xfId="2" xr:uid="{00000000-0005-0000-0000-000003000000}"/>
    <cellStyle name="標準 2 2" xfId="7" xr:uid="{9CAD202F-D423-494F-9C27-B0B416C77224}"/>
  </cellStyles>
  <dxfs count="6">
    <dxf>
      <font>
        <color theme="0"/>
      </font>
      <fill>
        <patternFill patternType="none">
          <bgColor auto="1"/>
        </patternFill>
      </fill>
      <border>
        <left/>
        <right/>
        <top/>
        <bottom/>
        <vertical/>
        <horizontal/>
      </border>
    </dxf>
    <dxf>
      <font>
        <color theme="0"/>
      </font>
      <fill>
        <patternFill patternType="none">
          <bgColor auto="1"/>
        </patternFill>
      </fill>
      <border>
        <left style="thin">
          <color auto="1"/>
        </left>
        <right/>
        <top/>
        <bottom/>
        <vertical/>
        <horizontal/>
      </border>
    </dxf>
    <dxf>
      <fill>
        <patternFill patternType="none">
          <bgColor auto="1"/>
        </patternFill>
      </fill>
    </dxf>
    <dxf>
      <font>
        <color theme="0"/>
      </font>
      <fill>
        <patternFill patternType="none">
          <bgColor auto="1"/>
        </patternFill>
      </fill>
      <border>
        <left/>
        <right/>
        <top/>
        <bottom/>
        <vertical/>
        <horizontal/>
      </border>
    </dxf>
    <dxf>
      <font>
        <color theme="0"/>
      </font>
      <fill>
        <patternFill patternType="none">
          <bgColor auto="1"/>
        </patternFill>
      </fill>
      <border>
        <left style="thin">
          <color auto="1"/>
        </left>
        <right/>
        <top/>
        <bottom/>
        <vertical/>
        <horizontal/>
      </border>
    </dxf>
    <dxf>
      <fill>
        <patternFill patternType="none">
          <bgColor auto="1"/>
        </patternFill>
      </fill>
    </dxf>
  </dxfs>
  <tableStyles count="0" defaultTableStyle="TableStyleMedium9" defaultPivotStyle="PivotStyleLight16"/>
  <colors>
    <mruColors>
      <color rgb="FFFFFF99"/>
      <color rgb="FFFF66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3360</xdr:colOff>
      <xdr:row>1</xdr:row>
      <xdr:rowOff>106119</xdr:rowOff>
    </xdr:from>
    <xdr:to>
      <xdr:col>37</xdr:col>
      <xdr:colOff>161364</xdr:colOff>
      <xdr:row>14</xdr:row>
      <xdr:rowOff>259977</xdr:rowOff>
    </xdr:to>
    <xdr:sp macro="" textlink="">
      <xdr:nvSpPr>
        <xdr:cNvPr id="2" name="テキスト ボックス 1">
          <a:extLst>
            <a:ext uri="{FF2B5EF4-FFF2-40B4-BE49-F238E27FC236}">
              <a16:creationId xmlns:a16="http://schemas.microsoft.com/office/drawing/2014/main" id="{926E5FEB-3488-4989-9C2A-16DA053753A5}"/>
            </a:ext>
          </a:extLst>
        </xdr:cNvPr>
        <xdr:cNvSpPr txBox="1"/>
      </xdr:nvSpPr>
      <xdr:spPr>
        <a:xfrm>
          <a:off x="7566210" y="285189"/>
          <a:ext cx="4046109" cy="32590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latin typeface="BIZ UDPゴシック" panose="020B0400000000000000" pitchFamily="50" charset="-128"/>
              <a:ea typeface="BIZ UDPゴシック" panose="020B0400000000000000" pitchFamily="50" charset="-128"/>
            </a:rPr>
            <a:t>●黄色セルに入力してください。</a:t>
          </a:r>
          <a:endParaRPr kumimoji="1" lang="en-US" altLang="ja-JP" sz="1800" b="1">
            <a:latin typeface="BIZ UDPゴシック" panose="020B0400000000000000" pitchFamily="50" charset="-128"/>
            <a:ea typeface="BIZ UDPゴシック" panose="020B0400000000000000" pitchFamily="50" charset="-128"/>
          </a:endParaRPr>
        </a:p>
        <a:p>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●水色セルは「参考様式」シートと</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a:t>
          </a:r>
          <a:r>
            <a:rPr kumimoji="1" lang="ja-JP" altLang="en-US" sz="1800" b="1" baseline="0">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連動して計算式が入っていますが、</a:t>
          </a:r>
          <a:endParaRPr kumimoji="1" lang="en-US" altLang="ja-JP" sz="1800" b="1">
            <a:latin typeface="BIZ UDPゴシック" panose="020B0400000000000000" pitchFamily="50" charset="-128"/>
            <a:ea typeface="BIZ UDPゴシック" panose="020B0400000000000000" pitchFamily="50" charset="-128"/>
          </a:endParaRPr>
        </a:p>
        <a:p>
          <a:r>
            <a:rPr kumimoji="1" lang="en-US" altLang="ja-JP" sz="1800" b="1" baseline="0">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必要に応じて手入力してください。</a:t>
          </a:r>
          <a:endParaRPr kumimoji="1" lang="en-US" altLang="ja-JP" sz="1800" b="1">
            <a:latin typeface="BIZ UDPゴシック" panose="020B0400000000000000" pitchFamily="50" charset="-128"/>
            <a:ea typeface="BIZ UDPゴシック" panose="020B0400000000000000" pitchFamily="50" charset="-128"/>
          </a:endParaRPr>
        </a:p>
        <a:p>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●集計の都合上、ファイル形式は</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a:t>
          </a:r>
          <a:r>
            <a:rPr kumimoji="1" lang="en-US" altLang="ja-JP" sz="1800" b="1">
              <a:solidFill>
                <a:srgbClr val="FF0000"/>
              </a:solidFill>
              <a:latin typeface="BIZ UDPゴシック" panose="020B0400000000000000" pitchFamily="50" charset="-128"/>
              <a:ea typeface="BIZ UDPゴシック" panose="020B0400000000000000" pitchFamily="50" charset="-128"/>
            </a:rPr>
            <a:t>Excel</a:t>
          </a:r>
          <a:r>
            <a:rPr kumimoji="1" lang="ja-JP" altLang="en-US" sz="1800" b="1">
              <a:solidFill>
                <a:srgbClr val="FF0000"/>
              </a:solidFill>
              <a:latin typeface="BIZ UDPゴシック" panose="020B0400000000000000" pitchFamily="50" charset="-128"/>
              <a:ea typeface="BIZ UDPゴシック" panose="020B0400000000000000" pitchFamily="50" charset="-128"/>
            </a:rPr>
            <a:t>ファイル</a:t>
          </a:r>
          <a:r>
            <a:rPr kumimoji="1" lang="ja-JP" altLang="en-US" sz="1800" b="1">
              <a:latin typeface="BIZ UDPゴシック" panose="020B0400000000000000" pitchFamily="50" charset="-128"/>
              <a:ea typeface="BIZ UDPゴシック" panose="020B0400000000000000" pitchFamily="50" charset="-128"/>
            </a:rPr>
            <a:t>のままご提出　</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a:t>
          </a:r>
          <a:r>
            <a:rPr kumimoji="1" lang="ja-JP" altLang="en-US" sz="1800" b="1" baseline="0">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3360</xdr:colOff>
      <xdr:row>1</xdr:row>
      <xdr:rowOff>106119</xdr:rowOff>
    </xdr:from>
    <xdr:to>
      <xdr:col>37</xdr:col>
      <xdr:colOff>161364</xdr:colOff>
      <xdr:row>14</xdr:row>
      <xdr:rowOff>259977</xdr:rowOff>
    </xdr:to>
    <xdr:sp macro="" textlink="">
      <xdr:nvSpPr>
        <xdr:cNvPr id="3" name="テキスト ボックス 2">
          <a:extLst>
            <a:ext uri="{FF2B5EF4-FFF2-40B4-BE49-F238E27FC236}">
              <a16:creationId xmlns:a16="http://schemas.microsoft.com/office/drawing/2014/main" id="{57394457-FE38-F401-F124-3D0C95AC41D2}"/>
            </a:ext>
          </a:extLst>
        </xdr:cNvPr>
        <xdr:cNvSpPr txBox="1"/>
      </xdr:nvSpPr>
      <xdr:spPr>
        <a:xfrm>
          <a:off x="7542678" y="285413"/>
          <a:ext cx="4030757" cy="3013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latin typeface="BIZ UDPゴシック" panose="020B0400000000000000" pitchFamily="50" charset="-128"/>
              <a:ea typeface="BIZ UDPゴシック" panose="020B0400000000000000" pitchFamily="50" charset="-128"/>
            </a:rPr>
            <a:t>●黄色セルに入力してください。</a:t>
          </a:r>
          <a:endParaRPr kumimoji="1" lang="en-US" altLang="ja-JP" sz="1800" b="1">
            <a:latin typeface="BIZ UDPゴシック" panose="020B0400000000000000" pitchFamily="50" charset="-128"/>
            <a:ea typeface="BIZ UDPゴシック" panose="020B0400000000000000" pitchFamily="50" charset="-128"/>
          </a:endParaRPr>
        </a:p>
        <a:p>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●水色セルは「参考様式」シートと</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a:t>
          </a:r>
          <a:r>
            <a:rPr kumimoji="1" lang="ja-JP" altLang="en-US" sz="1800" b="1" baseline="0">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連動して計算式が入っていますが、</a:t>
          </a:r>
          <a:endParaRPr kumimoji="1" lang="en-US" altLang="ja-JP" sz="1800" b="1">
            <a:latin typeface="BIZ UDPゴシック" panose="020B0400000000000000" pitchFamily="50" charset="-128"/>
            <a:ea typeface="BIZ UDPゴシック" panose="020B0400000000000000" pitchFamily="50" charset="-128"/>
          </a:endParaRPr>
        </a:p>
        <a:p>
          <a:r>
            <a:rPr kumimoji="1" lang="en-US" altLang="ja-JP" sz="1800" b="1" baseline="0">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必要に応じて手入力してください。</a:t>
          </a:r>
          <a:endParaRPr kumimoji="1" lang="en-US" altLang="ja-JP" sz="1800" b="1">
            <a:latin typeface="BIZ UDPゴシック" panose="020B0400000000000000" pitchFamily="50" charset="-128"/>
            <a:ea typeface="BIZ UDPゴシック" panose="020B0400000000000000" pitchFamily="50" charset="-128"/>
          </a:endParaRPr>
        </a:p>
        <a:p>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●集計の都合上、ファイル形式は</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a:t>
          </a:r>
          <a:r>
            <a:rPr kumimoji="1" lang="en-US" altLang="ja-JP" sz="1800" b="1">
              <a:solidFill>
                <a:srgbClr val="FF0000"/>
              </a:solidFill>
              <a:latin typeface="BIZ UDPゴシック" panose="020B0400000000000000" pitchFamily="50" charset="-128"/>
              <a:ea typeface="BIZ UDPゴシック" panose="020B0400000000000000" pitchFamily="50" charset="-128"/>
            </a:rPr>
            <a:t>Excel</a:t>
          </a:r>
          <a:r>
            <a:rPr kumimoji="1" lang="ja-JP" altLang="en-US" sz="1800" b="1">
              <a:solidFill>
                <a:srgbClr val="FF0000"/>
              </a:solidFill>
              <a:latin typeface="BIZ UDPゴシック" panose="020B0400000000000000" pitchFamily="50" charset="-128"/>
              <a:ea typeface="BIZ UDPゴシック" panose="020B0400000000000000" pitchFamily="50" charset="-128"/>
            </a:rPr>
            <a:t>ファイル</a:t>
          </a:r>
          <a:r>
            <a:rPr kumimoji="1" lang="ja-JP" altLang="en-US" sz="1800" b="1">
              <a:latin typeface="BIZ UDPゴシック" panose="020B0400000000000000" pitchFamily="50" charset="-128"/>
              <a:ea typeface="BIZ UDPゴシック" panose="020B0400000000000000" pitchFamily="50" charset="-128"/>
            </a:rPr>
            <a:t>のままご提出　</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a:t>
          </a:r>
          <a:r>
            <a:rPr kumimoji="1" lang="ja-JP" altLang="en-US" sz="1800" b="1" baseline="0">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3300-03@pref.saitama.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a3300-03@pref.saitama.lg.j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4F123-D53E-4F87-85D7-A5D8F3852695}">
  <sheetPr>
    <tabColor rgb="FFFFFF99"/>
    <pageSetUpPr fitToPage="1"/>
  </sheetPr>
  <dimension ref="A1:AO152"/>
  <sheetViews>
    <sheetView tabSelected="1" view="pageBreakPreview" zoomScaleNormal="100" zoomScaleSheetLayoutView="100" workbookViewId="0">
      <selection activeCell="Z1" sqref="Z1"/>
    </sheetView>
  </sheetViews>
  <sheetFormatPr defaultColWidth="9" defaultRowHeight="14.4" x14ac:dyDescent="0.2"/>
  <cols>
    <col min="1" max="1" width="1.44140625" style="85" customWidth="1"/>
    <col min="2" max="2" width="5.109375" style="84" customWidth="1"/>
    <col min="3" max="23" width="4.6640625" style="85" customWidth="1"/>
    <col min="24" max="24" width="2.33203125" style="85" customWidth="1"/>
    <col min="25" max="25" width="2.21875" style="85" customWidth="1"/>
    <col min="26" max="38" width="4.6640625" style="85" customWidth="1"/>
    <col min="39" max="16384" width="9" style="85"/>
  </cols>
  <sheetData>
    <row r="1" spans="2:23" ht="14.4" customHeight="1" x14ac:dyDescent="0.2"/>
    <row r="2" spans="2:23" ht="14.4" customHeight="1" x14ac:dyDescent="0.2">
      <c r="B2" s="86" t="s">
        <v>136</v>
      </c>
    </row>
    <row r="3" spans="2:23" ht="14.4" customHeight="1" x14ac:dyDescent="0.2">
      <c r="B3" s="87"/>
    </row>
    <row r="4" spans="2:23" ht="22.8" customHeight="1" x14ac:dyDescent="0.2">
      <c r="B4" s="368" t="s">
        <v>6284</v>
      </c>
      <c r="C4" s="368"/>
      <c r="D4" s="368"/>
      <c r="E4" s="368"/>
      <c r="F4" s="368"/>
      <c r="G4" s="368"/>
      <c r="H4" s="368"/>
      <c r="I4" s="368"/>
      <c r="J4" s="368"/>
      <c r="K4" s="368"/>
      <c r="L4" s="368"/>
      <c r="M4" s="368"/>
      <c r="N4" s="368"/>
      <c r="O4" s="368"/>
      <c r="P4" s="368"/>
      <c r="Q4" s="368"/>
      <c r="R4" s="368"/>
      <c r="S4" s="368"/>
      <c r="T4" s="368"/>
      <c r="U4" s="368"/>
      <c r="V4" s="368"/>
      <c r="W4" s="368"/>
    </row>
    <row r="5" spans="2:23" ht="9.6" customHeight="1" x14ac:dyDescent="0.2">
      <c r="B5" s="88"/>
      <c r="C5" s="88"/>
      <c r="D5" s="88"/>
      <c r="E5" s="88"/>
      <c r="F5" s="88"/>
      <c r="G5" s="88"/>
      <c r="H5" s="88"/>
      <c r="I5" s="88"/>
      <c r="J5" s="88"/>
      <c r="K5" s="88"/>
      <c r="L5" s="88"/>
      <c r="M5" s="88"/>
      <c r="N5" s="88"/>
      <c r="O5" s="88"/>
      <c r="P5" s="88"/>
      <c r="Q5" s="88"/>
      <c r="R5" s="88"/>
      <c r="S5" s="88"/>
      <c r="T5" s="88"/>
      <c r="U5" s="88"/>
      <c r="V5" s="88"/>
      <c r="W5" s="88"/>
    </row>
    <row r="6" spans="2:23" ht="22.8" customHeight="1" x14ac:dyDescent="0.2">
      <c r="B6" s="369" t="s">
        <v>6285</v>
      </c>
      <c r="C6" s="369"/>
      <c r="D6" s="369"/>
      <c r="E6" s="369"/>
      <c r="F6" s="369"/>
      <c r="G6" s="369"/>
      <c r="H6" s="369"/>
      <c r="I6" s="369"/>
      <c r="J6" s="369"/>
      <c r="K6" s="369"/>
      <c r="L6" s="369"/>
      <c r="M6" s="369"/>
      <c r="N6" s="369"/>
      <c r="O6" s="369"/>
      <c r="P6" s="369"/>
      <c r="Q6" s="369"/>
      <c r="R6" s="369"/>
      <c r="S6" s="369"/>
      <c r="T6" s="369"/>
      <c r="U6" s="369"/>
      <c r="V6" s="369"/>
      <c r="W6" s="369"/>
    </row>
    <row r="7" spans="2:23" ht="9.6" customHeight="1" x14ac:dyDescent="0.2">
      <c r="B7" s="89"/>
      <c r="C7" s="89"/>
      <c r="D7" s="89"/>
      <c r="E7" s="89"/>
      <c r="F7" s="89"/>
      <c r="G7" s="89"/>
      <c r="H7" s="89"/>
      <c r="I7" s="89"/>
      <c r="J7" s="89"/>
      <c r="K7" s="89"/>
      <c r="L7" s="89"/>
      <c r="M7" s="89"/>
      <c r="N7" s="89"/>
      <c r="O7" s="89"/>
      <c r="P7" s="89"/>
      <c r="U7" s="90"/>
      <c r="V7" s="90"/>
      <c r="W7" s="90"/>
    </row>
    <row r="8" spans="2:23" ht="22.2" customHeight="1" x14ac:dyDescent="0.2">
      <c r="B8" s="91" t="s">
        <v>142</v>
      </c>
      <c r="C8" s="92"/>
      <c r="D8" s="92"/>
      <c r="E8" s="92"/>
      <c r="F8" s="92"/>
      <c r="G8" s="92"/>
      <c r="H8" s="92"/>
      <c r="I8" s="92"/>
      <c r="J8" s="92"/>
      <c r="K8" s="92"/>
      <c r="L8" s="92"/>
      <c r="M8" s="92"/>
      <c r="N8" s="92"/>
      <c r="O8" s="92"/>
      <c r="P8" s="92"/>
      <c r="Q8" s="93"/>
      <c r="R8" s="93"/>
      <c r="S8" s="93"/>
      <c r="T8" s="93"/>
      <c r="U8" s="94"/>
      <c r="V8" s="94"/>
      <c r="W8" s="94"/>
    </row>
    <row r="9" spans="2:23" ht="19.2" customHeight="1" x14ac:dyDescent="0.2">
      <c r="B9" s="95"/>
      <c r="C9" s="89"/>
      <c r="D9" s="89"/>
      <c r="E9" s="89"/>
      <c r="F9" s="89"/>
      <c r="G9" s="89"/>
      <c r="H9" s="89"/>
      <c r="I9" s="89"/>
      <c r="J9" s="89"/>
      <c r="K9" s="89"/>
      <c r="L9" s="89"/>
      <c r="M9" s="89"/>
      <c r="N9" s="89"/>
      <c r="O9" s="89"/>
      <c r="P9" s="89"/>
      <c r="U9" s="90"/>
      <c r="V9" s="90"/>
      <c r="W9" s="90"/>
    </row>
    <row r="10" spans="2:23" ht="22.8" customHeight="1" x14ac:dyDescent="0.2">
      <c r="B10" s="361" t="s">
        <v>2</v>
      </c>
      <c r="C10" s="257"/>
      <c r="D10" s="257"/>
      <c r="E10" s="246">
        <v>1111111111</v>
      </c>
      <c r="F10" s="247"/>
      <c r="G10" s="247"/>
      <c r="H10" s="248"/>
      <c r="I10" s="257" t="s">
        <v>10</v>
      </c>
      <c r="J10" s="257"/>
      <c r="K10" s="258"/>
      <c r="L10" s="362" t="s">
        <v>7135</v>
      </c>
      <c r="M10" s="363"/>
      <c r="N10" s="363"/>
      <c r="O10" s="363"/>
      <c r="P10" s="363"/>
      <c r="Q10" s="363"/>
      <c r="R10" s="363"/>
      <c r="S10" s="363"/>
      <c r="T10" s="363"/>
      <c r="U10" s="363"/>
      <c r="V10" s="363"/>
      <c r="W10" s="364"/>
    </row>
    <row r="11" spans="2:23" ht="22.8" customHeight="1" x14ac:dyDescent="0.2">
      <c r="B11" s="361" t="s">
        <v>612</v>
      </c>
      <c r="C11" s="257"/>
      <c r="D11" s="258"/>
      <c r="E11" s="362" t="s">
        <v>70</v>
      </c>
      <c r="F11" s="363"/>
      <c r="G11" s="363"/>
      <c r="H11" s="364"/>
      <c r="I11" s="357" t="s">
        <v>138</v>
      </c>
      <c r="J11" s="357"/>
      <c r="K11" s="357"/>
      <c r="L11" s="362" t="s">
        <v>95</v>
      </c>
      <c r="M11" s="363"/>
      <c r="N11" s="363"/>
      <c r="O11" s="363"/>
      <c r="P11" s="358" t="s">
        <v>107</v>
      </c>
      <c r="Q11" s="358"/>
      <c r="R11" s="358"/>
      <c r="S11" s="365">
        <v>9999999999999</v>
      </c>
      <c r="T11" s="366"/>
      <c r="U11" s="366"/>
      <c r="V11" s="366"/>
      <c r="W11" s="367"/>
    </row>
    <row r="12" spans="2:23" ht="22.8" customHeight="1" x14ac:dyDescent="0.2">
      <c r="B12" s="357" t="s">
        <v>139</v>
      </c>
      <c r="C12" s="357"/>
      <c r="D12" s="357"/>
      <c r="E12" s="358" t="s">
        <v>7134</v>
      </c>
      <c r="F12" s="358"/>
      <c r="G12" s="358"/>
      <c r="H12" s="358"/>
      <c r="I12" s="358"/>
      <c r="J12" s="358"/>
      <c r="K12" s="358"/>
      <c r="L12" s="358"/>
      <c r="M12" s="358"/>
      <c r="N12" s="358"/>
      <c r="O12" s="358"/>
      <c r="P12" s="358"/>
      <c r="Q12" s="358"/>
      <c r="R12" s="358"/>
      <c r="S12" s="358"/>
      <c r="T12" s="358"/>
      <c r="U12" s="358"/>
      <c r="V12" s="358"/>
      <c r="W12" s="358"/>
    </row>
    <row r="13" spans="2:23" ht="22.8" customHeight="1" x14ac:dyDescent="0.2">
      <c r="B13" s="357" t="s">
        <v>1</v>
      </c>
      <c r="C13" s="357"/>
      <c r="D13" s="357"/>
      <c r="E13" s="359" t="s">
        <v>7136</v>
      </c>
      <c r="F13" s="359"/>
      <c r="G13" s="359"/>
      <c r="H13" s="359"/>
      <c r="I13" s="357" t="s">
        <v>0</v>
      </c>
      <c r="J13" s="357"/>
      <c r="K13" s="357"/>
      <c r="L13" s="255" t="s">
        <v>7137</v>
      </c>
      <c r="M13" s="255"/>
      <c r="N13" s="255"/>
      <c r="O13" s="255"/>
      <c r="P13" s="357" t="s">
        <v>108</v>
      </c>
      <c r="Q13" s="357"/>
      <c r="R13" s="357"/>
      <c r="S13" s="360" t="s">
        <v>7138</v>
      </c>
      <c r="T13" s="324"/>
      <c r="U13" s="324"/>
      <c r="V13" s="324"/>
      <c r="W13" s="325"/>
    </row>
    <row r="14" spans="2:23" ht="19.2" customHeight="1" x14ac:dyDescent="0.2">
      <c r="C14" s="84"/>
      <c r="D14" s="84"/>
      <c r="E14" s="97"/>
      <c r="F14" s="97"/>
      <c r="G14" s="97"/>
      <c r="H14" s="97"/>
      <c r="I14" s="84"/>
      <c r="J14" s="84"/>
      <c r="K14" s="84"/>
      <c r="L14" s="98"/>
      <c r="M14" s="98"/>
      <c r="N14" s="98"/>
      <c r="O14" s="98"/>
      <c r="P14" s="84"/>
      <c r="Q14" s="84"/>
      <c r="R14" s="84"/>
      <c r="S14" s="99"/>
      <c r="T14" s="98"/>
      <c r="U14" s="98"/>
      <c r="V14" s="98"/>
      <c r="W14" s="98"/>
    </row>
    <row r="15" spans="2:23" ht="22.8" customHeight="1" x14ac:dyDescent="0.2">
      <c r="B15" s="349" t="s">
        <v>135</v>
      </c>
      <c r="C15" s="349"/>
      <c r="D15" s="349"/>
      <c r="E15" s="349"/>
      <c r="F15" s="349"/>
      <c r="G15" s="349"/>
      <c r="H15" s="349"/>
      <c r="I15" s="349"/>
      <c r="J15" s="349"/>
      <c r="K15" s="349"/>
      <c r="L15" s="100" t="s">
        <v>32</v>
      </c>
      <c r="M15" s="101" t="s">
        <v>17</v>
      </c>
      <c r="N15" s="101" t="s">
        <v>30</v>
      </c>
      <c r="O15" s="101" t="s">
        <v>18</v>
      </c>
      <c r="P15" s="101" t="s">
        <v>19</v>
      </c>
      <c r="Q15" s="101" t="s">
        <v>31</v>
      </c>
      <c r="R15" s="102" t="s">
        <v>21</v>
      </c>
    </row>
    <row r="16" spans="2:23" ht="22.8" customHeight="1" x14ac:dyDescent="0.2">
      <c r="B16" s="349"/>
      <c r="C16" s="349"/>
      <c r="D16" s="349"/>
      <c r="E16" s="349"/>
      <c r="F16" s="349"/>
      <c r="G16" s="349"/>
      <c r="H16" s="349"/>
      <c r="I16" s="349"/>
      <c r="J16" s="349"/>
      <c r="K16" s="349"/>
      <c r="L16" s="78" t="s">
        <v>137</v>
      </c>
      <c r="M16" s="77"/>
      <c r="N16" s="77"/>
      <c r="O16" s="77"/>
      <c r="P16" s="77" t="s">
        <v>137</v>
      </c>
      <c r="Q16" s="77" t="s">
        <v>137</v>
      </c>
      <c r="R16" s="79"/>
    </row>
    <row r="17" spans="1:32" ht="19.2" customHeight="1" x14ac:dyDescent="0.2">
      <c r="B17" s="103"/>
      <c r="C17" s="103"/>
      <c r="D17" s="103"/>
      <c r="E17" s="103"/>
      <c r="F17" s="103"/>
      <c r="G17" s="103"/>
      <c r="H17" s="103"/>
      <c r="I17" s="103"/>
      <c r="J17" s="103"/>
      <c r="K17" s="103"/>
      <c r="L17" s="104"/>
      <c r="M17" s="104"/>
      <c r="N17" s="104"/>
      <c r="O17" s="104"/>
      <c r="P17" s="104"/>
      <c r="Q17" s="104"/>
      <c r="R17" s="104"/>
      <c r="S17" s="105"/>
      <c r="T17" s="105"/>
      <c r="U17" s="105"/>
      <c r="V17" s="106"/>
      <c r="W17" s="106"/>
    </row>
    <row r="18" spans="1:32" ht="45.6" customHeight="1" x14ac:dyDescent="0.25">
      <c r="B18" s="243" t="s">
        <v>143</v>
      </c>
      <c r="C18" s="244"/>
      <c r="D18" s="244"/>
      <c r="E18" s="350">
        <v>20</v>
      </c>
      <c r="F18" s="351"/>
      <c r="G18" s="351"/>
      <c r="H18" s="352"/>
      <c r="I18" s="353" t="s">
        <v>144</v>
      </c>
      <c r="J18" s="354"/>
      <c r="K18" s="354"/>
      <c r="L18" s="350">
        <v>16</v>
      </c>
      <c r="M18" s="351"/>
      <c r="N18" s="351"/>
      <c r="O18" s="352"/>
      <c r="P18" s="355" t="s">
        <v>6286</v>
      </c>
      <c r="Q18" s="356"/>
      <c r="R18" s="356"/>
      <c r="S18" s="339">
        <v>5</v>
      </c>
      <c r="T18" s="340"/>
      <c r="U18" s="181"/>
      <c r="Z18" s="182"/>
      <c r="AA18" s="182"/>
      <c r="AB18" s="182"/>
    </row>
    <row r="19" spans="1:32" ht="19.2" customHeight="1" x14ac:dyDescent="0.2">
      <c r="B19" s="107"/>
      <c r="C19" s="108"/>
      <c r="D19" s="108"/>
      <c r="E19" s="109"/>
      <c r="F19" s="109"/>
      <c r="G19" s="109"/>
      <c r="H19" s="109"/>
      <c r="I19" s="107"/>
      <c r="J19" s="108"/>
      <c r="K19" s="108"/>
      <c r="L19" s="109"/>
      <c r="M19" s="109"/>
      <c r="N19" s="109"/>
      <c r="O19" s="109"/>
      <c r="P19" s="105"/>
      <c r="Q19" s="105"/>
      <c r="R19" s="105"/>
      <c r="S19" s="106"/>
      <c r="T19" s="106"/>
      <c r="Z19" s="107"/>
      <c r="AA19" s="107"/>
      <c r="AB19" s="107"/>
      <c r="AC19" s="110"/>
      <c r="AD19" s="110"/>
      <c r="AE19" s="110"/>
      <c r="AF19" s="110"/>
    </row>
    <row r="20" spans="1:32" ht="22.8" customHeight="1" x14ac:dyDescent="0.2">
      <c r="B20" s="341" t="s">
        <v>145</v>
      </c>
      <c r="C20" s="341"/>
      <c r="D20" s="341"/>
      <c r="E20" s="341"/>
      <c r="F20" s="341"/>
      <c r="G20" s="341"/>
      <c r="H20" s="341"/>
      <c r="I20" s="341"/>
      <c r="J20" s="341"/>
      <c r="K20" s="341"/>
      <c r="L20" s="1"/>
    </row>
    <row r="21" spans="1:32" ht="22.8" customHeight="1" x14ac:dyDescent="0.2">
      <c r="A21" s="111"/>
      <c r="B21" s="342" t="s">
        <v>146</v>
      </c>
      <c r="C21" s="342"/>
      <c r="D21" s="342"/>
      <c r="E21" s="342"/>
      <c r="F21" s="342"/>
      <c r="G21" s="342"/>
      <c r="H21" s="342"/>
      <c r="I21" s="342"/>
      <c r="J21" s="342"/>
      <c r="K21" s="342"/>
      <c r="L21" s="1"/>
      <c r="M21" s="112"/>
      <c r="N21" s="104"/>
    </row>
    <row r="22" spans="1:32" ht="22.8" customHeight="1" x14ac:dyDescent="0.2">
      <c r="B22" s="343" t="s">
        <v>147</v>
      </c>
      <c r="C22" s="344"/>
      <c r="D22" s="344"/>
      <c r="E22" s="344"/>
      <c r="F22" s="344"/>
      <c r="G22" s="344"/>
      <c r="H22" s="344"/>
      <c r="I22" s="344"/>
      <c r="J22" s="344"/>
      <c r="K22" s="345"/>
      <c r="L22" s="1"/>
      <c r="M22" s="346" t="s">
        <v>148</v>
      </c>
      <c r="N22" s="347"/>
      <c r="O22" s="347"/>
      <c r="P22" s="348"/>
      <c r="Q22" s="246"/>
      <c r="R22" s="247"/>
      <c r="S22" s="247"/>
      <c r="T22" s="247"/>
      <c r="U22" s="247"/>
      <c r="V22" s="247"/>
      <c r="W22" s="248"/>
    </row>
    <row r="23" spans="1:32" ht="42" customHeight="1" x14ac:dyDescent="0.2">
      <c r="B23" s="113"/>
      <c r="C23" s="113"/>
      <c r="D23" s="113"/>
      <c r="E23" s="113"/>
      <c r="F23" s="113"/>
      <c r="G23" s="113"/>
      <c r="H23" s="113"/>
      <c r="I23" s="113"/>
      <c r="J23" s="113"/>
      <c r="K23" s="113"/>
      <c r="L23" s="114"/>
    </row>
    <row r="24" spans="1:32" ht="22.2" customHeight="1" x14ac:dyDescent="0.2">
      <c r="B24" s="91" t="s">
        <v>6287</v>
      </c>
      <c r="C24" s="92"/>
      <c r="D24" s="92"/>
      <c r="E24" s="92"/>
      <c r="F24" s="92"/>
      <c r="G24" s="92"/>
      <c r="H24" s="92"/>
      <c r="I24" s="92"/>
      <c r="J24" s="92"/>
      <c r="K24" s="92"/>
      <c r="L24" s="92"/>
      <c r="M24" s="92"/>
      <c r="N24" s="92"/>
      <c r="O24" s="92"/>
      <c r="P24" s="92"/>
      <c r="Q24" s="93"/>
      <c r="R24" s="93"/>
      <c r="S24" s="93"/>
      <c r="T24" s="93"/>
      <c r="U24" s="94"/>
      <c r="V24" s="94"/>
      <c r="W24" s="94"/>
    </row>
    <row r="25" spans="1:32" ht="18.600000000000001" customHeight="1" x14ac:dyDescent="0.2">
      <c r="B25" s="113"/>
      <c r="C25" s="113"/>
      <c r="D25" s="113"/>
      <c r="E25" s="113"/>
      <c r="F25" s="113"/>
      <c r="G25" s="113"/>
      <c r="H25" s="113"/>
      <c r="I25" s="113"/>
      <c r="J25" s="113"/>
      <c r="K25" s="113"/>
      <c r="L25" s="104"/>
    </row>
    <row r="26" spans="1:32" ht="56.4" customHeight="1" x14ac:dyDescent="0.2">
      <c r="B26" s="334" t="s">
        <v>16</v>
      </c>
      <c r="C26" s="335"/>
      <c r="D26" s="336" t="s">
        <v>6288</v>
      </c>
      <c r="E26" s="337"/>
      <c r="F26" s="337"/>
      <c r="G26" s="337"/>
      <c r="H26" s="337"/>
      <c r="I26" s="337"/>
      <c r="J26" s="337"/>
      <c r="K26" s="337"/>
      <c r="L26" s="337"/>
      <c r="M26" s="337"/>
      <c r="N26" s="337"/>
      <c r="O26" s="337"/>
      <c r="P26" s="337"/>
      <c r="Q26" s="337"/>
      <c r="R26" s="337"/>
      <c r="S26" s="337"/>
      <c r="T26" s="337"/>
      <c r="U26" s="337"/>
      <c r="V26" s="337"/>
      <c r="W26" s="338"/>
    </row>
    <row r="27" spans="1:32" ht="18.600000000000001" customHeight="1" x14ac:dyDescent="0.2">
      <c r="C27" s="116"/>
      <c r="D27" s="117"/>
      <c r="E27" s="117"/>
      <c r="F27" s="117"/>
      <c r="G27" s="117"/>
      <c r="H27" s="117"/>
      <c r="I27" s="117"/>
      <c r="J27" s="117"/>
      <c r="K27" s="117"/>
      <c r="L27" s="117"/>
      <c r="M27" s="117"/>
      <c r="N27" s="117"/>
      <c r="O27" s="117"/>
      <c r="P27" s="117"/>
      <c r="Q27" s="117"/>
      <c r="R27" s="117"/>
      <c r="S27" s="117"/>
      <c r="T27" s="117"/>
      <c r="U27" s="117"/>
      <c r="V27" s="117"/>
      <c r="W27" s="117"/>
    </row>
    <row r="28" spans="1:32" s="118" customFormat="1" ht="24" customHeight="1" x14ac:dyDescent="0.2">
      <c r="B28" s="119" t="s">
        <v>152</v>
      </c>
      <c r="C28" s="230" t="s">
        <v>151</v>
      </c>
      <c r="D28" s="230"/>
      <c r="E28" s="230"/>
      <c r="F28" s="230"/>
      <c r="G28" s="230"/>
      <c r="H28" s="230"/>
      <c r="I28" s="230"/>
      <c r="J28" s="230"/>
      <c r="K28" s="230"/>
      <c r="L28" s="230"/>
      <c r="M28" s="230"/>
      <c r="N28" s="230"/>
      <c r="O28" s="230"/>
      <c r="P28" s="230"/>
      <c r="Q28" s="230"/>
      <c r="R28" s="230"/>
      <c r="S28" s="230"/>
      <c r="T28" s="230"/>
      <c r="U28" s="230"/>
      <c r="V28" s="230"/>
      <c r="W28" s="230"/>
    </row>
    <row r="29" spans="1:32" s="118" customFormat="1" ht="27.6" customHeight="1" x14ac:dyDescent="0.2">
      <c r="C29" s="278" t="s">
        <v>155</v>
      </c>
      <c r="D29" s="279"/>
      <c r="E29" s="279"/>
      <c r="F29" s="279"/>
      <c r="G29" s="279"/>
      <c r="H29" s="280"/>
      <c r="J29" s="281" t="s">
        <v>7177</v>
      </c>
      <c r="K29" s="282"/>
      <c r="L29" s="282"/>
      <c r="M29" s="282"/>
      <c r="N29" s="282"/>
      <c r="O29" s="282"/>
      <c r="P29" s="282"/>
      <c r="Q29" s="282"/>
      <c r="R29" s="282"/>
      <c r="S29" s="282"/>
      <c r="T29" s="282"/>
      <c r="U29" s="282"/>
      <c r="V29" s="282"/>
      <c r="W29" s="283"/>
    </row>
    <row r="30" spans="1:32" ht="45" customHeight="1" x14ac:dyDescent="0.2">
      <c r="C30" s="305">
        <v>17716800</v>
      </c>
      <c r="D30" s="306"/>
      <c r="E30" s="306"/>
      <c r="F30" s="306"/>
      <c r="G30" s="306"/>
      <c r="H30" s="307"/>
      <c r="J30" s="284"/>
      <c r="K30" s="285"/>
      <c r="L30" s="285"/>
      <c r="M30" s="285"/>
      <c r="N30" s="285"/>
      <c r="O30" s="285"/>
      <c r="P30" s="285"/>
      <c r="Q30" s="285"/>
      <c r="R30" s="285"/>
      <c r="S30" s="285"/>
      <c r="T30" s="285"/>
      <c r="U30" s="285"/>
      <c r="V30" s="285"/>
      <c r="W30" s="286"/>
    </row>
    <row r="31" spans="1:32" ht="9.6" customHeight="1" x14ac:dyDescent="0.2">
      <c r="C31" s="97"/>
      <c r="D31" s="97"/>
      <c r="E31" s="97"/>
      <c r="F31" s="97"/>
      <c r="G31" s="97"/>
      <c r="H31" s="120"/>
      <c r="I31" s="120"/>
      <c r="J31" s="121"/>
      <c r="K31" s="121"/>
      <c r="L31" s="121"/>
      <c r="M31" s="121"/>
      <c r="N31" s="121"/>
      <c r="O31" s="121"/>
      <c r="P31" s="121"/>
      <c r="Q31" s="97"/>
      <c r="R31" s="97"/>
      <c r="S31" s="103"/>
      <c r="T31" s="103"/>
      <c r="U31" s="103"/>
      <c r="V31" s="97"/>
      <c r="W31" s="97"/>
    </row>
    <row r="32" spans="1:32" ht="27.6" customHeight="1" x14ac:dyDescent="0.2">
      <c r="C32" s="278" t="s">
        <v>156</v>
      </c>
      <c r="D32" s="279"/>
      <c r="E32" s="279"/>
      <c r="F32" s="279"/>
      <c r="G32" s="279"/>
      <c r="H32" s="280"/>
      <c r="I32" s="118"/>
      <c r="J32" s="281" t="s">
        <v>6289</v>
      </c>
      <c r="K32" s="282"/>
      <c r="L32" s="282"/>
      <c r="M32" s="282"/>
      <c r="N32" s="282"/>
      <c r="O32" s="282"/>
      <c r="P32" s="282"/>
      <c r="Q32" s="282"/>
      <c r="R32" s="282"/>
      <c r="S32" s="282"/>
      <c r="T32" s="282"/>
      <c r="U32" s="282"/>
      <c r="V32" s="282"/>
      <c r="W32" s="283"/>
    </row>
    <row r="33" spans="2:41" ht="45" customHeight="1" x14ac:dyDescent="0.2">
      <c r="C33" s="305">
        <v>1416000</v>
      </c>
      <c r="D33" s="306"/>
      <c r="E33" s="306"/>
      <c r="F33" s="306"/>
      <c r="G33" s="306"/>
      <c r="H33" s="307"/>
      <c r="J33" s="284"/>
      <c r="K33" s="285"/>
      <c r="L33" s="285"/>
      <c r="M33" s="285"/>
      <c r="N33" s="285"/>
      <c r="O33" s="285"/>
      <c r="P33" s="285"/>
      <c r="Q33" s="285"/>
      <c r="R33" s="285"/>
      <c r="S33" s="285"/>
      <c r="T33" s="285"/>
      <c r="U33" s="285"/>
      <c r="V33" s="285"/>
      <c r="W33" s="286"/>
    </row>
    <row r="34" spans="2:41" ht="19.2" customHeight="1" x14ac:dyDescent="0.2">
      <c r="C34" s="122"/>
      <c r="D34" s="122"/>
      <c r="E34" s="122"/>
      <c r="F34" s="122"/>
      <c r="G34" s="123"/>
      <c r="H34" s="123"/>
      <c r="J34" s="124"/>
      <c r="K34" s="124"/>
      <c r="L34" s="124"/>
      <c r="M34" s="124"/>
      <c r="N34" s="124"/>
      <c r="O34" s="124"/>
      <c r="P34" s="124"/>
      <c r="Q34" s="124"/>
      <c r="R34" s="124"/>
      <c r="S34" s="124"/>
      <c r="T34" s="124"/>
      <c r="U34" s="124"/>
      <c r="V34" s="124"/>
      <c r="W34" s="124"/>
      <c r="AB34" s="482"/>
    </row>
    <row r="35" spans="2:41" s="118" customFormat="1" ht="24" customHeight="1" x14ac:dyDescent="0.3">
      <c r="B35" s="119" t="s">
        <v>153</v>
      </c>
      <c r="C35" s="125" t="s">
        <v>6290</v>
      </c>
      <c r="I35" s="126" t="s">
        <v>253</v>
      </c>
      <c r="J35" s="127"/>
    </row>
    <row r="36" spans="2:41" s="118" customFormat="1" ht="27.6" customHeight="1" x14ac:dyDescent="0.2">
      <c r="C36" s="329" t="s">
        <v>6291</v>
      </c>
      <c r="D36" s="329"/>
      <c r="E36" s="329"/>
      <c r="F36" s="329"/>
      <c r="G36" s="330" t="s">
        <v>6292</v>
      </c>
      <c r="H36" s="330"/>
      <c r="J36" s="269" t="s">
        <v>7178</v>
      </c>
      <c r="K36" s="270"/>
      <c r="L36" s="270"/>
      <c r="M36" s="270"/>
      <c r="N36" s="270"/>
      <c r="O36" s="270"/>
      <c r="P36" s="270"/>
      <c r="Q36" s="270"/>
      <c r="R36" s="270"/>
      <c r="S36" s="270"/>
      <c r="T36" s="270"/>
      <c r="U36" s="270"/>
      <c r="V36" s="270"/>
      <c r="W36" s="271"/>
    </row>
    <row r="37" spans="2:41" ht="60" customHeight="1" x14ac:dyDescent="0.2">
      <c r="C37" s="331">
        <f>'【記載例】参考様式（A型・雇用型）'!AI114</f>
        <v>16300800</v>
      </c>
      <c r="D37" s="331"/>
      <c r="E37" s="331"/>
      <c r="F37" s="331"/>
      <c r="G37" s="332" t="s">
        <v>7139</v>
      </c>
      <c r="H37" s="333"/>
      <c r="J37" s="272"/>
      <c r="K37" s="273"/>
      <c r="L37" s="273"/>
      <c r="M37" s="273"/>
      <c r="N37" s="273"/>
      <c r="O37" s="273"/>
      <c r="P37" s="273"/>
      <c r="Q37" s="273"/>
      <c r="R37" s="273"/>
      <c r="S37" s="273"/>
      <c r="T37" s="273"/>
      <c r="U37" s="273"/>
      <c r="V37" s="273"/>
      <c r="W37" s="274"/>
    </row>
    <row r="38" spans="2:41" ht="19.2" customHeight="1" x14ac:dyDescent="0.2">
      <c r="C38" s="123"/>
      <c r="D38" s="123"/>
      <c r="E38" s="123"/>
      <c r="F38" s="123"/>
      <c r="G38" s="123"/>
      <c r="H38" s="123"/>
      <c r="I38" s="123"/>
      <c r="J38" s="124"/>
      <c r="K38" s="124"/>
      <c r="L38" s="124"/>
      <c r="M38" s="124"/>
      <c r="N38" s="124"/>
      <c r="O38" s="124"/>
      <c r="P38" s="124"/>
      <c r="Q38" s="124"/>
      <c r="R38" s="124"/>
      <c r="S38" s="124"/>
      <c r="T38" s="124"/>
      <c r="U38" s="124"/>
      <c r="V38" s="124"/>
      <c r="W38" s="124"/>
    </row>
    <row r="39" spans="2:41" s="118" customFormat="1" ht="24" customHeight="1" x14ac:dyDescent="0.3">
      <c r="B39" s="119" t="s">
        <v>157</v>
      </c>
      <c r="C39" s="125" t="s">
        <v>6293</v>
      </c>
      <c r="I39" s="126" t="s">
        <v>253</v>
      </c>
      <c r="J39" s="127"/>
      <c r="AA39" s="85"/>
    </row>
    <row r="40" spans="2:41" s="118" customFormat="1" ht="27.75" customHeight="1" x14ac:dyDescent="0.2">
      <c r="B40" s="111"/>
      <c r="C40" s="326" t="s">
        <v>6294</v>
      </c>
      <c r="D40" s="327"/>
      <c r="E40" s="327"/>
      <c r="F40" s="327"/>
      <c r="G40" s="328"/>
      <c r="H40" s="326" t="s">
        <v>6295</v>
      </c>
      <c r="I40" s="327"/>
      <c r="J40" s="327"/>
      <c r="K40" s="328"/>
      <c r="M40" s="138"/>
      <c r="N40" s="139"/>
      <c r="O40" s="139"/>
      <c r="P40" s="139"/>
      <c r="Q40" s="139"/>
      <c r="R40" s="139"/>
      <c r="S40" s="139"/>
      <c r="T40" s="139"/>
      <c r="U40" s="139"/>
      <c r="V40" s="139"/>
      <c r="W40" s="139"/>
    </row>
    <row r="41" spans="2:41" ht="32.4" customHeight="1" x14ac:dyDescent="0.2">
      <c r="C41" s="311">
        <f>'【記載例】参考様式（A型・雇用型）'!AL114</f>
        <v>192</v>
      </c>
      <c r="D41" s="312"/>
      <c r="E41" s="312"/>
      <c r="F41" s="312"/>
      <c r="G41" s="313"/>
      <c r="H41" s="314">
        <f>IF(AND(C37&gt;0,C41&gt;0),C37/C41,0)</f>
        <v>84900</v>
      </c>
      <c r="I41" s="315"/>
      <c r="J41" s="315"/>
      <c r="K41" s="316"/>
      <c r="M41" s="139"/>
      <c r="N41" s="139"/>
      <c r="O41" s="139"/>
      <c r="P41" s="139"/>
      <c r="Q41" s="139"/>
      <c r="R41" s="139"/>
      <c r="S41" s="139"/>
      <c r="T41" s="139"/>
      <c r="U41" s="139"/>
      <c r="V41" s="139"/>
      <c r="W41" s="139"/>
    </row>
    <row r="42" spans="2:41" s="133" customFormat="1" ht="9.6" customHeight="1" x14ac:dyDescent="0.3">
      <c r="B42" s="128"/>
      <c r="C42" s="129"/>
      <c r="D42" s="130"/>
      <c r="E42" s="131"/>
      <c r="F42" s="132"/>
      <c r="G42" s="132"/>
      <c r="H42" s="132"/>
      <c r="J42" s="127"/>
      <c r="L42" s="134"/>
      <c r="AB42" s="135"/>
      <c r="AC42" s="135"/>
      <c r="AD42" s="135"/>
      <c r="AE42" s="135"/>
      <c r="AF42" s="135"/>
      <c r="AG42" s="135"/>
      <c r="AH42" s="135"/>
      <c r="AI42" s="135"/>
      <c r="AJ42" s="135"/>
      <c r="AK42" s="135"/>
      <c r="AL42" s="135"/>
      <c r="AM42" s="135"/>
      <c r="AN42" s="135"/>
      <c r="AO42" s="135"/>
    </row>
    <row r="43" spans="2:41" s="133" customFormat="1" ht="64.8" customHeight="1" x14ac:dyDescent="0.2">
      <c r="B43" s="128"/>
      <c r="C43" s="317" t="s">
        <v>6296</v>
      </c>
      <c r="D43" s="318"/>
      <c r="E43" s="318"/>
      <c r="F43" s="318"/>
      <c r="G43" s="318"/>
      <c r="H43" s="318"/>
      <c r="I43" s="318"/>
      <c r="J43" s="318"/>
      <c r="K43" s="318"/>
      <c r="L43" s="318"/>
      <c r="M43" s="318"/>
      <c r="N43" s="318"/>
      <c r="O43" s="318"/>
      <c r="P43" s="318"/>
      <c r="Q43" s="318"/>
      <c r="R43" s="318"/>
      <c r="S43" s="318"/>
      <c r="T43" s="318"/>
      <c r="U43" s="318"/>
      <c r="V43" s="318"/>
      <c r="W43" s="319"/>
      <c r="AB43" s="136"/>
      <c r="AC43" s="136"/>
      <c r="AD43" s="136"/>
      <c r="AE43" s="136"/>
      <c r="AF43" s="136"/>
      <c r="AG43" s="136"/>
      <c r="AH43" s="136"/>
      <c r="AI43" s="136"/>
      <c r="AJ43" s="136"/>
      <c r="AK43" s="136"/>
      <c r="AL43" s="136"/>
      <c r="AM43" s="136"/>
      <c r="AN43" s="136"/>
      <c r="AO43" s="136"/>
    </row>
    <row r="44" spans="2:41" s="133" customFormat="1" ht="19.2" customHeight="1" x14ac:dyDescent="0.2">
      <c r="B44" s="128"/>
      <c r="C44" s="137"/>
      <c r="D44" s="137"/>
      <c r="E44" s="137"/>
      <c r="F44" s="137"/>
      <c r="G44" s="137"/>
      <c r="H44" s="137"/>
      <c r="I44" s="137"/>
      <c r="J44" s="137"/>
      <c r="K44" s="137"/>
      <c r="L44" s="137"/>
      <c r="M44" s="137"/>
      <c r="N44" s="137"/>
      <c r="O44" s="137"/>
      <c r="P44" s="137"/>
      <c r="Q44" s="137"/>
      <c r="R44" s="137"/>
      <c r="S44" s="137"/>
      <c r="T44" s="137"/>
      <c r="U44" s="137"/>
      <c r="V44" s="137"/>
      <c r="W44" s="137"/>
      <c r="AB44" s="136"/>
      <c r="AC44" s="136"/>
      <c r="AD44" s="136"/>
      <c r="AE44" s="136"/>
      <c r="AF44" s="136"/>
      <c r="AG44" s="136"/>
      <c r="AH44" s="136"/>
      <c r="AI44" s="136"/>
      <c r="AJ44" s="136"/>
      <c r="AK44" s="136"/>
      <c r="AL44" s="136"/>
      <c r="AM44" s="136"/>
      <c r="AN44" s="136"/>
      <c r="AO44" s="136"/>
    </row>
    <row r="45" spans="2:41" s="118" customFormat="1" ht="24" customHeight="1" x14ac:dyDescent="0.3">
      <c r="B45" s="119" t="s">
        <v>159</v>
      </c>
      <c r="C45" s="125" t="s">
        <v>6297</v>
      </c>
      <c r="I45" s="126" t="s">
        <v>253</v>
      </c>
      <c r="J45" s="127"/>
      <c r="AA45" s="85"/>
    </row>
    <row r="46" spans="2:41" s="118" customFormat="1" ht="27.75" customHeight="1" x14ac:dyDescent="0.2">
      <c r="B46" s="111"/>
      <c r="C46" s="326" t="s">
        <v>6298</v>
      </c>
      <c r="D46" s="327"/>
      <c r="E46" s="327"/>
      <c r="F46" s="327"/>
      <c r="G46" s="328"/>
      <c r="H46" s="326" t="s">
        <v>6299</v>
      </c>
      <c r="I46" s="327"/>
      <c r="J46" s="327"/>
      <c r="K46" s="328"/>
      <c r="M46" s="138"/>
      <c r="N46" s="139"/>
      <c r="O46" s="139"/>
      <c r="P46" s="139"/>
      <c r="Q46" s="139"/>
      <c r="R46" s="139"/>
      <c r="S46" s="139"/>
      <c r="T46" s="139"/>
      <c r="U46" s="139"/>
      <c r="V46" s="139"/>
      <c r="W46" s="139"/>
    </row>
    <row r="47" spans="2:41" ht="32.4" customHeight="1" x14ac:dyDescent="0.2">
      <c r="C47" s="311">
        <f>'【記載例】参考様式（A型・雇用型）'!AL118</f>
        <v>13584</v>
      </c>
      <c r="D47" s="312"/>
      <c r="E47" s="312"/>
      <c r="F47" s="312"/>
      <c r="G47" s="313"/>
      <c r="H47" s="314">
        <f>IF(AND(C37&gt;0,C47&gt;0),C37/C47,0)</f>
        <v>1200</v>
      </c>
      <c r="I47" s="315"/>
      <c r="J47" s="315"/>
      <c r="K47" s="316"/>
      <c r="M47" s="139"/>
      <c r="N47" s="139"/>
      <c r="O47" s="139"/>
      <c r="P47" s="139"/>
      <c r="Q47" s="139"/>
      <c r="R47" s="139"/>
      <c r="S47" s="139"/>
      <c r="T47" s="139"/>
      <c r="U47" s="139"/>
      <c r="V47" s="139"/>
      <c r="W47" s="139"/>
    </row>
    <row r="48" spans="2:41" s="133" customFormat="1" ht="9.6" customHeight="1" x14ac:dyDescent="0.3">
      <c r="B48" s="128"/>
      <c r="C48" s="129"/>
      <c r="D48" s="130"/>
      <c r="E48" s="131"/>
      <c r="F48" s="132"/>
      <c r="G48" s="132"/>
      <c r="H48" s="132"/>
      <c r="J48" s="127"/>
      <c r="L48" s="134"/>
      <c r="AB48" s="135"/>
      <c r="AC48" s="135"/>
      <c r="AD48" s="135"/>
      <c r="AE48" s="135"/>
      <c r="AF48" s="135"/>
      <c r="AG48" s="135"/>
      <c r="AH48" s="135"/>
      <c r="AI48" s="135"/>
      <c r="AJ48" s="135"/>
      <c r="AK48" s="135"/>
      <c r="AL48" s="135"/>
      <c r="AM48" s="135"/>
      <c r="AN48" s="135"/>
      <c r="AO48" s="135"/>
    </row>
    <row r="49" spans="2:41" s="133" customFormat="1" ht="121.8" customHeight="1" x14ac:dyDescent="0.2">
      <c r="B49" s="128"/>
      <c r="C49" s="317" t="s">
        <v>6300</v>
      </c>
      <c r="D49" s="318"/>
      <c r="E49" s="318"/>
      <c r="F49" s="318"/>
      <c r="G49" s="318"/>
      <c r="H49" s="318"/>
      <c r="I49" s="318"/>
      <c r="J49" s="318"/>
      <c r="K49" s="318"/>
      <c r="L49" s="318"/>
      <c r="M49" s="318"/>
      <c r="N49" s="318"/>
      <c r="O49" s="318"/>
      <c r="P49" s="318"/>
      <c r="Q49" s="318"/>
      <c r="R49" s="318"/>
      <c r="S49" s="318"/>
      <c r="T49" s="318"/>
      <c r="U49" s="318"/>
      <c r="V49" s="318"/>
      <c r="W49" s="319"/>
      <c r="AB49" s="136"/>
      <c r="AC49" s="136"/>
      <c r="AD49" s="136"/>
      <c r="AE49" s="136"/>
      <c r="AF49" s="136"/>
      <c r="AG49" s="136"/>
      <c r="AH49" s="136"/>
      <c r="AI49" s="136"/>
      <c r="AJ49" s="136"/>
      <c r="AK49" s="136"/>
      <c r="AL49" s="136"/>
      <c r="AM49" s="136"/>
      <c r="AN49" s="136"/>
      <c r="AO49" s="136"/>
    </row>
    <row r="50" spans="2:41" s="133" customFormat="1" ht="19.2" customHeight="1" x14ac:dyDescent="0.2">
      <c r="B50" s="128"/>
      <c r="C50" s="130" t="s">
        <v>120</v>
      </c>
      <c r="D50" s="130"/>
      <c r="E50" s="131"/>
      <c r="F50" s="132"/>
      <c r="G50" s="132"/>
      <c r="H50" s="132"/>
      <c r="J50" s="140"/>
      <c r="K50" s="140"/>
      <c r="L50" s="140"/>
      <c r="M50" s="140"/>
      <c r="N50" s="140"/>
      <c r="O50" s="140"/>
      <c r="P50" s="140"/>
      <c r="Q50" s="140"/>
      <c r="R50" s="140"/>
      <c r="S50" s="140"/>
      <c r="T50" s="140"/>
      <c r="U50" s="140"/>
      <c r="V50" s="140"/>
      <c r="W50" s="140"/>
      <c r="AB50" s="320"/>
      <c r="AC50" s="320"/>
      <c r="AD50" s="320"/>
      <c r="AE50" s="320"/>
      <c r="AF50" s="320"/>
      <c r="AG50" s="320"/>
      <c r="AH50" s="320"/>
      <c r="AI50" s="320"/>
      <c r="AJ50" s="320"/>
      <c r="AK50" s="320"/>
      <c r="AL50" s="320"/>
      <c r="AM50" s="320"/>
      <c r="AN50" s="320"/>
      <c r="AO50" s="320"/>
    </row>
    <row r="51" spans="2:41" s="141" customFormat="1" ht="22.05" customHeight="1" x14ac:dyDescent="0.2">
      <c r="B51" s="119" t="s">
        <v>161</v>
      </c>
      <c r="C51" s="229" t="s">
        <v>90</v>
      </c>
      <c r="D51" s="229"/>
      <c r="E51" s="229"/>
      <c r="F51" s="229"/>
      <c r="G51" s="229"/>
      <c r="H51" s="229"/>
      <c r="I51" s="229"/>
      <c r="J51" s="229"/>
      <c r="K51" s="229"/>
      <c r="L51" s="229"/>
      <c r="M51" s="229"/>
      <c r="N51" s="229"/>
      <c r="O51" s="229"/>
      <c r="P51" s="229"/>
      <c r="Q51" s="229"/>
      <c r="R51" s="229"/>
      <c r="S51" s="229"/>
      <c r="T51" s="229"/>
      <c r="U51" s="229"/>
      <c r="V51" s="229"/>
      <c r="W51" s="229"/>
      <c r="AB51" s="320"/>
      <c r="AC51" s="320"/>
      <c r="AD51" s="320"/>
      <c r="AE51" s="320"/>
      <c r="AF51" s="320"/>
      <c r="AG51" s="320"/>
      <c r="AH51" s="320"/>
      <c r="AI51" s="320"/>
      <c r="AJ51" s="320"/>
      <c r="AK51" s="320"/>
      <c r="AL51" s="320"/>
      <c r="AM51" s="320"/>
      <c r="AN51" s="320"/>
      <c r="AO51" s="320"/>
    </row>
    <row r="52" spans="2:41" s="141" customFormat="1" ht="32.4" customHeight="1" x14ac:dyDescent="0.2">
      <c r="B52" s="142"/>
      <c r="C52" s="321" t="s">
        <v>6301</v>
      </c>
      <c r="D52" s="322"/>
      <c r="E52" s="322"/>
      <c r="F52" s="322"/>
      <c r="G52" s="322"/>
      <c r="H52" s="322"/>
      <c r="I52" s="322"/>
      <c r="J52" s="322"/>
      <c r="K52" s="322"/>
      <c r="L52" s="322"/>
      <c r="M52" s="322"/>
      <c r="N52" s="322"/>
      <c r="O52" s="323"/>
      <c r="P52" s="324" t="s">
        <v>137</v>
      </c>
      <c r="Q52" s="325"/>
      <c r="R52" s="143"/>
      <c r="S52" s="143"/>
      <c r="AB52" s="320"/>
      <c r="AC52" s="320"/>
      <c r="AD52" s="320"/>
      <c r="AE52" s="320"/>
      <c r="AF52" s="320"/>
      <c r="AG52" s="320"/>
      <c r="AH52" s="320"/>
      <c r="AI52" s="320"/>
      <c r="AJ52" s="320"/>
      <c r="AK52" s="320"/>
      <c r="AL52" s="320"/>
      <c r="AM52" s="320"/>
      <c r="AN52" s="320"/>
      <c r="AO52" s="320"/>
    </row>
    <row r="53" spans="2:41" s="141" customFormat="1" ht="19.2" customHeight="1" x14ac:dyDescent="0.2">
      <c r="B53" s="144"/>
      <c r="C53" s="145"/>
      <c r="D53" s="145"/>
      <c r="E53" s="145"/>
      <c r="F53" s="145"/>
      <c r="G53" s="145"/>
      <c r="H53" s="145"/>
      <c r="I53" s="145"/>
      <c r="J53" s="145"/>
      <c r="K53" s="145"/>
      <c r="L53" s="145"/>
      <c r="M53" s="145"/>
      <c r="N53" s="145"/>
      <c r="O53" s="145"/>
      <c r="P53" s="145"/>
      <c r="Q53" s="145"/>
      <c r="R53" s="145"/>
      <c r="S53" s="145"/>
      <c r="T53" s="145"/>
      <c r="U53" s="145"/>
      <c r="V53" s="145"/>
      <c r="W53" s="145"/>
    </row>
    <row r="54" spans="2:41" s="118" customFormat="1" ht="52.05" customHeight="1" x14ac:dyDescent="0.2">
      <c r="B54" s="119" t="s">
        <v>170</v>
      </c>
      <c r="C54" s="229" t="s">
        <v>169</v>
      </c>
      <c r="D54" s="230"/>
      <c r="E54" s="230"/>
      <c r="F54" s="230"/>
      <c r="G54" s="230"/>
      <c r="H54" s="230"/>
      <c r="I54" s="230"/>
      <c r="J54" s="230"/>
      <c r="K54" s="230"/>
      <c r="L54" s="230"/>
      <c r="M54" s="230"/>
      <c r="N54" s="230"/>
      <c r="O54" s="230"/>
      <c r="P54" s="230"/>
      <c r="Q54" s="230"/>
      <c r="R54" s="230"/>
      <c r="S54" s="230"/>
      <c r="T54" s="230"/>
      <c r="U54" s="230"/>
      <c r="V54" s="230"/>
      <c r="W54" s="230"/>
    </row>
    <row r="55" spans="2:41" s="118" customFormat="1" ht="27.6" customHeight="1" x14ac:dyDescent="0.2">
      <c r="C55" s="298" t="s">
        <v>166</v>
      </c>
      <c r="D55" s="299"/>
      <c r="E55" s="299"/>
      <c r="F55" s="300"/>
      <c r="G55" s="301" t="s">
        <v>162</v>
      </c>
      <c r="H55" s="302"/>
      <c r="I55" s="303"/>
      <c r="J55" s="146"/>
      <c r="K55" s="281" t="s">
        <v>163</v>
      </c>
      <c r="L55" s="282"/>
      <c r="M55" s="282"/>
      <c r="N55" s="282"/>
      <c r="O55" s="282"/>
      <c r="P55" s="282"/>
      <c r="Q55" s="282"/>
      <c r="R55" s="282"/>
      <c r="S55" s="282"/>
      <c r="T55" s="282"/>
      <c r="U55" s="282"/>
      <c r="V55" s="282"/>
      <c r="W55" s="283"/>
      <c r="AA55" s="304"/>
      <c r="AB55" s="304"/>
      <c r="AC55" s="304"/>
      <c r="AD55" s="304"/>
      <c r="AE55" s="304"/>
      <c r="AF55" s="304"/>
      <c r="AG55" s="304"/>
      <c r="AH55" s="304"/>
      <c r="AI55" s="304"/>
      <c r="AJ55" s="304"/>
      <c r="AK55" s="304"/>
      <c r="AL55" s="304"/>
      <c r="AM55" s="304"/>
      <c r="AN55" s="304"/>
    </row>
    <row r="56" spans="2:41" ht="30" customHeight="1" x14ac:dyDescent="0.2">
      <c r="C56" s="305">
        <v>1200000</v>
      </c>
      <c r="D56" s="306"/>
      <c r="E56" s="306"/>
      <c r="F56" s="307"/>
      <c r="G56" s="308" t="s">
        <v>137</v>
      </c>
      <c r="H56" s="309"/>
      <c r="I56" s="310"/>
      <c r="J56" s="147"/>
      <c r="K56" s="284"/>
      <c r="L56" s="285"/>
      <c r="M56" s="285"/>
      <c r="N56" s="285"/>
      <c r="O56" s="285"/>
      <c r="P56" s="285"/>
      <c r="Q56" s="285"/>
      <c r="R56" s="285"/>
      <c r="S56" s="285"/>
      <c r="T56" s="285"/>
      <c r="U56" s="285"/>
      <c r="V56" s="285"/>
      <c r="W56" s="286"/>
      <c r="AA56" s="304"/>
      <c r="AB56" s="304"/>
      <c r="AC56" s="304"/>
      <c r="AD56" s="304"/>
      <c r="AE56" s="304"/>
      <c r="AF56" s="304"/>
      <c r="AG56" s="304"/>
      <c r="AH56" s="304"/>
      <c r="AI56" s="304"/>
      <c r="AJ56" s="304"/>
      <c r="AK56" s="304"/>
      <c r="AL56" s="304"/>
      <c r="AM56" s="304"/>
      <c r="AN56" s="304"/>
    </row>
    <row r="57" spans="2:41" ht="20.399999999999999" customHeight="1" x14ac:dyDescent="0.2">
      <c r="C57" s="290" t="s">
        <v>190</v>
      </c>
      <c r="D57" s="290"/>
      <c r="E57" s="291">
        <f>IF(C56="","",C56/$C$30)</f>
        <v>6.77323218639935E-2</v>
      </c>
      <c r="F57" s="291"/>
      <c r="G57" s="148"/>
      <c r="H57" s="148"/>
      <c r="I57" s="148"/>
      <c r="J57" s="147"/>
      <c r="K57" s="149"/>
      <c r="L57" s="149"/>
      <c r="M57" s="149"/>
      <c r="N57" s="149"/>
      <c r="O57" s="149"/>
      <c r="P57" s="149"/>
      <c r="Q57" s="149"/>
      <c r="R57" s="149"/>
      <c r="S57" s="149"/>
      <c r="T57" s="149"/>
      <c r="U57" s="149"/>
      <c r="V57" s="149"/>
      <c r="W57" s="149"/>
      <c r="AA57" s="124"/>
      <c r="AB57" s="124"/>
      <c r="AC57" s="124"/>
      <c r="AD57" s="124"/>
      <c r="AE57" s="124"/>
      <c r="AF57" s="124"/>
      <c r="AG57" s="124"/>
      <c r="AH57" s="124"/>
      <c r="AI57" s="124"/>
      <c r="AJ57" s="124"/>
      <c r="AK57" s="124"/>
      <c r="AL57" s="124"/>
      <c r="AM57" s="124"/>
      <c r="AN57" s="124"/>
    </row>
    <row r="58" spans="2:41" ht="9.6" customHeight="1" x14ac:dyDescent="0.2">
      <c r="C58" s="150"/>
      <c r="D58" s="150"/>
      <c r="E58" s="150"/>
      <c r="F58" s="151"/>
      <c r="G58" s="123"/>
      <c r="H58" s="123"/>
      <c r="J58" s="124"/>
      <c r="K58" s="124"/>
      <c r="L58" s="124"/>
      <c r="M58" s="124"/>
      <c r="N58" s="124"/>
      <c r="O58" s="124"/>
      <c r="P58" s="124"/>
      <c r="Q58" s="124"/>
      <c r="R58" s="124"/>
      <c r="S58" s="124"/>
      <c r="T58" s="124"/>
      <c r="U58" s="124"/>
      <c r="V58" s="124"/>
      <c r="W58" s="124"/>
    </row>
    <row r="59" spans="2:41" s="118" customFormat="1" ht="27.6" customHeight="1" x14ac:dyDescent="0.2">
      <c r="C59" s="298" t="s">
        <v>167</v>
      </c>
      <c r="D59" s="299"/>
      <c r="E59" s="299"/>
      <c r="F59" s="300"/>
      <c r="G59" s="301" t="s">
        <v>162</v>
      </c>
      <c r="H59" s="302"/>
      <c r="I59" s="303"/>
      <c r="J59" s="146"/>
      <c r="K59" s="281" t="s">
        <v>164</v>
      </c>
      <c r="L59" s="282"/>
      <c r="M59" s="282"/>
      <c r="N59" s="282"/>
      <c r="O59" s="282"/>
      <c r="P59" s="282"/>
      <c r="Q59" s="282"/>
      <c r="R59" s="282"/>
      <c r="S59" s="282"/>
      <c r="T59" s="282"/>
      <c r="U59" s="282"/>
      <c r="V59" s="282"/>
      <c r="W59" s="283"/>
      <c r="AA59" s="304"/>
      <c r="AB59" s="304"/>
      <c r="AC59" s="304"/>
      <c r="AD59" s="304"/>
      <c r="AE59" s="304"/>
      <c r="AF59" s="304"/>
      <c r="AG59" s="304"/>
      <c r="AH59" s="304"/>
      <c r="AI59" s="304"/>
      <c r="AJ59" s="304"/>
      <c r="AK59" s="304"/>
      <c r="AL59" s="304"/>
      <c r="AM59" s="304"/>
      <c r="AN59" s="304"/>
    </row>
    <row r="60" spans="2:41" ht="30" customHeight="1" x14ac:dyDescent="0.2">
      <c r="C60" s="305"/>
      <c r="D60" s="306"/>
      <c r="E60" s="306"/>
      <c r="F60" s="307"/>
      <c r="G60" s="308"/>
      <c r="H60" s="309"/>
      <c r="I60" s="310"/>
      <c r="J60" s="147"/>
      <c r="K60" s="284"/>
      <c r="L60" s="285"/>
      <c r="M60" s="285"/>
      <c r="N60" s="285"/>
      <c r="O60" s="285"/>
      <c r="P60" s="285"/>
      <c r="Q60" s="285"/>
      <c r="R60" s="285"/>
      <c r="S60" s="285"/>
      <c r="T60" s="285"/>
      <c r="U60" s="285"/>
      <c r="V60" s="285"/>
      <c r="W60" s="286"/>
      <c r="AA60" s="304"/>
      <c r="AB60" s="304"/>
      <c r="AC60" s="304"/>
      <c r="AD60" s="304"/>
      <c r="AE60" s="304"/>
      <c r="AF60" s="304"/>
      <c r="AG60" s="304"/>
      <c r="AH60" s="304"/>
      <c r="AI60" s="304"/>
      <c r="AJ60" s="304"/>
      <c r="AK60" s="304"/>
      <c r="AL60" s="304"/>
      <c r="AM60" s="304"/>
      <c r="AN60" s="304"/>
    </row>
    <row r="61" spans="2:41" ht="20.399999999999999" customHeight="1" x14ac:dyDescent="0.2">
      <c r="C61" s="290" t="s">
        <v>190</v>
      </c>
      <c r="D61" s="290"/>
      <c r="E61" s="291" t="str">
        <f>IF(C60="","",C60/$C$30)</f>
        <v/>
      </c>
      <c r="F61" s="291"/>
      <c r="G61" s="148"/>
      <c r="H61" s="148"/>
      <c r="I61" s="148"/>
      <c r="J61" s="147"/>
      <c r="K61" s="149"/>
      <c r="L61" s="149"/>
      <c r="M61" s="149"/>
      <c r="N61" s="149"/>
      <c r="O61" s="149"/>
      <c r="P61" s="149"/>
      <c r="Q61" s="149"/>
      <c r="R61" s="149"/>
      <c r="S61" s="149"/>
      <c r="T61" s="149"/>
      <c r="U61" s="149"/>
      <c r="V61" s="149"/>
      <c r="W61" s="149"/>
      <c r="AA61" s="124"/>
      <c r="AB61" s="124"/>
      <c r="AC61" s="124"/>
      <c r="AD61" s="124"/>
      <c r="AE61" s="124"/>
      <c r="AF61" s="124"/>
      <c r="AG61" s="124"/>
      <c r="AH61" s="124"/>
      <c r="AI61" s="124"/>
      <c r="AJ61" s="124"/>
      <c r="AK61" s="124"/>
      <c r="AL61" s="124"/>
      <c r="AM61" s="124"/>
      <c r="AN61" s="124"/>
    </row>
    <row r="62" spans="2:41" ht="9.6" customHeight="1" x14ac:dyDescent="0.2">
      <c r="C62" s="150"/>
      <c r="D62" s="150"/>
      <c r="E62" s="150"/>
      <c r="F62" s="150"/>
      <c r="G62" s="148"/>
      <c r="H62" s="148"/>
      <c r="I62" s="148"/>
      <c r="J62" s="147"/>
      <c r="K62" s="124"/>
      <c r="L62" s="124"/>
      <c r="M62" s="124"/>
      <c r="N62" s="124"/>
      <c r="O62" s="124"/>
      <c r="P62" s="124"/>
      <c r="Q62" s="124"/>
      <c r="R62" s="124"/>
      <c r="S62" s="124"/>
      <c r="T62" s="124"/>
      <c r="U62" s="124"/>
      <c r="V62" s="124"/>
      <c r="W62" s="124"/>
      <c r="AA62" s="124"/>
      <c r="AB62" s="124"/>
      <c r="AC62" s="124"/>
      <c r="AD62" s="124"/>
      <c r="AE62" s="124"/>
      <c r="AF62" s="124"/>
      <c r="AG62" s="124"/>
      <c r="AH62" s="124"/>
      <c r="AI62" s="124"/>
      <c r="AJ62" s="124"/>
      <c r="AK62" s="124"/>
      <c r="AL62" s="124"/>
      <c r="AM62" s="124"/>
      <c r="AN62" s="124"/>
    </row>
    <row r="63" spans="2:41" s="118" customFormat="1" ht="27.6" customHeight="1" x14ac:dyDescent="0.2">
      <c r="C63" s="298" t="s">
        <v>168</v>
      </c>
      <c r="D63" s="299"/>
      <c r="E63" s="299"/>
      <c r="F63" s="300"/>
      <c r="G63" s="301" t="s">
        <v>162</v>
      </c>
      <c r="H63" s="302"/>
      <c r="I63" s="303"/>
      <c r="J63" s="146"/>
      <c r="K63" s="281" t="s">
        <v>165</v>
      </c>
      <c r="L63" s="282"/>
      <c r="M63" s="282"/>
      <c r="N63" s="282"/>
      <c r="O63" s="282"/>
      <c r="P63" s="282"/>
      <c r="Q63" s="282"/>
      <c r="R63" s="282"/>
      <c r="S63" s="282"/>
      <c r="T63" s="282"/>
      <c r="U63" s="282"/>
      <c r="V63" s="282"/>
      <c r="W63" s="283"/>
      <c r="AA63" s="304"/>
      <c r="AB63" s="304"/>
      <c r="AC63" s="304"/>
      <c r="AD63" s="304"/>
      <c r="AE63" s="304"/>
      <c r="AF63" s="304"/>
      <c r="AG63" s="304"/>
      <c r="AH63" s="304"/>
      <c r="AI63" s="304"/>
      <c r="AJ63" s="304"/>
      <c r="AK63" s="304"/>
      <c r="AL63" s="304"/>
      <c r="AM63" s="304"/>
      <c r="AN63" s="304"/>
    </row>
    <row r="64" spans="2:41" ht="30" customHeight="1" x14ac:dyDescent="0.2">
      <c r="C64" s="305"/>
      <c r="D64" s="306"/>
      <c r="E64" s="306"/>
      <c r="F64" s="307"/>
      <c r="G64" s="308"/>
      <c r="H64" s="309"/>
      <c r="I64" s="310"/>
      <c r="J64" s="147"/>
      <c r="K64" s="284"/>
      <c r="L64" s="285"/>
      <c r="M64" s="285"/>
      <c r="N64" s="285"/>
      <c r="O64" s="285"/>
      <c r="P64" s="285"/>
      <c r="Q64" s="285"/>
      <c r="R64" s="285"/>
      <c r="S64" s="285"/>
      <c r="T64" s="285"/>
      <c r="U64" s="285"/>
      <c r="V64" s="285"/>
      <c r="W64" s="286"/>
      <c r="AA64" s="304"/>
      <c r="AB64" s="304"/>
      <c r="AC64" s="304"/>
      <c r="AD64" s="304"/>
      <c r="AE64" s="304"/>
      <c r="AF64" s="304"/>
      <c r="AG64" s="304"/>
      <c r="AH64" s="304"/>
      <c r="AI64" s="304"/>
      <c r="AJ64" s="304"/>
      <c r="AK64" s="304"/>
      <c r="AL64" s="304"/>
      <c r="AM64" s="304"/>
      <c r="AN64" s="304"/>
    </row>
    <row r="65" spans="1:40" ht="20.399999999999999" customHeight="1" x14ac:dyDescent="0.2">
      <c r="C65" s="290" t="s">
        <v>190</v>
      </c>
      <c r="D65" s="290"/>
      <c r="E65" s="291" t="str">
        <f>IF(C64="","",C64/$C$30)</f>
        <v/>
      </c>
      <c r="F65" s="291"/>
      <c r="G65" s="148"/>
      <c r="H65" s="148"/>
      <c r="I65" s="148"/>
      <c r="J65" s="147"/>
      <c r="K65" s="149"/>
      <c r="L65" s="149"/>
      <c r="M65" s="149"/>
      <c r="N65" s="149"/>
      <c r="O65" s="149"/>
      <c r="P65" s="149"/>
      <c r="Q65" s="149"/>
      <c r="R65" s="149"/>
      <c r="S65" s="149"/>
      <c r="T65" s="149"/>
      <c r="U65" s="149"/>
      <c r="V65" s="149"/>
      <c r="W65" s="149"/>
      <c r="AA65" s="124"/>
      <c r="AB65" s="124"/>
      <c r="AC65" s="124"/>
      <c r="AD65" s="124"/>
      <c r="AE65" s="124"/>
      <c r="AF65" s="124"/>
      <c r="AG65" s="124"/>
      <c r="AH65" s="124"/>
      <c r="AI65" s="124"/>
      <c r="AJ65" s="124"/>
      <c r="AK65" s="124"/>
      <c r="AL65" s="124"/>
      <c r="AM65" s="124"/>
      <c r="AN65" s="124"/>
    </row>
    <row r="66" spans="1:40" ht="9.6" customHeight="1" x14ac:dyDescent="0.2">
      <c r="C66" s="122"/>
      <c r="D66" s="122"/>
      <c r="E66" s="122"/>
      <c r="F66" s="122"/>
      <c r="G66" s="148"/>
      <c r="H66" s="148"/>
      <c r="I66" s="148"/>
      <c r="J66" s="147"/>
      <c r="K66" s="124"/>
      <c r="L66" s="124"/>
      <c r="M66" s="124"/>
      <c r="N66" s="124"/>
      <c r="O66" s="124"/>
      <c r="P66" s="124"/>
      <c r="Q66" s="124"/>
      <c r="R66" s="124"/>
      <c r="S66" s="124"/>
      <c r="T66" s="124"/>
      <c r="U66" s="124"/>
      <c r="V66" s="124"/>
      <c r="W66" s="124"/>
      <c r="AA66" s="124"/>
      <c r="AB66" s="124"/>
      <c r="AC66" s="124"/>
      <c r="AD66" s="124"/>
      <c r="AE66" s="124"/>
      <c r="AF66" s="124"/>
      <c r="AG66" s="124"/>
      <c r="AH66" s="124"/>
      <c r="AI66" s="124"/>
      <c r="AJ66" s="124"/>
      <c r="AK66" s="124"/>
      <c r="AL66" s="124"/>
      <c r="AM66" s="124"/>
      <c r="AN66" s="124"/>
    </row>
    <row r="67" spans="1:40" ht="22.5" customHeight="1" x14ac:dyDescent="0.2">
      <c r="C67" s="292" t="s">
        <v>34</v>
      </c>
      <c r="D67" s="293"/>
      <c r="E67" s="293"/>
      <c r="F67" s="293"/>
      <c r="G67" s="293"/>
      <c r="H67" s="293"/>
      <c r="I67" s="293"/>
      <c r="J67" s="293"/>
      <c r="K67" s="293"/>
      <c r="L67" s="293"/>
      <c r="M67" s="293"/>
      <c r="N67" s="293"/>
      <c r="O67" s="293"/>
      <c r="P67" s="293"/>
      <c r="Q67" s="293"/>
      <c r="R67" s="293"/>
      <c r="S67" s="293"/>
      <c r="T67" s="293"/>
      <c r="U67" s="293"/>
      <c r="V67" s="293"/>
      <c r="W67" s="294"/>
      <c r="X67" s="152"/>
    </row>
    <row r="68" spans="1:40" ht="73.5" customHeight="1" x14ac:dyDescent="0.2">
      <c r="C68" s="295" t="s">
        <v>126</v>
      </c>
      <c r="D68" s="296"/>
      <c r="E68" s="296"/>
      <c r="F68" s="296"/>
      <c r="G68" s="296"/>
      <c r="H68" s="296"/>
      <c r="I68" s="296"/>
      <c r="J68" s="296"/>
      <c r="K68" s="296"/>
      <c r="L68" s="296"/>
      <c r="M68" s="296"/>
      <c r="N68" s="296"/>
      <c r="O68" s="296"/>
      <c r="P68" s="296"/>
      <c r="Q68" s="296"/>
      <c r="R68" s="296"/>
      <c r="S68" s="296"/>
      <c r="T68" s="296"/>
      <c r="U68" s="296"/>
      <c r="V68" s="296"/>
      <c r="W68" s="297"/>
      <c r="X68" s="152"/>
    </row>
    <row r="69" spans="1:40" ht="19.2" customHeight="1" x14ac:dyDescent="0.2">
      <c r="C69" s="153"/>
      <c r="D69" s="153"/>
      <c r="E69" s="153"/>
      <c r="F69" s="153"/>
      <c r="G69" s="153"/>
      <c r="H69" s="153"/>
      <c r="I69" s="153"/>
      <c r="J69" s="153"/>
      <c r="K69" s="153"/>
      <c r="L69" s="153"/>
      <c r="M69" s="153"/>
      <c r="N69" s="153"/>
      <c r="O69" s="153"/>
      <c r="P69" s="153"/>
      <c r="Q69" s="153"/>
      <c r="R69" s="153"/>
      <c r="S69" s="153"/>
      <c r="T69" s="153"/>
      <c r="U69" s="153"/>
      <c r="V69" s="153"/>
      <c r="W69" s="153"/>
      <c r="X69" s="153"/>
    </row>
    <row r="70" spans="1:40" s="118" customFormat="1" ht="23.55" customHeight="1" x14ac:dyDescent="0.2">
      <c r="B70" s="119" t="s">
        <v>176</v>
      </c>
      <c r="C70" s="230" t="s">
        <v>96</v>
      </c>
      <c r="D70" s="230"/>
      <c r="E70" s="230"/>
      <c r="F70" s="230"/>
      <c r="G70" s="230"/>
      <c r="H70" s="230"/>
      <c r="I70" s="230"/>
      <c r="J70" s="230"/>
      <c r="K70" s="230"/>
      <c r="L70" s="230"/>
      <c r="M70" s="230"/>
      <c r="N70" s="230"/>
      <c r="O70" s="230"/>
      <c r="P70" s="230"/>
      <c r="Q70" s="230"/>
      <c r="R70" s="230"/>
      <c r="S70" s="230"/>
      <c r="T70" s="230"/>
      <c r="U70" s="230"/>
      <c r="V70" s="230"/>
      <c r="W70" s="230"/>
    </row>
    <row r="71" spans="1:40" s="118" customFormat="1" ht="36" customHeight="1" x14ac:dyDescent="0.2">
      <c r="B71" s="154"/>
      <c r="C71" s="231" t="s">
        <v>171</v>
      </c>
      <c r="D71" s="231"/>
      <c r="E71" s="231"/>
      <c r="F71" s="231"/>
      <c r="G71" s="231"/>
      <c r="H71" s="231"/>
      <c r="I71" s="231"/>
      <c r="J71" s="231"/>
      <c r="K71" s="231"/>
      <c r="L71" s="231"/>
      <c r="M71" s="231"/>
      <c r="N71" s="231"/>
      <c r="O71" s="231"/>
      <c r="P71" s="231"/>
      <c r="Q71" s="231"/>
      <c r="R71" s="231"/>
      <c r="S71" s="231"/>
      <c r="T71" s="231"/>
      <c r="U71" s="231"/>
      <c r="V71" s="231"/>
      <c r="W71" s="231"/>
    </row>
    <row r="72" spans="1:40" s="118" customFormat="1" ht="30" customHeight="1" x14ac:dyDescent="0.2">
      <c r="C72" s="266" t="s">
        <v>172</v>
      </c>
      <c r="D72" s="267"/>
      <c r="E72" s="267"/>
      <c r="F72" s="267"/>
      <c r="G72" s="267"/>
      <c r="H72" s="268"/>
      <c r="J72" s="269" t="s">
        <v>173</v>
      </c>
      <c r="K72" s="270"/>
      <c r="L72" s="270"/>
      <c r="M72" s="270"/>
      <c r="N72" s="270"/>
      <c r="O72" s="270"/>
      <c r="P72" s="270"/>
      <c r="Q72" s="270"/>
      <c r="R72" s="270"/>
      <c r="S72" s="270"/>
      <c r="T72" s="270"/>
      <c r="U72" s="270"/>
      <c r="V72" s="270"/>
      <c r="W72" s="271"/>
    </row>
    <row r="73" spans="1:40" ht="30" customHeight="1" x14ac:dyDescent="0.2">
      <c r="C73" s="275" t="s">
        <v>137</v>
      </c>
      <c r="D73" s="276"/>
      <c r="E73" s="276"/>
      <c r="F73" s="276"/>
      <c r="G73" s="276"/>
      <c r="H73" s="277"/>
      <c r="J73" s="272"/>
      <c r="K73" s="273"/>
      <c r="L73" s="273"/>
      <c r="M73" s="273"/>
      <c r="N73" s="273"/>
      <c r="O73" s="273"/>
      <c r="P73" s="273"/>
      <c r="Q73" s="273"/>
      <c r="R73" s="273"/>
      <c r="S73" s="273"/>
      <c r="T73" s="273"/>
      <c r="U73" s="273"/>
      <c r="V73" s="273"/>
      <c r="W73" s="274"/>
    </row>
    <row r="74" spans="1:40" ht="9.6" customHeight="1" x14ac:dyDescent="0.2">
      <c r="C74" s="97"/>
      <c r="D74" s="97"/>
      <c r="E74" s="97"/>
      <c r="F74" s="97"/>
      <c r="G74" s="97"/>
      <c r="H74" s="120"/>
      <c r="I74" s="120"/>
      <c r="J74" s="121"/>
      <c r="K74" s="121"/>
      <c r="L74" s="121"/>
      <c r="M74" s="121"/>
      <c r="N74" s="121"/>
      <c r="O74" s="121"/>
      <c r="P74" s="121"/>
      <c r="Q74" s="97"/>
      <c r="R74" s="97"/>
      <c r="S74" s="103"/>
      <c r="T74" s="103"/>
      <c r="U74" s="103"/>
      <c r="V74" s="97"/>
      <c r="W74" s="97"/>
    </row>
    <row r="75" spans="1:40" ht="24" customHeight="1" x14ac:dyDescent="0.2">
      <c r="C75" s="278" t="s">
        <v>175</v>
      </c>
      <c r="D75" s="279"/>
      <c r="E75" s="279"/>
      <c r="F75" s="279"/>
      <c r="G75" s="279"/>
      <c r="H75" s="280"/>
      <c r="I75" s="118"/>
      <c r="J75" s="281" t="s">
        <v>174</v>
      </c>
      <c r="K75" s="282"/>
      <c r="L75" s="282"/>
      <c r="M75" s="282"/>
      <c r="N75" s="282"/>
      <c r="O75" s="282"/>
      <c r="P75" s="282"/>
      <c r="Q75" s="282"/>
      <c r="R75" s="282"/>
      <c r="S75" s="282"/>
      <c r="T75" s="282"/>
      <c r="U75" s="282"/>
      <c r="V75" s="282"/>
      <c r="W75" s="283"/>
    </row>
    <row r="76" spans="1:40" ht="42" customHeight="1" x14ac:dyDescent="0.2">
      <c r="C76" s="287">
        <v>0.03</v>
      </c>
      <c r="D76" s="288"/>
      <c r="E76" s="288"/>
      <c r="F76" s="288"/>
      <c r="G76" s="288"/>
      <c r="H76" s="289"/>
      <c r="J76" s="284"/>
      <c r="K76" s="285"/>
      <c r="L76" s="285"/>
      <c r="M76" s="285"/>
      <c r="N76" s="285"/>
      <c r="O76" s="285"/>
      <c r="P76" s="285"/>
      <c r="Q76" s="285"/>
      <c r="R76" s="285"/>
      <c r="S76" s="285"/>
      <c r="T76" s="285"/>
      <c r="U76" s="285"/>
      <c r="V76" s="285"/>
      <c r="W76" s="286"/>
    </row>
    <row r="77" spans="1:40" ht="19.2" customHeight="1" x14ac:dyDescent="0.2">
      <c r="C77" s="122"/>
      <c r="D77" s="122"/>
      <c r="E77" s="122"/>
      <c r="F77" s="122"/>
      <c r="G77" s="123"/>
      <c r="H77" s="123"/>
      <c r="J77" s="124"/>
      <c r="K77" s="124"/>
      <c r="L77" s="124"/>
      <c r="M77" s="124"/>
      <c r="N77" s="124"/>
      <c r="O77" s="124"/>
      <c r="P77" s="124"/>
      <c r="Q77" s="124"/>
      <c r="R77" s="124"/>
      <c r="S77" s="124"/>
      <c r="T77" s="124"/>
      <c r="U77" s="124"/>
      <c r="V77" s="124"/>
      <c r="W77" s="124"/>
    </row>
    <row r="78" spans="1:40" s="155" customFormat="1" ht="22.5" customHeight="1" x14ac:dyDescent="0.2">
      <c r="A78" s="118"/>
      <c r="B78" s="119" t="s">
        <v>180</v>
      </c>
      <c r="C78" s="230" t="s">
        <v>28</v>
      </c>
      <c r="D78" s="230"/>
      <c r="E78" s="230"/>
      <c r="F78" s="230"/>
      <c r="G78" s="230"/>
      <c r="H78" s="230"/>
      <c r="I78" s="230"/>
      <c r="J78" s="230"/>
      <c r="K78" s="230"/>
      <c r="L78" s="230"/>
      <c r="M78" s="230"/>
      <c r="N78" s="230"/>
      <c r="O78" s="230"/>
      <c r="P78" s="230"/>
      <c r="Q78" s="230"/>
      <c r="R78" s="230"/>
      <c r="S78" s="230"/>
      <c r="T78" s="230"/>
      <c r="U78" s="230"/>
      <c r="V78" s="230"/>
      <c r="W78" s="230"/>
      <c r="X78" s="118"/>
    </row>
    <row r="79" spans="1:40" ht="50.1" customHeight="1" x14ac:dyDescent="0.2">
      <c r="C79" s="236" t="s">
        <v>179</v>
      </c>
      <c r="D79" s="236"/>
      <c r="E79" s="236"/>
      <c r="F79" s="236"/>
      <c r="G79" s="236"/>
      <c r="H79" s="236"/>
      <c r="I79" s="236"/>
      <c r="J79" s="236"/>
      <c r="K79" s="236"/>
      <c r="L79" s="236"/>
      <c r="M79" s="236"/>
      <c r="N79" s="236"/>
      <c r="O79" s="236"/>
      <c r="P79" s="236"/>
      <c r="Q79" s="236"/>
      <c r="R79" s="236"/>
      <c r="S79" s="236"/>
      <c r="T79" s="236"/>
      <c r="U79" s="236"/>
      <c r="V79" s="236"/>
      <c r="W79" s="236"/>
    </row>
    <row r="80" spans="1:40" ht="7.5" customHeight="1" x14ac:dyDescent="0.2">
      <c r="A80" s="156"/>
      <c r="B80" s="157"/>
      <c r="C80" s="158"/>
      <c r="D80" s="158"/>
      <c r="E80" s="158"/>
      <c r="F80" s="158"/>
      <c r="G80" s="158"/>
      <c r="H80" s="158"/>
      <c r="I80" s="158"/>
      <c r="J80" s="158"/>
      <c r="K80" s="158"/>
      <c r="L80" s="158"/>
      <c r="M80" s="158"/>
      <c r="N80" s="158"/>
      <c r="O80" s="158"/>
      <c r="P80" s="158"/>
      <c r="Q80" s="158"/>
      <c r="R80" s="158"/>
      <c r="S80" s="158"/>
      <c r="T80" s="156"/>
    </row>
    <row r="81" spans="1:24" ht="20.100000000000001" customHeight="1" x14ac:dyDescent="0.2">
      <c r="C81" s="260" t="s">
        <v>11</v>
      </c>
      <c r="D81" s="159">
        <v>1</v>
      </c>
      <c r="E81" s="263" t="s">
        <v>13</v>
      </c>
      <c r="F81" s="263"/>
      <c r="G81" s="263"/>
      <c r="H81" s="263"/>
      <c r="I81" s="263"/>
      <c r="J81" s="264"/>
      <c r="K81" s="159">
        <v>6</v>
      </c>
      <c r="L81" s="160" t="s">
        <v>4</v>
      </c>
      <c r="M81" s="161"/>
      <c r="N81" s="160"/>
      <c r="O81" s="160"/>
      <c r="P81" s="162"/>
      <c r="Q81" s="159">
        <v>11</v>
      </c>
      <c r="R81" s="160" t="s">
        <v>129</v>
      </c>
      <c r="S81" s="160"/>
      <c r="T81" s="160"/>
      <c r="U81" s="161"/>
      <c r="V81" s="161"/>
      <c r="W81" s="163"/>
    </row>
    <row r="82" spans="1:24" ht="20.100000000000001" customHeight="1" x14ac:dyDescent="0.2">
      <c r="C82" s="261"/>
      <c r="D82" s="164">
        <v>2</v>
      </c>
      <c r="E82" s="165" t="s">
        <v>14</v>
      </c>
      <c r="G82" s="165"/>
      <c r="H82" s="165"/>
      <c r="I82" s="165"/>
      <c r="J82" s="166"/>
      <c r="K82" s="164">
        <v>7</v>
      </c>
      <c r="L82" s="165" t="s">
        <v>5</v>
      </c>
      <c r="N82" s="165"/>
      <c r="O82" s="165"/>
      <c r="P82" s="166"/>
      <c r="Q82" s="164">
        <v>12</v>
      </c>
      <c r="R82" s="165" t="s">
        <v>127</v>
      </c>
      <c r="S82" s="165"/>
      <c r="T82" s="165"/>
      <c r="W82" s="167"/>
    </row>
    <row r="83" spans="1:24" ht="20.100000000000001" customHeight="1" x14ac:dyDescent="0.2">
      <c r="C83" s="261"/>
      <c r="D83" s="164">
        <v>3</v>
      </c>
      <c r="E83" s="165" t="s">
        <v>15</v>
      </c>
      <c r="G83" s="165"/>
      <c r="H83" s="165"/>
      <c r="I83" s="165"/>
      <c r="J83" s="166"/>
      <c r="K83" s="164">
        <v>8</v>
      </c>
      <c r="L83" s="165" t="s">
        <v>6</v>
      </c>
      <c r="N83" s="165"/>
      <c r="O83" s="165"/>
      <c r="P83" s="166"/>
      <c r="Q83" s="164">
        <v>13</v>
      </c>
      <c r="R83" s="165" t="s">
        <v>8</v>
      </c>
      <c r="S83" s="165"/>
      <c r="T83" s="165"/>
      <c r="W83" s="167"/>
    </row>
    <row r="84" spans="1:24" ht="20.100000000000001" customHeight="1" x14ac:dyDescent="0.2">
      <c r="C84" s="261"/>
      <c r="D84" s="164">
        <v>4</v>
      </c>
      <c r="E84" s="165" t="s">
        <v>12</v>
      </c>
      <c r="G84" s="165"/>
      <c r="H84" s="165"/>
      <c r="I84" s="165"/>
      <c r="J84" s="166"/>
      <c r="K84" s="164">
        <v>9</v>
      </c>
      <c r="L84" s="168" t="s">
        <v>128</v>
      </c>
      <c r="N84" s="165"/>
      <c r="O84" s="165"/>
      <c r="P84" s="166"/>
      <c r="Q84" s="164">
        <v>14</v>
      </c>
      <c r="R84" s="165" t="s">
        <v>9</v>
      </c>
      <c r="S84" s="165"/>
      <c r="T84" s="165"/>
      <c r="W84" s="167"/>
    </row>
    <row r="85" spans="1:24" ht="20.100000000000001" customHeight="1" x14ac:dyDescent="0.2">
      <c r="C85" s="262"/>
      <c r="D85" s="169">
        <v>5</v>
      </c>
      <c r="E85" s="170" t="s">
        <v>3</v>
      </c>
      <c r="F85" s="171"/>
      <c r="G85" s="172"/>
      <c r="H85" s="172"/>
      <c r="I85" s="172"/>
      <c r="J85" s="173"/>
      <c r="K85" s="172">
        <v>10</v>
      </c>
      <c r="L85" s="171" t="s">
        <v>7</v>
      </c>
      <c r="M85" s="171"/>
      <c r="N85" s="172"/>
      <c r="O85" s="172"/>
      <c r="P85" s="173"/>
      <c r="Q85" s="169"/>
      <c r="R85" s="172"/>
      <c r="S85" s="172"/>
      <c r="T85" s="172"/>
      <c r="U85" s="171"/>
      <c r="V85" s="171"/>
      <c r="W85" s="174"/>
    </row>
    <row r="86" spans="1:24" ht="9.6" customHeight="1" x14ac:dyDescent="0.2">
      <c r="B86" s="175"/>
      <c r="C86" s="165"/>
      <c r="D86" s="165"/>
      <c r="E86" s="165"/>
      <c r="F86" s="165"/>
      <c r="G86" s="165"/>
      <c r="H86" s="165"/>
      <c r="I86" s="165"/>
      <c r="J86" s="165"/>
      <c r="K86" s="165"/>
      <c r="L86" s="165"/>
      <c r="M86" s="165"/>
      <c r="N86" s="165"/>
      <c r="O86" s="165"/>
      <c r="P86" s="165"/>
      <c r="Q86" s="165"/>
      <c r="R86" s="165"/>
      <c r="S86" s="165"/>
      <c r="T86" s="165"/>
    </row>
    <row r="87" spans="1:24" ht="30" customHeight="1" x14ac:dyDescent="0.2">
      <c r="C87" s="176"/>
      <c r="D87" s="237" t="s">
        <v>177</v>
      </c>
      <c r="E87" s="237"/>
      <c r="F87" s="237"/>
      <c r="G87" s="237"/>
      <c r="H87" s="237"/>
      <c r="I87" s="237"/>
      <c r="J87" s="238" t="s">
        <v>25</v>
      </c>
      <c r="K87" s="238"/>
      <c r="L87" s="238"/>
      <c r="M87" s="238"/>
      <c r="N87" s="238"/>
      <c r="O87" s="238"/>
      <c r="P87" s="238"/>
      <c r="Q87" s="238"/>
      <c r="R87" s="238"/>
      <c r="S87" s="238"/>
      <c r="T87" s="238"/>
      <c r="U87" s="238"/>
      <c r="V87" s="265" t="s">
        <v>178</v>
      </c>
      <c r="W87" s="265"/>
    </row>
    <row r="88" spans="1:24" ht="25.8" customHeight="1" x14ac:dyDescent="0.2">
      <c r="C88" s="96">
        <v>1</v>
      </c>
      <c r="D88" s="228" t="s">
        <v>7156</v>
      </c>
      <c r="E88" s="228"/>
      <c r="F88" s="228"/>
      <c r="G88" s="228"/>
      <c r="H88" s="228"/>
      <c r="I88" s="228"/>
      <c r="J88" s="228" t="s">
        <v>7158</v>
      </c>
      <c r="K88" s="228"/>
      <c r="L88" s="228"/>
      <c r="M88" s="228"/>
      <c r="N88" s="228"/>
      <c r="O88" s="228"/>
      <c r="P88" s="228"/>
      <c r="Q88" s="228"/>
      <c r="R88" s="228"/>
      <c r="S88" s="228"/>
      <c r="T88" s="228"/>
      <c r="U88" s="228"/>
      <c r="V88" s="255" t="s">
        <v>137</v>
      </c>
      <c r="W88" s="255"/>
    </row>
    <row r="89" spans="1:24" ht="26.1" customHeight="1" x14ac:dyDescent="0.2">
      <c r="C89" s="96">
        <v>2</v>
      </c>
      <c r="D89" s="228" t="s">
        <v>7159</v>
      </c>
      <c r="E89" s="228"/>
      <c r="F89" s="228"/>
      <c r="G89" s="228"/>
      <c r="H89" s="228"/>
      <c r="I89" s="228"/>
      <c r="J89" s="228" t="s">
        <v>7160</v>
      </c>
      <c r="K89" s="228"/>
      <c r="L89" s="228"/>
      <c r="M89" s="228"/>
      <c r="N89" s="228"/>
      <c r="O89" s="228"/>
      <c r="P89" s="228"/>
      <c r="Q89" s="228"/>
      <c r="R89" s="228"/>
      <c r="S89" s="228"/>
      <c r="T89" s="228"/>
      <c r="U89" s="228"/>
      <c r="V89" s="255"/>
      <c r="W89" s="255"/>
    </row>
    <row r="90" spans="1:24" ht="26.1" customHeight="1" x14ac:dyDescent="0.2">
      <c r="C90" s="96">
        <v>3</v>
      </c>
      <c r="D90" s="228" t="s">
        <v>7157</v>
      </c>
      <c r="E90" s="228"/>
      <c r="F90" s="228"/>
      <c r="G90" s="228"/>
      <c r="H90" s="228"/>
      <c r="I90" s="228"/>
      <c r="J90" s="228" t="s">
        <v>7161</v>
      </c>
      <c r="K90" s="228"/>
      <c r="L90" s="228"/>
      <c r="M90" s="228"/>
      <c r="N90" s="228"/>
      <c r="O90" s="228"/>
      <c r="P90" s="228"/>
      <c r="Q90" s="228"/>
      <c r="R90" s="228"/>
      <c r="S90" s="228"/>
      <c r="T90" s="228"/>
      <c r="U90" s="228"/>
      <c r="V90" s="255" t="s">
        <v>137</v>
      </c>
      <c r="W90" s="255"/>
    </row>
    <row r="91" spans="1:24" ht="26.1" customHeight="1" x14ac:dyDescent="0.2">
      <c r="C91" s="96">
        <v>4</v>
      </c>
      <c r="D91" s="228"/>
      <c r="E91" s="228"/>
      <c r="F91" s="228"/>
      <c r="G91" s="228"/>
      <c r="H91" s="228"/>
      <c r="I91" s="228"/>
      <c r="J91" s="228"/>
      <c r="K91" s="228"/>
      <c r="L91" s="228"/>
      <c r="M91" s="228"/>
      <c r="N91" s="228"/>
      <c r="O91" s="228"/>
      <c r="P91" s="228"/>
      <c r="Q91" s="228"/>
      <c r="R91" s="228"/>
      <c r="S91" s="228"/>
      <c r="T91" s="228"/>
      <c r="U91" s="228"/>
      <c r="V91" s="255"/>
      <c r="W91" s="255"/>
    </row>
    <row r="92" spans="1:24" ht="25.8" customHeight="1" x14ac:dyDescent="0.2">
      <c r="C92" s="96">
        <v>5</v>
      </c>
      <c r="D92" s="228"/>
      <c r="E92" s="228"/>
      <c r="F92" s="228"/>
      <c r="G92" s="228"/>
      <c r="H92" s="228"/>
      <c r="I92" s="228"/>
      <c r="J92" s="228"/>
      <c r="K92" s="228"/>
      <c r="L92" s="228"/>
      <c r="M92" s="228"/>
      <c r="N92" s="228"/>
      <c r="O92" s="228"/>
      <c r="P92" s="228"/>
      <c r="Q92" s="228"/>
      <c r="R92" s="228"/>
      <c r="S92" s="228"/>
      <c r="T92" s="228"/>
      <c r="U92" s="228"/>
      <c r="V92" s="255"/>
      <c r="W92" s="255"/>
    </row>
    <row r="93" spans="1:24" ht="19.2" customHeight="1" x14ac:dyDescent="0.2">
      <c r="C93" s="84"/>
      <c r="D93" s="177"/>
      <c r="E93" s="177"/>
      <c r="F93" s="177"/>
      <c r="G93" s="177"/>
      <c r="H93" s="177"/>
      <c r="I93" s="177"/>
      <c r="J93" s="175"/>
      <c r="K93" s="175"/>
      <c r="L93" s="175"/>
      <c r="M93" s="175"/>
      <c r="N93" s="175"/>
      <c r="O93" s="175"/>
      <c r="P93" s="175"/>
      <c r="Q93" s="175"/>
      <c r="R93" s="175"/>
      <c r="S93" s="175"/>
      <c r="T93" s="175"/>
      <c r="U93" s="175"/>
      <c r="V93" s="104"/>
      <c r="W93" s="104"/>
    </row>
    <row r="94" spans="1:24" s="155" customFormat="1" ht="51" customHeight="1" x14ac:dyDescent="0.2">
      <c r="A94" s="118"/>
      <c r="B94" s="119" t="s">
        <v>186</v>
      </c>
      <c r="C94" s="229" t="s">
        <v>181</v>
      </c>
      <c r="D94" s="230"/>
      <c r="E94" s="230"/>
      <c r="F94" s="230"/>
      <c r="G94" s="230"/>
      <c r="H94" s="230"/>
      <c r="I94" s="230"/>
      <c r="J94" s="230"/>
      <c r="K94" s="230"/>
      <c r="L94" s="230"/>
      <c r="M94" s="230"/>
      <c r="N94" s="230"/>
      <c r="O94" s="230"/>
      <c r="P94" s="230"/>
      <c r="Q94" s="230"/>
      <c r="R94" s="230"/>
      <c r="S94" s="230"/>
      <c r="T94" s="230"/>
      <c r="U94" s="230"/>
      <c r="V94" s="230"/>
      <c r="W94" s="230"/>
      <c r="X94" s="118"/>
    </row>
    <row r="95" spans="1:24" s="141" customFormat="1" ht="37.5" customHeight="1" x14ac:dyDescent="0.2">
      <c r="B95" s="144"/>
      <c r="C95" s="231" t="s">
        <v>6182</v>
      </c>
      <c r="D95" s="231"/>
      <c r="E95" s="231"/>
      <c r="F95" s="231"/>
      <c r="G95" s="231"/>
      <c r="H95" s="231"/>
      <c r="I95" s="231"/>
      <c r="J95" s="231"/>
      <c r="K95" s="231"/>
      <c r="L95" s="231"/>
      <c r="M95" s="231"/>
      <c r="N95" s="231"/>
      <c r="O95" s="231"/>
      <c r="P95" s="231"/>
      <c r="Q95" s="231"/>
      <c r="R95" s="231"/>
      <c r="S95" s="231"/>
      <c r="T95" s="231"/>
      <c r="U95" s="231"/>
      <c r="V95" s="231"/>
      <c r="W95" s="231"/>
    </row>
    <row r="96" spans="1:24" s="141" customFormat="1" ht="36" customHeight="1" x14ac:dyDescent="0.2">
      <c r="B96" s="142"/>
      <c r="C96" s="256" t="s">
        <v>35</v>
      </c>
      <c r="D96" s="257"/>
      <c r="E96" s="257"/>
      <c r="F96" s="257"/>
      <c r="G96" s="257"/>
      <c r="H96" s="258"/>
      <c r="I96" s="246" t="s">
        <v>7162</v>
      </c>
      <c r="J96" s="247"/>
      <c r="K96" s="247"/>
      <c r="L96" s="247"/>
      <c r="M96" s="247"/>
      <c r="N96" s="259"/>
      <c r="O96" s="259"/>
      <c r="P96" s="259"/>
      <c r="Q96" s="259"/>
      <c r="R96" s="259"/>
      <c r="S96" s="247"/>
      <c r="T96" s="247"/>
      <c r="U96" s="247"/>
      <c r="V96" s="247"/>
      <c r="W96" s="248"/>
    </row>
    <row r="97" spans="2:24" s="141" customFormat="1" ht="5.25" customHeight="1" x14ac:dyDescent="0.2">
      <c r="B97" s="142"/>
    </row>
    <row r="98" spans="2:24" s="141" customFormat="1" ht="36" customHeight="1" x14ac:dyDescent="0.2">
      <c r="B98" s="142"/>
      <c r="C98" s="239" t="s">
        <v>182</v>
      </c>
      <c r="D98" s="239"/>
      <c r="E98" s="239"/>
      <c r="F98" s="239"/>
      <c r="G98" s="239"/>
      <c r="H98" s="240"/>
      <c r="I98" s="241">
        <v>1000</v>
      </c>
      <c r="J98" s="242"/>
      <c r="K98" s="242"/>
      <c r="L98" s="242"/>
      <c r="M98" s="242"/>
      <c r="N98" s="178"/>
    </row>
    <row r="99" spans="2:24" s="141" customFormat="1" ht="10.199999999999999" customHeight="1" x14ac:dyDescent="0.2">
      <c r="B99" s="142"/>
    </row>
    <row r="100" spans="2:24" s="141" customFormat="1" ht="25.5" customHeight="1" x14ac:dyDescent="0.2">
      <c r="B100" s="144"/>
      <c r="C100" s="231" t="s">
        <v>37</v>
      </c>
      <c r="D100" s="231"/>
      <c r="E100" s="231"/>
      <c r="F100" s="231"/>
      <c r="G100" s="231"/>
      <c r="H100" s="231"/>
      <c r="I100" s="231"/>
      <c r="J100" s="231"/>
      <c r="K100" s="231"/>
      <c r="L100" s="231"/>
      <c r="M100" s="231"/>
      <c r="N100" s="231"/>
      <c r="O100" s="231"/>
      <c r="P100" s="231"/>
      <c r="Q100" s="231"/>
      <c r="R100" s="231"/>
      <c r="S100" s="231"/>
      <c r="T100" s="231"/>
      <c r="U100" s="231"/>
      <c r="V100" s="231"/>
      <c r="W100" s="231"/>
    </row>
    <row r="101" spans="2:24" s="141" customFormat="1" ht="36" customHeight="1" x14ac:dyDescent="0.2">
      <c r="B101" s="142"/>
      <c r="C101" s="243" t="s">
        <v>183</v>
      </c>
      <c r="D101" s="244"/>
      <c r="E101" s="244"/>
      <c r="F101" s="244"/>
      <c r="G101" s="244"/>
      <c r="H101" s="245"/>
      <c r="I101" s="246" t="s">
        <v>185</v>
      </c>
      <c r="J101" s="247"/>
      <c r="K101" s="247"/>
      <c r="L101" s="247"/>
      <c r="M101" s="247"/>
      <c r="N101" s="247"/>
      <c r="O101" s="248"/>
      <c r="Q101" s="249" t="s">
        <v>184</v>
      </c>
      <c r="R101" s="250"/>
      <c r="S101" s="250"/>
      <c r="T101" s="250"/>
      <c r="U101" s="250"/>
      <c r="V101" s="250"/>
      <c r="W101" s="251"/>
    </row>
    <row r="102" spans="2:24" s="141" customFormat="1" ht="62.55" customHeight="1" x14ac:dyDescent="0.2">
      <c r="B102" s="142"/>
      <c r="Q102" s="252"/>
      <c r="R102" s="253"/>
      <c r="S102" s="253"/>
      <c r="T102" s="253"/>
      <c r="U102" s="253"/>
      <c r="V102" s="253"/>
      <c r="W102" s="254"/>
    </row>
    <row r="103" spans="2:24" s="141" customFormat="1" ht="19.2" customHeight="1" x14ac:dyDescent="0.2">
      <c r="B103" s="142"/>
    </row>
    <row r="104" spans="2:24" ht="30" customHeight="1" x14ac:dyDescent="0.2">
      <c r="B104" s="119" t="s">
        <v>188</v>
      </c>
      <c r="C104" s="125" t="s">
        <v>29</v>
      </c>
      <c r="D104" s="118"/>
      <c r="E104" s="118"/>
      <c r="F104" s="118"/>
      <c r="G104" s="118"/>
      <c r="H104" s="118"/>
      <c r="I104" s="118"/>
      <c r="J104" s="118"/>
      <c r="K104" s="118"/>
      <c r="L104" s="118"/>
      <c r="M104" s="118"/>
      <c r="N104" s="118"/>
      <c r="O104" s="118"/>
      <c r="P104" s="118"/>
      <c r="Q104" s="118"/>
      <c r="R104" s="118"/>
      <c r="S104" s="118"/>
      <c r="T104" s="118"/>
      <c r="U104" s="118"/>
      <c r="V104" s="118"/>
      <c r="W104" s="118"/>
      <c r="X104" s="118"/>
    </row>
    <row r="105" spans="2:24" ht="40.049999999999997" customHeight="1" x14ac:dyDescent="0.2">
      <c r="C105" s="236" t="s">
        <v>6183</v>
      </c>
      <c r="D105" s="236"/>
      <c r="E105" s="236"/>
      <c r="F105" s="236"/>
      <c r="G105" s="236"/>
      <c r="H105" s="236"/>
      <c r="I105" s="236"/>
      <c r="J105" s="236"/>
      <c r="K105" s="236"/>
      <c r="L105" s="236"/>
      <c r="M105" s="236"/>
      <c r="N105" s="236"/>
      <c r="O105" s="236"/>
      <c r="P105" s="236"/>
      <c r="Q105" s="236"/>
      <c r="R105" s="236"/>
      <c r="S105" s="236"/>
      <c r="T105" s="236"/>
      <c r="U105" s="236"/>
      <c r="V105" s="236"/>
      <c r="W105" s="236"/>
    </row>
    <row r="106" spans="2:24" ht="7.5" customHeight="1" x14ac:dyDescent="0.2">
      <c r="B106" s="175"/>
      <c r="C106" s="165"/>
      <c r="D106" s="165"/>
      <c r="E106" s="165"/>
      <c r="F106" s="165"/>
      <c r="G106" s="165"/>
      <c r="H106" s="165"/>
      <c r="I106" s="165"/>
      <c r="J106" s="165"/>
      <c r="K106" s="165"/>
      <c r="L106" s="165"/>
      <c r="M106" s="165"/>
      <c r="N106" s="165"/>
      <c r="O106" s="165"/>
      <c r="P106" s="165"/>
      <c r="Q106" s="165"/>
      <c r="R106" s="165"/>
      <c r="S106" s="165"/>
      <c r="T106" s="165"/>
    </row>
    <row r="107" spans="2:24" ht="30" customHeight="1" x14ac:dyDescent="0.2">
      <c r="C107" s="176"/>
      <c r="D107" s="237" t="s">
        <v>187</v>
      </c>
      <c r="E107" s="237"/>
      <c r="F107" s="237"/>
      <c r="G107" s="237"/>
      <c r="H107" s="237"/>
      <c r="I107" s="237"/>
      <c r="J107" s="238" t="s">
        <v>26</v>
      </c>
      <c r="K107" s="238"/>
      <c r="L107" s="238"/>
      <c r="M107" s="238"/>
      <c r="N107" s="238"/>
      <c r="O107" s="238"/>
      <c r="P107" s="238"/>
      <c r="Q107" s="238"/>
      <c r="R107" s="238"/>
      <c r="S107" s="238"/>
      <c r="T107" s="238"/>
      <c r="U107" s="238"/>
      <c r="V107" s="238"/>
      <c r="W107" s="238"/>
    </row>
    <row r="108" spans="2:24" ht="26.4" customHeight="1" x14ac:dyDescent="0.2">
      <c r="C108" s="96">
        <v>1</v>
      </c>
      <c r="D108" s="228" t="s">
        <v>7156</v>
      </c>
      <c r="E108" s="228"/>
      <c r="F108" s="228"/>
      <c r="G108" s="228"/>
      <c r="H108" s="228"/>
      <c r="I108" s="228"/>
      <c r="J108" s="228" t="s">
        <v>7163</v>
      </c>
      <c r="K108" s="228"/>
      <c r="L108" s="228"/>
      <c r="M108" s="228"/>
      <c r="N108" s="228"/>
      <c r="O108" s="228"/>
      <c r="P108" s="228"/>
      <c r="Q108" s="228"/>
      <c r="R108" s="228"/>
      <c r="S108" s="228"/>
      <c r="T108" s="228"/>
      <c r="U108" s="228"/>
      <c r="V108" s="228"/>
      <c r="W108" s="228"/>
    </row>
    <row r="109" spans="2:24" ht="26.4" customHeight="1" x14ac:dyDescent="0.2">
      <c r="C109" s="96">
        <v>2</v>
      </c>
      <c r="D109" s="228" t="s">
        <v>7154</v>
      </c>
      <c r="E109" s="228"/>
      <c r="F109" s="228"/>
      <c r="G109" s="228"/>
      <c r="H109" s="228"/>
      <c r="I109" s="228"/>
      <c r="J109" s="228" t="s">
        <v>7164</v>
      </c>
      <c r="K109" s="228"/>
      <c r="L109" s="228"/>
      <c r="M109" s="228"/>
      <c r="N109" s="228"/>
      <c r="O109" s="228"/>
      <c r="P109" s="228"/>
      <c r="Q109" s="228"/>
      <c r="R109" s="228"/>
      <c r="S109" s="228"/>
      <c r="T109" s="228"/>
      <c r="U109" s="228"/>
      <c r="V109" s="228"/>
      <c r="W109" s="228"/>
    </row>
    <row r="110" spans="2:24" ht="26.4" customHeight="1" x14ac:dyDescent="0.2">
      <c r="C110" s="96">
        <v>3</v>
      </c>
      <c r="D110" s="228"/>
      <c r="E110" s="228"/>
      <c r="F110" s="228"/>
      <c r="G110" s="228"/>
      <c r="H110" s="228"/>
      <c r="I110" s="228"/>
      <c r="J110" s="228"/>
      <c r="K110" s="228"/>
      <c r="L110" s="228"/>
      <c r="M110" s="228"/>
      <c r="N110" s="228"/>
      <c r="O110" s="228"/>
      <c r="P110" s="228"/>
      <c r="Q110" s="228"/>
      <c r="R110" s="228"/>
      <c r="S110" s="228"/>
      <c r="T110" s="228"/>
      <c r="U110" s="228"/>
      <c r="V110" s="228"/>
      <c r="W110" s="228"/>
    </row>
    <row r="111" spans="2:24" ht="21.6" customHeight="1" x14ac:dyDescent="0.2">
      <c r="C111" s="84"/>
      <c r="D111" s="177"/>
      <c r="E111" s="177"/>
      <c r="F111" s="177"/>
      <c r="G111" s="177"/>
      <c r="H111" s="177"/>
      <c r="I111" s="177"/>
      <c r="J111" s="175"/>
      <c r="K111" s="175"/>
      <c r="L111" s="175"/>
      <c r="M111" s="175"/>
      <c r="N111" s="175"/>
      <c r="O111" s="175"/>
      <c r="P111" s="175"/>
      <c r="Q111" s="175"/>
      <c r="R111" s="175"/>
      <c r="S111" s="175"/>
      <c r="T111" s="175"/>
      <c r="U111" s="175"/>
      <c r="V111" s="104"/>
      <c r="W111" s="104"/>
    </row>
    <row r="112" spans="2:24" ht="69" customHeight="1" x14ac:dyDescent="0.2">
      <c r="B112" s="119" t="s">
        <v>189</v>
      </c>
      <c r="C112" s="229" t="s">
        <v>6184</v>
      </c>
      <c r="D112" s="230"/>
      <c r="E112" s="230"/>
      <c r="F112" s="230"/>
      <c r="G112" s="230"/>
      <c r="H112" s="230"/>
      <c r="I112" s="230"/>
      <c r="J112" s="230"/>
      <c r="K112" s="230"/>
      <c r="L112" s="230"/>
      <c r="M112" s="230"/>
      <c r="N112" s="230"/>
      <c r="O112" s="230"/>
      <c r="P112" s="230"/>
      <c r="Q112" s="230"/>
      <c r="R112" s="230"/>
      <c r="S112" s="230"/>
      <c r="T112" s="230"/>
      <c r="U112" s="230"/>
      <c r="V112" s="230"/>
      <c r="W112" s="230"/>
      <c r="X112" s="118"/>
    </row>
    <row r="113" spans="2:24" ht="30" customHeight="1" x14ac:dyDescent="0.2">
      <c r="B113" s="154"/>
      <c r="C113" s="231" t="s">
        <v>36</v>
      </c>
      <c r="D113" s="232"/>
      <c r="E113" s="232"/>
      <c r="F113" s="232"/>
      <c r="G113" s="232"/>
      <c r="H113" s="232"/>
      <c r="I113" s="232"/>
      <c r="J113" s="232"/>
      <c r="K113" s="232"/>
      <c r="L113" s="232"/>
      <c r="M113" s="232"/>
      <c r="N113" s="232"/>
      <c r="O113" s="232"/>
      <c r="P113" s="232"/>
      <c r="Q113" s="232"/>
      <c r="R113" s="232"/>
      <c r="S113" s="232"/>
      <c r="T113" s="232"/>
      <c r="U113" s="232"/>
      <c r="V113" s="232"/>
      <c r="W113" s="232"/>
      <c r="X113" s="118"/>
    </row>
    <row r="114" spans="2:24" s="141" customFormat="1" ht="75.75" customHeight="1" x14ac:dyDescent="0.2">
      <c r="C114" s="233" t="s">
        <v>7165</v>
      </c>
      <c r="D114" s="234"/>
      <c r="E114" s="234"/>
      <c r="F114" s="234"/>
      <c r="G114" s="234"/>
      <c r="H114" s="234"/>
      <c r="I114" s="234"/>
      <c r="J114" s="234"/>
      <c r="K114" s="234"/>
      <c r="L114" s="234"/>
      <c r="M114" s="234"/>
      <c r="N114" s="234"/>
      <c r="O114" s="234"/>
      <c r="P114" s="234"/>
      <c r="Q114" s="234"/>
      <c r="R114" s="234"/>
      <c r="S114" s="234"/>
      <c r="T114" s="234"/>
      <c r="U114" s="234"/>
      <c r="V114" s="234"/>
      <c r="W114" s="235"/>
    </row>
    <row r="115" spans="2:24" s="141" customFormat="1" ht="19.2" customHeight="1" x14ac:dyDescent="0.2">
      <c r="C115" s="179"/>
      <c r="D115" s="179"/>
      <c r="E115" s="179"/>
      <c r="F115" s="179"/>
      <c r="G115" s="179"/>
      <c r="H115" s="179"/>
      <c r="I115" s="179"/>
      <c r="J115" s="179"/>
      <c r="K115" s="179"/>
      <c r="L115" s="179"/>
      <c r="M115" s="179"/>
      <c r="N115" s="179"/>
      <c r="O115" s="179"/>
      <c r="P115" s="179"/>
      <c r="Q115" s="179"/>
      <c r="R115" s="179"/>
      <c r="S115" s="179"/>
      <c r="T115" s="179"/>
      <c r="U115" s="179"/>
      <c r="V115" s="179"/>
      <c r="W115" s="179"/>
    </row>
    <row r="116" spans="2:24" ht="30" customHeight="1" x14ac:dyDescent="0.2">
      <c r="B116" s="119" t="s">
        <v>202</v>
      </c>
      <c r="C116" s="230" t="s">
        <v>6302</v>
      </c>
      <c r="D116" s="230"/>
      <c r="E116" s="230"/>
      <c r="F116" s="230"/>
      <c r="G116" s="230"/>
      <c r="H116" s="230"/>
      <c r="I116" s="230"/>
      <c r="J116" s="230"/>
      <c r="K116" s="230"/>
      <c r="L116" s="230"/>
      <c r="M116" s="230"/>
      <c r="N116" s="230"/>
      <c r="O116" s="230"/>
      <c r="P116" s="230"/>
      <c r="Q116" s="230"/>
      <c r="R116" s="230"/>
      <c r="S116" s="230"/>
      <c r="T116" s="230"/>
      <c r="U116" s="230"/>
      <c r="V116" s="230"/>
      <c r="W116" s="230"/>
    </row>
    <row r="117" spans="2:24" ht="30" customHeight="1" x14ac:dyDescent="0.2">
      <c r="B117" s="111"/>
      <c r="C117" s="219" t="s">
        <v>6303</v>
      </c>
      <c r="D117" s="220"/>
      <c r="E117" s="220"/>
      <c r="F117" s="220"/>
      <c r="G117" s="220"/>
      <c r="H117" s="221"/>
      <c r="I117" s="222" t="s">
        <v>6304</v>
      </c>
      <c r="J117" s="223"/>
      <c r="K117" s="169"/>
      <c r="L117" s="224"/>
      <c r="M117" s="224"/>
      <c r="O117" s="165"/>
      <c r="P117" s="165"/>
      <c r="Q117" s="165"/>
      <c r="R117" s="165"/>
      <c r="S117" s="165"/>
      <c r="T117" s="165"/>
      <c r="U117" s="165"/>
      <c r="V117" s="180"/>
      <c r="W117" s="180"/>
    </row>
    <row r="118" spans="2:24" ht="30" customHeight="1" x14ac:dyDescent="0.2">
      <c r="B118" s="111"/>
      <c r="C118" s="176" t="s">
        <v>6305</v>
      </c>
      <c r="D118" s="183"/>
      <c r="E118" s="183"/>
      <c r="F118" s="183"/>
      <c r="G118" s="183"/>
      <c r="H118" s="183"/>
      <c r="I118" s="183"/>
      <c r="J118" s="184"/>
      <c r="K118" s="184"/>
      <c r="L118" s="225">
        <v>1</v>
      </c>
      <c r="M118" s="225"/>
      <c r="N118" s="184" t="s">
        <v>6306</v>
      </c>
      <c r="O118" s="185" t="s">
        <v>6307</v>
      </c>
      <c r="P118" s="184" t="s">
        <v>6308</v>
      </c>
      <c r="Q118" s="186"/>
      <c r="R118" s="225">
        <v>16</v>
      </c>
      <c r="S118" s="225"/>
      <c r="T118" s="187" t="s">
        <v>6306</v>
      </c>
      <c r="V118" s="180"/>
      <c r="W118" s="180"/>
    </row>
    <row r="119" spans="2:24" ht="22.2" customHeight="1" x14ac:dyDescent="0.2">
      <c r="C119" s="84"/>
      <c r="D119" s="226"/>
      <c r="E119" s="226"/>
      <c r="F119" s="226"/>
      <c r="G119" s="226"/>
      <c r="H119" s="226"/>
      <c r="I119" s="226"/>
      <c r="J119" s="227"/>
      <c r="K119" s="227"/>
      <c r="L119" s="227"/>
      <c r="M119" s="227"/>
      <c r="N119" s="227"/>
      <c r="O119" s="227"/>
      <c r="P119" s="227"/>
      <c r="Q119" s="227"/>
      <c r="R119" s="227"/>
      <c r="S119" s="227"/>
      <c r="T119" s="227"/>
      <c r="U119" s="227"/>
      <c r="V119" s="215"/>
      <c r="W119" s="215"/>
    </row>
    <row r="120" spans="2:24" ht="22.2" customHeight="1" x14ac:dyDescent="0.2">
      <c r="B120" s="216" t="str">
        <f>IF(E10="","上記回答に漏れがないかご確認ください。","ご回答いただきありがとうございました。本ファイルのファイル名は以下のように変更し、提出してください。")</f>
        <v>ご回答いただきありがとうございました。本ファイルのファイル名は以下のように変更し、提出してください。</v>
      </c>
      <c r="C120" s="216"/>
      <c r="D120" s="216"/>
      <c r="E120" s="216"/>
      <c r="F120" s="216"/>
      <c r="G120" s="216"/>
      <c r="H120" s="216"/>
      <c r="I120" s="216"/>
      <c r="J120" s="216"/>
      <c r="K120" s="216"/>
      <c r="L120" s="216"/>
      <c r="M120" s="216"/>
      <c r="N120" s="216"/>
      <c r="O120" s="216"/>
      <c r="P120" s="216"/>
      <c r="Q120" s="216"/>
      <c r="R120" s="216"/>
      <c r="S120" s="216"/>
      <c r="T120" s="216"/>
      <c r="U120" s="216"/>
      <c r="V120" s="216"/>
      <c r="W120" s="216"/>
    </row>
    <row r="121" spans="2:24" ht="22.2" customHeight="1" x14ac:dyDescent="0.2">
      <c r="E121" s="217" t="str">
        <f>IF(E10="","事業所番号を入力してください。","【事業所番号】R7実績報告書_A型（雇用型）.xlsx")</f>
        <v>【事業所番号】R7実績報告書_A型（雇用型）.xlsx</v>
      </c>
      <c r="F121" s="217"/>
      <c r="G121" s="217"/>
      <c r="H121" s="217"/>
      <c r="I121" s="217"/>
      <c r="J121" s="217"/>
      <c r="K121" s="217"/>
      <c r="L121" s="217"/>
      <c r="M121" s="217"/>
      <c r="N121" s="217"/>
    </row>
    <row r="122" spans="2:24" ht="22.2" customHeight="1" x14ac:dyDescent="0.2">
      <c r="F122" s="85" t="str">
        <f>IF(E10="","","↓")</f>
        <v>↓</v>
      </c>
    </row>
    <row r="123" spans="2:24" ht="22.2" customHeight="1" x14ac:dyDescent="0.2">
      <c r="E123" s="218" t="str">
        <f>IF(E10="","","【"&amp;E10&amp;"】R7実績報告書_A型（雇用型）.xlsx")</f>
        <v>【1111111111】R7実績報告書_A型（雇用型）.xlsx</v>
      </c>
      <c r="F123" s="218"/>
      <c r="G123" s="218"/>
      <c r="H123" s="218"/>
      <c r="I123" s="218"/>
      <c r="J123" s="218"/>
      <c r="K123" s="218"/>
      <c r="L123" s="218"/>
      <c r="M123" s="218"/>
      <c r="N123" s="218"/>
    </row>
    <row r="125" spans="2:24" x14ac:dyDescent="0.2">
      <c r="I125" s="188"/>
    </row>
    <row r="126" spans="2:24" x14ac:dyDescent="0.2">
      <c r="I126" s="188"/>
    </row>
    <row r="128" spans="2:24" x14ac:dyDescent="0.2">
      <c r="I128" s="188"/>
    </row>
    <row r="129" spans="7:23" x14ac:dyDescent="0.2">
      <c r="I129" s="188"/>
    </row>
    <row r="135" spans="7:23" x14ac:dyDescent="0.2">
      <c r="G135" s="165"/>
      <c r="H135" s="165"/>
      <c r="I135" s="165"/>
      <c r="J135" s="165"/>
      <c r="K135" s="165"/>
      <c r="L135" s="165"/>
      <c r="M135" s="165"/>
      <c r="N135" s="165"/>
      <c r="O135" s="165"/>
      <c r="P135" s="165"/>
      <c r="Q135" s="165"/>
      <c r="R135" s="165"/>
      <c r="S135" s="165"/>
      <c r="T135" s="165"/>
      <c r="U135" s="165"/>
      <c r="V135" s="165"/>
      <c r="W135" s="165"/>
    </row>
    <row r="136" spans="7:23" x14ac:dyDescent="0.2">
      <c r="G136" s="165"/>
      <c r="H136" s="165"/>
      <c r="I136" s="165"/>
      <c r="J136" s="165"/>
      <c r="K136" s="165"/>
      <c r="L136" s="165"/>
      <c r="M136" s="165"/>
      <c r="N136" s="165"/>
      <c r="O136" s="165"/>
      <c r="P136" s="165"/>
      <c r="Q136" s="165"/>
      <c r="R136" s="165"/>
      <c r="S136" s="165"/>
      <c r="T136" s="165"/>
      <c r="U136" s="165"/>
      <c r="V136" s="165"/>
      <c r="W136" s="165"/>
    </row>
    <row r="137" spans="7:23" x14ac:dyDescent="0.2">
      <c r="G137" s="165"/>
      <c r="H137" s="165"/>
      <c r="I137" s="165"/>
      <c r="J137" s="165"/>
      <c r="K137" s="165"/>
      <c r="L137" s="165"/>
      <c r="M137" s="165"/>
      <c r="N137" s="165"/>
      <c r="O137" s="165"/>
      <c r="P137" s="165"/>
      <c r="Q137" s="165"/>
      <c r="R137" s="165"/>
      <c r="S137" s="165"/>
      <c r="T137" s="165"/>
      <c r="U137" s="165"/>
      <c r="V137" s="165"/>
      <c r="W137" s="165"/>
    </row>
    <row r="138" spans="7:23" x14ac:dyDescent="0.2">
      <c r="G138" s="165"/>
      <c r="H138" s="165"/>
      <c r="I138" s="165"/>
      <c r="J138" s="165"/>
      <c r="K138" s="165"/>
      <c r="L138" s="165"/>
      <c r="M138" s="165"/>
      <c r="N138" s="165"/>
      <c r="O138" s="165"/>
      <c r="P138" s="165"/>
      <c r="Q138" s="165"/>
      <c r="R138" s="165"/>
      <c r="S138" s="165"/>
      <c r="T138" s="165"/>
      <c r="U138" s="165"/>
      <c r="V138" s="165"/>
      <c r="W138" s="165"/>
    </row>
    <row r="139" spans="7:23" x14ac:dyDescent="0.2">
      <c r="G139" s="165"/>
      <c r="H139" s="165"/>
      <c r="I139" s="165"/>
      <c r="J139" s="165"/>
      <c r="K139" s="165"/>
      <c r="L139" s="165"/>
      <c r="M139" s="165"/>
      <c r="N139" s="165"/>
      <c r="O139" s="165"/>
      <c r="P139" s="165"/>
      <c r="Q139" s="165"/>
      <c r="R139" s="165"/>
      <c r="S139" s="165"/>
      <c r="T139" s="165"/>
      <c r="U139" s="165"/>
      <c r="V139" s="165"/>
      <c r="W139" s="165"/>
    </row>
    <row r="140" spans="7:23" x14ac:dyDescent="0.2">
      <c r="G140" s="165"/>
      <c r="H140" s="165"/>
      <c r="I140" s="165"/>
      <c r="J140" s="165"/>
      <c r="K140" s="165"/>
      <c r="L140" s="165"/>
      <c r="M140" s="165"/>
      <c r="N140" s="165"/>
      <c r="O140" s="165"/>
      <c r="P140" s="165"/>
      <c r="Q140" s="165"/>
      <c r="R140" s="165"/>
      <c r="S140" s="165"/>
      <c r="T140" s="165"/>
      <c r="U140" s="165"/>
      <c r="V140" s="165"/>
      <c r="W140" s="165"/>
    </row>
    <row r="141" spans="7:23" x14ac:dyDescent="0.2">
      <c r="G141" s="165"/>
      <c r="H141" s="165"/>
      <c r="I141" s="165"/>
      <c r="J141" s="165"/>
      <c r="K141" s="165"/>
      <c r="L141" s="165"/>
      <c r="M141" s="165"/>
      <c r="N141" s="165"/>
      <c r="O141" s="165"/>
      <c r="P141" s="165"/>
      <c r="Q141" s="165"/>
      <c r="R141" s="165"/>
      <c r="S141" s="165"/>
      <c r="T141" s="165"/>
      <c r="U141" s="165"/>
      <c r="V141" s="165"/>
      <c r="W141" s="165"/>
    </row>
    <row r="142" spans="7:23" x14ac:dyDescent="0.2">
      <c r="G142" s="165"/>
      <c r="H142" s="165"/>
      <c r="I142" s="165"/>
      <c r="J142" s="165"/>
      <c r="K142" s="165"/>
      <c r="L142" s="165"/>
      <c r="M142" s="165"/>
      <c r="N142" s="165"/>
      <c r="O142" s="165"/>
      <c r="P142" s="165"/>
      <c r="Q142" s="165"/>
      <c r="R142" s="165"/>
      <c r="S142" s="165"/>
      <c r="T142" s="165"/>
      <c r="U142" s="165"/>
      <c r="V142" s="165"/>
      <c r="W142" s="165"/>
    </row>
    <row r="143" spans="7:23" x14ac:dyDescent="0.2">
      <c r="G143" s="165"/>
      <c r="H143" s="165"/>
      <c r="I143" s="165"/>
      <c r="J143" s="165"/>
      <c r="K143" s="165"/>
      <c r="L143" s="165"/>
      <c r="M143" s="165"/>
      <c r="N143" s="165"/>
      <c r="O143" s="165"/>
      <c r="P143" s="165"/>
      <c r="Q143" s="165"/>
      <c r="R143" s="165"/>
      <c r="S143" s="165"/>
      <c r="T143" s="165"/>
      <c r="U143" s="165"/>
      <c r="V143" s="165"/>
      <c r="W143" s="165"/>
    </row>
    <row r="144" spans="7:23" x14ac:dyDescent="0.2">
      <c r="G144" s="165"/>
      <c r="H144" s="165"/>
      <c r="I144" s="165"/>
      <c r="J144" s="165"/>
      <c r="K144" s="165"/>
      <c r="L144" s="165"/>
      <c r="M144" s="165"/>
      <c r="N144" s="165"/>
      <c r="O144" s="165"/>
      <c r="P144" s="165"/>
      <c r="Q144" s="165"/>
      <c r="R144" s="165"/>
      <c r="S144" s="165"/>
      <c r="T144" s="165"/>
      <c r="U144" s="165"/>
      <c r="V144" s="165"/>
      <c r="W144" s="165"/>
    </row>
    <row r="145" spans="7:23" x14ac:dyDescent="0.2">
      <c r="G145" s="165"/>
      <c r="H145" s="165"/>
      <c r="I145" s="165"/>
      <c r="J145" s="165"/>
      <c r="K145" s="165"/>
      <c r="L145" s="165"/>
      <c r="M145" s="165"/>
      <c r="N145" s="165"/>
      <c r="O145" s="165"/>
      <c r="P145" s="165"/>
      <c r="Q145" s="165"/>
      <c r="R145" s="165"/>
      <c r="S145" s="165"/>
      <c r="T145" s="165"/>
      <c r="U145" s="165"/>
      <c r="V145" s="165"/>
      <c r="W145" s="165"/>
    </row>
    <row r="146" spans="7:23" x14ac:dyDescent="0.2">
      <c r="G146" s="165"/>
      <c r="H146" s="165"/>
      <c r="I146" s="165"/>
      <c r="J146" s="165"/>
      <c r="K146" s="165"/>
      <c r="L146" s="165"/>
      <c r="M146" s="165"/>
      <c r="N146" s="165"/>
      <c r="O146" s="165"/>
      <c r="P146" s="165"/>
      <c r="Q146" s="165"/>
      <c r="R146" s="165"/>
      <c r="S146" s="165"/>
      <c r="T146" s="165"/>
      <c r="U146" s="165"/>
      <c r="V146" s="165"/>
      <c r="W146" s="165"/>
    </row>
    <row r="147" spans="7:23" x14ac:dyDescent="0.2">
      <c r="G147" s="165"/>
      <c r="H147" s="165"/>
      <c r="I147" s="165"/>
      <c r="J147" s="165"/>
      <c r="K147" s="165"/>
      <c r="L147" s="165"/>
      <c r="M147" s="165"/>
      <c r="N147" s="165"/>
      <c r="O147" s="165"/>
      <c r="P147" s="165"/>
      <c r="Q147" s="165"/>
      <c r="R147" s="165"/>
      <c r="S147" s="165"/>
      <c r="T147" s="165"/>
      <c r="U147" s="165"/>
      <c r="V147" s="165"/>
      <c r="W147" s="165"/>
    </row>
    <row r="150" spans="7:23" x14ac:dyDescent="0.2">
      <c r="G150" s="165"/>
      <c r="H150" s="165"/>
    </row>
    <row r="151" spans="7:23" x14ac:dyDescent="0.2">
      <c r="G151" s="165"/>
      <c r="H151" s="165"/>
    </row>
    <row r="152" spans="7:23" x14ac:dyDescent="0.2">
      <c r="G152" s="165"/>
      <c r="H152" s="165"/>
    </row>
  </sheetData>
  <sheetProtection algorithmName="SHA-512" hashValue="bxRM8tXdqDFOiTp26fi7FSwTEXZzlYbYfnuZhd/MMQHewgG5pPv3DiRPU1EqQQJP739wybnKRtZmBKmd33jAOg==" saltValue="nNyHdl0nrglOthPDIQXmlQ==" spinCount="100000" sheet="1" objects="1" scenarios="1"/>
  <dataConsolidate/>
  <mergeCells count="153">
    <mergeCell ref="B11:D11"/>
    <mergeCell ref="E11:H11"/>
    <mergeCell ref="I11:K11"/>
    <mergeCell ref="L11:O11"/>
    <mergeCell ref="P11:R11"/>
    <mergeCell ref="S11:W11"/>
    <mergeCell ref="B4:W4"/>
    <mergeCell ref="B6:W6"/>
    <mergeCell ref="B10:D10"/>
    <mergeCell ref="E10:H10"/>
    <mergeCell ref="I10:K10"/>
    <mergeCell ref="L10:W10"/>
    <mergeCell ref="B15:K16"/>
    <mergeCell ref="B18:D18"/>
    <mergeCell ref="E18:H18"/>
    <mergeCell ref="I18:K18"/>
    <mergeCell ref="L18:O18"/>
    <mergeCell ref="P18:R18"/>
    <mergeCell ref="B12:D12"/>
    <mergeCell ref="E12:W12"/>
    <mergeCell ref="B13:D13"/>
    <mergeCell ref="E13:H13"/>
    <mergeCell ref="I13:K13"/>
    <mergeCell ref="L13:O13"/>
    <mergeCell ref="P13:R13"/>
    <mergeCell ref="S13:W13"/>
    <mergeCell ref="B26:C26"/>
    <mergeCell ref="D26:W26"/>
    <mergeCell ref="C28:W28"/>
    <mergeCell ref="C29:H29"/>
    <mergeCell ref="J29:W30"/>
    <mergeCell ref="C30:H30"/>
    <mergeCell ref="S18:T18"/>
    <mergeCell ref="B20:K20"/>
    <mergeCell ref="B21:K21"/>
    <mergeCell ref="B22:K22"/>
    <mergeCell ref="M22:P22"/>
    <mergeCell ref="Q22:W22"/>
    <mergeCell ref="C40:G40"/>
    <mergeCell ref="H40:K40"/>
    <mergeCell ref="C41:G41"/>
    <mergeCell ref="H41:K41"/>
    <mergeCell ref="C43:W43"/>
    <mergeCell ref="C46:G46"/>
    <mergeCell ref="H46:K46"/>
    <mergeCell ref="C32:H32"/>
    <mergeCell ref="J32:W33"/>
    <mergeCell ref="C33:H33"/>
    <mergeCell ref="C36:F36"/>
    <mergeCell ref="G36:H36"/>
    <mergeCell ref="J36:W37"/>
    <mergeCell ref="C37:F37"/>
    <mergeCell ref="G37:H37"/>
    <mergeCell ref="C54:W54"/>
    <mergeCell ref="C55:F55"/>
    <mergeCell ref="G55:I55"/>
    <mergeCell ref="K55:W56"/>
    <mergeCell ref="AA55:AN56"/>
    <mergeCell ref="C56:F56"/>
    <mergeCell ref="G56:I56"/>
    <mergeCell ref="C47:G47"/>
    <mergeCell ref="H47:K47"/>
    <mergeCell ref="C49:W49"/>
    <mergeCell ref="AB50:AO52"/>
    <mergeCell ref="C51:W51"/>
    <mergeCell ref="C52:O52"/>
    <mergeCell ref="P52:Q52"/>
    <mergeCell ref="AA63:AN64"/>
    <mergeCell ref="C64:F64"/>
    <mergeCell ref="G64:I64"/>
    <mergeCell ref="C57:D57"/>
    <mergeCell ref="E57:F57"/>
    <mergeCell ref="C59:F59"/>
    <mergeCell ref="G59:I59"/>
    <mergeCell ref="K59:W60"/>
    <mergeCell ref="AA59:AN60"/>
    <mergeCell ref="C60:F60"/>
    <mergeCell ref="G60:I60"/>
    <mergeCell ref="C65:D65"/>
    <mergeCell ref="E65:F65"/>
    <mergeCell ref="C67:W67"/>
    <mergeCell ref="C68:W68"/>
    <mergeCell ref="C70:W70"/>
    <mergeCell ref="C71:W71"/>
    <mergeCell ref="C61:D61"/>
    <mergeCell ref="E61:F61"/>
    <mergeCell ref="C63:F63"/>
    <mergeCell ref="G63:I63"/>
    <mergeCell ref="K63:W64"/>
    <mergeCell ref="C78:W78"/>
    <mergeCell ref="C79:W79"/>
    <mergeCell ref="C81:C85"/>
    <mergeCell ref="E81:J81"/>
    <mergeCell ref="D87:I87"/>
    <mergeCell ref="J87:U87"/>
    <mergeCell ref="V87:W87"/>
    <mergeCell ref="C72:H72"/>
    <mergeCell ref="J72:W73"/>
    <mergeCell ref="C73:H73"/>
    <mergeCell ref="C75:H75"/>
    <mergeCell ref="J75:W76"/>
    <mergeCell ref="C76:H76"/>
    <mergeCell ref="D90:I90"/>
    <mergeCell ref="J90:U90"/>
    <mergeCell ref="V90:W90"/>
    <mergeCell ref="D91:I91"/>
    <mergeCell ref="J91:U91"/>
    <mergeCell ref="V91:W91"/>
    <mergeCell ref="D88:I88"/>
    <mergeCell ref="J88:U88"/>
    <mergeCell ref="V88:W88"/>
    <mergeCell ref="D89:I89"/>
    <mergeCell ref="J89:U89"/>
    <mergeCell ref="V89:W89"/>
    <mergeCell ref="C98:H98"/>
    <mergeCell ref="I98:M98"/>
    <mergeCell ref="C100:W100"/>
    <mergeCell ref="C101:H101"/>
    <mergeCell ref="I101:O101"/>
    <mergeCell ref="Q101:W102"/>
    <mergeCell ref="D92:I92"/>
    <mergeCell ref="J92:U92"/>
    <mergeCell ref="V92:W92"/>
    <mergeCell ref="C94:W94"/>
    <mergeCell ref="C95:W95"/>
    <mergeCell ref="C96:H96"/>
    <mergeCell ref="I96:M96"/>
    <mergeCell ref="N96:R96"/>
    <mergeCell ref="S96:W96"/>
    <mergeCell ref="D110:I110"/>
    <mergeCell ref="J110:W110"/>
    <mergeCell ref="C112:W112"/>
    <mergeCell ref="C113:W113"/>
    <mergeCell ref="C114:W114"/>
    <mergeCell ref="C116:W116"/>
    <mergeCell ref="C105:W105"/>
    <mergeCell ref="D107:I107"/>
    <mergeCell ref="J107:W107"/>
    <mergeCell ref="D108:I108"/>
    <mergeCell ref="J108:W108"/>
    <mergeCell ref="D109:I109"/>
    <mergeCell ref="J109:W109"/>
    <mergeCell ref="V119:W119"/>
    <mergeCell ref="B120:W120"/>
    <mergeCell ref="E121:N121"/>
    <mergeCell ref="E123:N123"/>
    <mergeCell ref="C117:H117"/>
    <mergeCell ref="I117:J117"/>
    <mergeCell ref="L117:M117"/>
    <mergeCell ref="L118:M118"/>
    <mergeCell ref="R118:S118"/>
    <mergeCell ref="D119:I119"/>
    <mergeCell ref="J119:U119"/>
  </mergeCells>
  <phoneticPr fontId="2"/>
  <conditionalFormatting sqref="E123:N123">
    <cfRule type="expression" dxfId="5" priority="1">
      <formula>$E$10=""</formula>
    </cfRule>
  </conditionalFormatting>
  <conditionalFormatting sqref="M22">
    <cfRule type="expression" dxfId="4" priority="3">
      <formula>$L$22=""</formula>
    </cfRule>
  </conditionalFormatting>
  <conditionalFormatting sqref="Q22:W22">
    <cfRule type="expression" dxfId="3" priority="2">
      <formula>$L$22=""</formula>
    </cfRule>
  </conditionalFormatting>
  <dataValidations count="19">
    <dataValidation type="decimal" allowBlank="1" showInputMessage="1" showErrorMessage="1" sqref="C47:G47" xr:uid="{2D11D935-9C3A-4FF8-8D73-B278B0A4DF53}">
      <formula1>0</formula1>
      <formula2>300000</formula2>
    </dataValidation>
    <dataValidation type="whole" allowBlank="1" showInputMessage="1" showErrorMessage="1" sqref="C41:G41" xr:uid="{D99576AA-87AA-4733-A82E-16E8C43CC32A}">
      <formula1>0</formula1>
      <formula2>12000</formula2>
    </dataValidation>
    <dataValidation type="whole" allowBlank="1" showInputMessage="1" showErrorMessage="1" sqref="C30:H30 C33:H33 C37:F37" xr:uid="{0C655E68-F019-42DD-9E13-43F289EBE823}">
      <formula1>0</formula1>
      <formula2>100000000000</formula2>
    </dataValidation>
    <dataValidation type="decimal" allowBlank="1" showInputMessage="1" showErrorMessage="1" error="時間単位で「数値」を入力してください。_x000a__x000a_例：○　6.5　　　×　6.5時間" sqref="V17:W17 S18 S19:T19" xr:uid="{76082D7A-9CA5-488D-AA49-F20A2FF2E94D}">
      <formula1>0.01</formula1>
      <formula2>24</formula2>
    </dataValidation>
    <dataValidation type="whole" operator="lessThanOrEqual" allowBlank="1" showInputMessage="1" showErrorMessage="1" error="（１）生産活動収入総額を超えています" sqref="C56:F56 C64:F64 C60:F60" xr:uid="{A2726EB0-9999-4903-80A1-7C2D2856BAA3}">
      <formula1>C30</formula1>
    </dataValidation>
    <dataValidation type="whole" allowBlank="1" showInputMessage="1" showErrorMessage="1" error="定員を「数値」で入力してください。_x000a_（「人」は不要）_x000a_例：　○　20　　　×　20人" sqref="E18:H18" xr:uid="{EDAF05C9-8F52-4DEF-B639-94400459D218}">
      <formula1>1</formula1>
      <formula2>1000</formula2>
    </dataValidation>
    <dataValidation type="whole" allowBlank="1" showInputMessage="1" showErrorMessage="1" error="契約者数を「数値」で入力してください。_x000a_（「人」は不要）_x000a_例：　○　20　　　×　20人" sqref="L18:O18" xr:uid="{3D0406BB-DF58-4E9A-A400-3D45229C3773}">
      <formula1>1</formula1>
      <formula2>1000</formula2>
    </dataValidation>
    <dataValidation type="whole" allowBlank="1" showInputMessage="1" showErrorMessage="1" error="10桁の事業所番号を入力してください。" sqref="E10:H10" xr:uid="{04C15875-C09E-4534-B698-A2CA0C21815B}">
      <formula1>1000000000</formula1>
      <formula2>1200000000</formula2>
    </dataValidation>
    <dataValidation type="list" allowBlank="1" showInputMessage="1" showErrorMessage="1" sqref="D88:I92 D108:I110" xr:uid="{98E9E2D3-2109-4337-AE3B-7F80EABCD820}">
      <formula1>"01　クッキーやせんべい等菓子類の製造販売,02　パンの製造販売,03　お弁当の製造販売,04　その他食品の製造販売,05　レストランや喫茶店等飲食店経営,06　印刷,07　清掃、植栽管理,08　クリーニング,09　自主製品（工芸品等）の製造販売,10　内職等の下請け作業,11　農作業（事業所内での就労）,12  農作業（施設外就労）,13　リサイクル事業（空き缶拾い等）,14　その他"</formula1>
    </dataValidation>
    <dataValidation type="list" allowBlank="1" showInputMessage="1" showErrorMessage="1" sqref="I101" xr:uid="{6A875881-F897-4055-8683-CAF9ED4F85C0}">
      <formula1>"生産規模を拡大したい,施設外就労を拡大したい,現状維持でよい,別の作業を拡大したい,わからない"</formula1>
    </dataValidation>
    <dataValidation type="list" allowBlank="1" showInputMessage="1" showErrorMessage="1" sqref="G62:I62 G66:I66" xr:uid="{4A917DBB-E217-4425-B40F-35A5F6FA13CD}">
      <formula1>"〇,　　"</formula1>
    </dataValidation>
    <dataValidation type="list" allowBlank="1" showInputMessage="1" showErrorMessage="1" sqref="I117:J117" xr:uid="{C7100623-9175-43A7-8520-4E891E86E616}">
      <formula1>"○,×,　　,"</formula1>
    </dataValidation>
    <dataValidation type="list" allowBlank="1" showInputMessage="1" showErrorMessage="1" sqref="V88:W92 P52:Q52" xr:uid="{3A330088-AC45-4C27-A2EF-C2EAF933348C}">
      <formula1>"○,　　"</formula1>
    </dataValidation>
    <dataValidation type="list" allowBlank="1" showInputMessage="1" showErrorMessage="1" sqref="N21 L20:L23 L25" xr:uid="{401DF1C1-2171-4558-9FF4-7262010D9481}">
      <formula1>"○,　　,"</formula1>
    </dataValidation>
    <dataValidation type="list" allowBlank="1" showInputMessage="1" showErrorMessage="1" sqref="G37:H37" xr:uid="{11162069-D475-430C-A8D4-2CC7F286FDA9}">
      <formula1>"月給,日給,時給"</formula1>
    </dataValidation>
    <dataValidation type="list" allowBlank="1" showInputMessage="1" showErrorMessage="1" sqref="C73 L16:R17 G64:I64 G56:I56 G60:I60" xr:uid="{7CF8A1CE-A3D0-4449-91A2-4A01E1630A72}">
      <formula1>"○"</formula1>
    </dataValidation>
    <dataValidation type="list" allowBlank="1" showInputMessage="1" showErrorMessage="1" sqref="V119 V93 V111" xr:uid="{4A182F4C-C298-4769-B447-59F8CA629559}">
      <formula1>$I$128</formula1>
    </dataValidation>
    <dataValidation type="list" allowBlank="1" showInputMessage="1" showErrorMessage="1" sqref="D93 D118:D119 D111" xr:uid="{F0D3982D-1289-410F-BC3B-5EA939B17F26}">
      <formula1>$G$135:$G$147</formula1>
    </dataValidation>
    <dataValidation type="whole" allowBlank="1" showInputMessage="1" showErrorMessage="1" sqref="S11:W11" xr:uid="{E42672DA-A2B5-4B31-8DDD-87C73D4630B4}">
      <formula1>1000000000000</formula1>
      <formula2>9999999999999</formula2>
    </dataValidation>
  </dataValidations>
  <hyperlinks>
    <hyperlink ref="S13" r:id="rId1" xr:uid="{3B4FFFF5-AFDC-433A-AA74-7D85C1A0A55D}"/>
  </hyperlinks>
  <printOptions horizontalCentered="1"/>
  <pageMargins left="0.31496062992125984" right="0.39370078740157483" top="0.39370078740157483" bottom="0.31496062992125984" header="0.23622047244094491" footer="0.31496062992125984"/>
  <pageSetup paperSize="9" scale="91" fitToHeight="0" orientation="portrait" cellComments="asDisplayed" r:id="rId2"/>
  <headerFooter alignWithMargins="0"/>
  <rowBreaks count="4" manualBreakCount="4">
    <brk id="23" max="23" man="1"/>
    <brk id="53" max="23" man="1"/>
    <brk id="76" max="23" man="1"/>
    <brk id="103" max="23" man="1"/>
  </rowBreaks>
  <colBreaks count="1" manualBreakCount="1">
    <brk id="1" max="121" man="1"/>
  </col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E2C330F-D5CC-4A58-8441-55968C3AB64B}">
          <x14:formula1>
            <xm:f>'事業所一覧（A型）'!$CE$1:$CE$6</xm:f>
          </x14:formula1>
          <xm:sqref>L11:O11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BC975-8C0F-4B03-BD61-F4E43AD35240}">
  <sheetPr>
    <tabColor rgb="FFFFFF99"/>
    <pageSetUpPr fitToPage="1"/>
  </sheetPr>
  <dimension ref="B1:AU124"/>
  <sheetViews>
    <sheetView view="pageBreakPreview" zoomScale="55" zoomScaleNormal="70" zoomScaleSheetLayoutView="55" workbookViewId="0">
      <selection activeCell="E9" sqref="E9"/>
    </sheetView>
  </sheetViews>
  <sheetFormatPr defaultColWidth="9" defaultRowHeight="15" x14ac:dyDescent="0.2"/>
  <cols>
    <col min="1" max="1" width="2.33203125" style="25" customWidth="1"/>
    <col min="2" max="2" width="6" style="189" customWidth="1"/>
    <col min="3" max="3" width="12.44140625" style="189" customWidth="1"/>
    <col min="4" max="4" width="9" style="189"/>
    <col min="5" max="6" width="6.6640625" style="189" customWidth="1"/>
    <col min="7" max="7" width="10.21875" style="189" bestFit="1" customWidth="1"/>
    <col min="8" max="9" width="6.6640625" style="189" customWidth="1"/>
    <col min="10" max="10" width="10.21875" style="189" bestFit="1" customWidth="1"/>
    <col min="11" max="12" width="6.6640625" style="189" customWidth="1"/>
    <col min="13" max="13" width="10.21875" style="189" bestFit="1" customWidth="1"/>
    <col min="14" max="15" width="6.6640625" style="189" customWidth="1"/>
    <col min="16" max="16" width="10.21875" style="189" bestFit="1" customWidth="1"/>
    <col min="17" max="18" width="6.6640625" style="189" customWidth="1"/>
    <col min="19" max="19" width="10.21875" style="189" bestFit="1" customWidth="1"/>
    <col min="20" max="21" width="6.6640625" style="189" customWidth="1"/>
    <col min="22" max="22" width="10.21875" style="189" bestFit="1" customWidth="1"/>
    <col min="23" max="24" width="6.6640625" style="189" customWidth="1"/>
    <col min="25" max="25" width="10.21875" style="189" bestFit="1" customWidth="1"/>
    <col min="26" max="27" width="6.6640625" style="189" customWidth="1"/>
    <col min="28" max="28" width="10.21875" style="189" bestFit="1" customWidth="1"/>
    <col min="29" max="30" width="6.6640625" style="189" customWidth="1"/>
    <col min="31" max="31" width="10.21875" style="189" bestFit="1" customWidth="1"/>
    <col min="32" max="33" width="6.6640625" style="189" customWidth="1"/>
    <col min="34" max="34" width="10.21875" style="189" bestFit="1" customWidth="1"/>
    <col min="35" max="36" width="6.6640625" style="189" customWidth="1"/>
    <col min="37" max="37" width="10.21875" style="189" bestFit="1" customWidth="1"/>
    <col min="38" max="39" width="6.6640625" style="189" customWidth="1"/>
    <col min="40" max="40" width="10.21875" style="189" bestFit="1" customWidth="1"/>
    <col min="41" max="42" width="9.109375" style="189" bestFit="1" customWidth="1"/>
    <col min="43" max="43" width="12.21875" style="189" bestFit="1" customWidth="1"/>
    <col min="44" max="44" width="9" style="189"/>
    <col min="45" max="45" width="9.109375" style="189" bestFit="1" customWidth="1"/>
    <col min="46" max="47" width="9" style="189"/>
    <col min="48" max="16384" width="9" style="25"/>
  </cols>
  <sheetData>
    <row r="1" spans="2:47" x14ac:dyDescent="0.2">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row>
    <row r="2" spans="2:47" ht="24.6" x14ac:dyDescent="0.2">
      <c r="B2" s="22" t="s">
        <v>205</v>
      </c>
      <c r="C2" s="23"/>
      <c r="D2" s="24"/>
      <c r="E2" s="24"/>
      <c r="F2" s="23"/>
      <c r="G2" s="23"/>
      <c r="H2" s="23"/>
      <c r="I2" s="23"/>
      <c r="J2" s="23"/>
      <c r="K2" s="23"/>
      <c r="L2" s="23"/>
      <c r="M2" s="23"/>
      <c r="N2" s="23"/>
      <c r="O2" s="23"/>
      <c r="P2" s="23"/>
      <c r="Q2" s="23"/>
      <c r="R2" s="409" t="s">
        <v>254</v>
      </c>
      <c r="S2" s="410"/>
      <c r="T2" s="410"/>
      <c r="U2" s="410"/>
      <c r="V2" s="410"/>
      <c r="W2" s="410"/>
      <c r="X2" s="410"/>
      <c r="Y2" s="410"/>
      <c r="Z2" s="410"/>
      <c r="AA2" s="410"/>
      <c r="AB2" s="410"/>
      <c r="AC2" s="410"/>
      <c r="AD2" s="410"/>
      <c r="AE2" s="410"/>
      <c r="AF2" s="410"/>
      <c r="AG2" s="410"/>
      <c r="AH2" s="410"/>
      <c r="AI2" s="410"/>
      <c r="AJ2" s="410"/>
      <c r="AK2" s="410"/>
      <c r="AL2" s="410"/>
      <c r="AM2" s="410"/>
      <c r="AN2" s="410"/>
      <c r="AO2" s="410"/>
      <c r="AP2" s="410"/>
      <c r="AQ2" s="411"/>
      <c r="AR2" s="23"/>
      <c r="AS2" s="23"/>
      <c r="AT2" s="23"/>
      <c r="AU2" s="23"/>
    </row>
    <row r="3" spans="2:47" ht="35.25" customHeight="1" x14ac:dyDescent="0.2">
      <c r="B3" s="26" t="s">
        <v>6309</v>
      </c>
      <c r="C3" s="23"/>
      <c r="D3" s="23"/>
      <c r="E3" s="23"/>
      <c r="F3" s="23"/>
      <c r="G3" s="23"/>
      <c r="H3" s="23"/>
      <c r="I3" s="23"/>
      <c r="J3" s="27" t="s">
        <v>250</v>
      </c>
      <c r="K3" s="23"/>
      <c r="L3" s="23"/>
      <c r="M3" s="23"/>
      <c r="N3" s="23"/>
      <c r="O3" s="23"/>
      <c r="P3" s="23"/>
      <c r="Q3" s="23"/>
      <c r="R3" s="412"/>
      <c r="S3" s="413"/>
      <c r="T3" s="413"/>
      <c r="U3" s="413"/>
      <c r="V3" s="413"/>
      <c r="W3" s="413"/>
      <c r="X3" s="413"/>
      <c r="Y3" s="413"/>
      <c r="Z3" s="413"/>
      <c r="AA3" s="413"/>
      <c r="AB3" s="413"/>
      <c r="AC3" s="413"/>
      <c r="AD3" s="413"/>
      <c r="AE3" s="413"/>
      <c r="AF3" s="413"/>
      <c r="AG3" s="413"/>
      <c r="AH3" s="413"/>
      <c r="AI3" s="413"/>
      <c r="AJ3" s="413"/>
      <c r="AK3" s="413"/>
      <c r="AL3" s="413"/>
      <c r="AM3" s="413"/>
      <c r="AN3" s="413"/>
      <c r="AO3" s="413"/>
      <c r="AP3" s="413"/>
      <c r="AQ3" s="414"/>
      <c r="AR3" s="23"/>
      <c r="AS3" s="23"/>
      <c r="AT3" s="23"/>
      <c r="AU3" s="23"/>
    </row>
    <row r="4" spans="2:47" ht="13.2" customHeight="1" thickBot="1" x14ac:dyDescent="0.25">
      <c r="B4" s="26"/>
      <c r="C4" s="28"/>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row>
    <row r="5" spans="2:47" ht="30" customHeight="1" x14ac:dyDescent="0.2">
      <c r="B5" s="415" t="s">
        <v>6310</v>
      </c>
      <c r="C5" s="416"/>
      <c r="D5" s="29"/>
      <c r="E5" s="399" t="s">
        <v>207</v>
      </c>
      <c r="F5" s="400"/>
      <c r="G5" s="401"/>
      <c r="H5" s="399" t="s">
        <v>191</v>
      </c>
      <c r="I5" s="400"/>
      <c r="J5" s="401"/>
      <c r="K5" s="399" t="s">
        <v>192</v>
      </c>
      <c r="L5" s="400"/>
      <c r="M5" s="401"/>
      <c r="N5" s="400" t="s">
        <v>193</v>
      </c>
      <c r="O5" s="400"/>
      <c r="P5" s="400"/>
      <c r="Q5" s="399" t="s">
        <v>194</v>
      </c>
      <c r="R5" s="400"/>
      <c r="S5" s="401"/>
      <c r="T5" s="400" t="s">
        <v>195</v>
      </c>
      <c r="U5" s="400"/>
      <c r="V5" s="400"/>
      <c r="W5" s="399" t="s">
        <v>196</v>
      </c>
      <c r="X5" s="400"/>
      <c r="Y5" s="401"/>
      <c r="Z5" s="400" t="s">
        <v>197</v>
      </c>
      <c r="AA5" s="400"/>
      <c r="AB5" s="400"/>
      <c r="AC5" s="399" t="s">
        <v>198</v>
      </c>
      <c r="AD5" s="400"/>
      <c r="AE5" s="401"/>
      <c r="AF5" s="400" t="s">
        <v>199</v>
      </c>
      <c r="AG5" s="400"/>
      <c r="AH5" s="400"/>
      <c r="AI5" s="399" t="s">
        <v>200</v>
      </c>
      <c r="AJ5" s="400"/>
      <c r="AK5" s="401"/>
      <c r="AL5" s="400" t="s">
        <v>201</v>
      </c>
      <c r="AM5" s="400"/>
      <c r="AN5" s="401"/>
      <c r="AO5" s="402" t="s">
        <v>208</v>
      </c>
      <c r="AP5" s="403"/>
      <c r="AQ5" s="404"/>
      <c r="AS5" s="395" t="s">
        <v>6311</v>
      </c>
      <c r="AT5" s="25"/>
      <c r="AU5" s="25"/>
    </row>
    <row r="6" spans="2:47" ht="30" customHeight="1" x14ac:dyDescent="0.2">
      <c r="B6" s="417"/>
      <c r="C6" s="418"/>
      <c r="D6" s="421" t="s">
        <v>6312</v>
      </c>
      <c r="E6" s="393" t="s">
        <v>210</v>
      </c>
      <c r="F6" s="394"/>
      <c r="G6" s="391" t="s">
        <v>6313</v>
      </c>
      <c r="H6" s="393" t="s">
        <v>210</v>
      </c>
      <c r="I6" s="394"/>
      <c r="J6" s="391" t="s">
        <v>6313</v>
      </c>
      <c r="K6" s="393" t="s">
        <v>210</v>
      </c>
      <c r="L6" s="394"/>
      <c r="M6" s="391" t="s">
        <v>6313</v>
      </c>
      <c r="N6" s="398" t="s">
        <v>210</v>
      </c>
      <c r="O6" s="394"/>
      <c r="P6" s="391" t="s">
        <v>6313</v>
      </c>
      <c r="Q6" s="393" t="s">
        <v>210</v>
      </c>
      <c r="R6" s="394"/>
      <c r="S6" s="391" t="s">
        <v>6313</v>
      </c>
      <c r="T6" s="398" t="s">
        <v>210</v>
      </c>
      <c r="U6" s="394"/>
      <c r="V6" s="391" t="s">
        <v>6313</v>
      </c>
      <c r="W6" s="393" t="s">
        <v>210</v>
      </c>
      <c r="X6" s="394"/>
      <c r="Y6" s="391" t="s">
        <v>6313</v>
      </c>
      <c r="Z6" s="398" t="s">
        <v>210</v>
      </c>
      <c r="AA6" s="394"/>
      <c r="AB6" s="391" t="s">
        <v>6313</v>
      </c>
      <c r="AC6" s="393" t="s">
        <v>210</v>
      </c>
      <c r="AD6" s="394"/>
      <c r="AE6" s="391" t="s">
        <v>6313</v>
      </c>
      <c r="AF6" s="398" t="s">
        <v>210</v>
      </c>
      <c r="AG6" s="394"/>
      <c r="AH6" s="391" t="s">
        <v>6313</v>
      </c>
      <c r="AI6" s="393" t="s">
        <v>210</v>
      </c>
      <c r="AJ6" s="394"/>
      <c r="AK6" s="391" t="s">
        <v>6313</v>
      </c>
      <c r="AL6" s="398" t="s">
        <v>210</v>
      </c>
      <c r="AM6" s="394"/>
      <c r="AN6" s="391" t="s">
        <v>6313</v>
      </c>
      <c r="AO6" s="405" t="s">
        <v>210</v>
      </c>
      <c r="AP6" s="406"/>
      <c r="AQ6" s="407" t="s">
        <v>6314</v>
      </c>
      <c r="AS6" s="396"/>
      <c r="AT6" s="25"/>
      <c r="AU6" s="25"/>
    </row>
    <row r="7" spans="2:47" ht="33" customHeight="1" thickBot="1" x14ac:dyDescent="0.25">
      <c r="B7" s="419"/>
      <c r="C7" s="420"/>
      <c r="D7" s="422"/>
      <c r="E7" s="32" t="s">
        <v>213</v>
      </c>
      <c r="F7" s="33" t="s">
        <v>214</v>
      </c>
      <c r="G7" s="392"/>
      <c r="H7" s="32" t="s">
        <v>213</v>
      </c>
      <c r="I7" s="33" t="s">
        <v>214</v>
      </c>
      <c r="J7" s="392"/>
      <c r="K7" s="32" t="s">
        <v>213</v>
      </c>
      <c r="L7" s="33" t="s">
        <v>214</v>
      </c>
      <c r="M7" s="392"/>
      <c r="N7" s="34" t="s">
        <v>213</v>
      </c>
      <c r="O7" s="33" t="s">
        <v>214</v>
      </c>
      <c r="P7" s="392"/>
      <c r="Q7" s="32" t="s">
        <v>213</v>
      </c>
      <c r="R7" s="33" t="s">
        <v>214</v>
      </c>
      <c r="S7" s="392"/>
      <c r="T7" s="34" t="s">
        <v>213</v>
      </c>
      <c r="U7" s="33" t="s">
        <v>214</v>
      </c>
      <c r="V7" s="392"/>
      <c r="W7" s="32" t="s">
        <v>213</v>
      </c>
      <c r="X7" s="33" t="s">
        <v>214</v>
      </c>
      <c r="Y7" s="392"/>
      <c r="Z7" s="34" t="s">
        <v>213</v>
      </c>
      <c r="AA7" s="33" t="s">
        <v>214</v>
      </c>
      <c r="AB7" s="392"/>
      <c r="AC7" s="32" t="s">
        <v>213</v>
      </c>
      <c r="AD7" s="33" t="s">
        <v>214</v>
      </c>
      <c r="AE7" s="392"/>
      <c r="AF7" s="34" t="s">
        <v>213</v>
      </c>
      <c r="AG7" s="33" t="s">
        <v>214</v>
      </c>
      <c r="AH7" s="392"/>
      <c r="AI7" s="32" t="s">
        <v>213</v>
      </c>
      <c r="AJ7" s="33" t="s">
        <v>214</v>
      </c>
      <c r="AK7" s="392"/>
      <c r="AL7" s="34" t="s">
        <v>213</v>
      </c>
      <c r="AM7" s="33" t="s">
        <v>214</v>
      </c>
      <c r="AN7" s="392"/>
      <c r="AO7" s="32" t="s">
        <v>213</v>
      </c>
      <c r="AP7" s="33" t="s">
        <v>214</v>
      </c>
      <c r="AQ7" s="408"/>
      <c r="AR7" s="190"/>
      <c r="AS7" s="397"/>
      <c r="AT7" s="25"/>
      <c r="AU7" s="25"/>
    </row>
    <row r="8" spans="2:47" ht="25.8" customHeight="1" x14ac:dyDescent="0.2">
      <c r="B8" s="36">
        <v>1</v>
      </c>
      <c r="C8" s="2" t="s">
        <v>234</v>
      </c>
      <c r="D8" s="3" t="s">
        <v>7139</v>
      </c>
      <c r="E8" s="4">
        <v>16</v>
      </c>
      <c r="F8" s="5">
        <v>80</v>
      </c>
      <c r="G8" s="6">
        <v>96000</v>
      </c>
      <c r="H8" s="7">
        <v>16</v>
      </c>
      <c r="I8" s="5">
        <v>80</v>
      </c>
      <c r="J8" s="6">
        <v>96000</v>
      </c>
      <c r="K8" s="7">
        <v>16</v>
      </c>
      <c r="L8" s="5">
        <v>80</v>
      </c>
      <c r="M8" s="6">
        <v>96000</v>
      </c>
      <c r="N8" s="8">
        <v>16</v>
      </c>
      <c r="O8" s="5">
        <v>80</v>
      </c>
      <c r="P8" s="9">
        <v>96000</v>
      </c>
      <c r="Q8" s="7">
        <v>16</v>
      </c>
      <c r="R8" s="5">
        <v>80</v>
      </c>
      <c r="S8" s="6">
        <v>96000</v>
      </c>
      <c r="T8" s="8">
        <v>16</v>
      </c>
      <c r="U8" s="5">
        <v>80</v>
      </c>
      <c r="V8" s="9">
        <v>96000</v>
      </c>
      <c r="W8" s="7">
        <v>16</v>
      </c>
      <c r="X8" s="5">
        <v>80</v>
      </c>
      <c r="Y8" s="6">
        <v>96000</v>
      </c>
      <c r="Z8" s="8">
        <v>16</v>
      </c>
      <c r="AA8" s="5">
        <v>80</v>
      </c>
      <c r="AB8" s="9">
        <v>96000</v>
      </c>
      <c r="AC8" s="7">
        <v>16</v>
      </c>
      <c r="AD8" s="5">
        <v>80</v>
      </c>
      <c r="AE8" s="6">
        <v>96000</v>
      </c>
      <c r="AF8" s="8">
        <v>16</v>
      </c>
      <c r="AG8" s="5">
        <v>80</v>
      </c>
      <c r="AH8" s="9">
        <v>96000</v>
      </c>
      <c r="AI8" s="7">
        <v>16</v>
      </c>
      <c r="AJ8" s="5">
        <v>80</v>
      </c>
      <c r="AK8" s="6">
        <v>96000</v>
      </c>
      <c r="AL8" s="8">
        <v>16</v>
      </c>
      <c r="AM8" s="5">
        <v>80</v>
      </c>
      <c r="AN8" s="10">
        <v>96000</v>
      </c>
      <c r="AO8" s="37">
        <f t="shared" ref="AO8:AO107" si="0">E8+H8+K8+N8+Q8+T8+W8+Z8+AC8+AF8+AI8+AL8</f>
        <v>192</v>
      </c>
      <c r="AP8" s="38">
        <f t="shared" ref="AP8:AQ107" si="1">F8+I8+L8+O8+R8+U8+X8+AD8+AG8+AJ8+AM8+AA8</f>
        <v>960</v>
      </c>
      <c r="AQ8" s="39">
        <f t="shared" si="1"/>
        <v>1152000</v>
      </c>
      <c r="AR8" s="191"/>
      <c r="AS8" s="192">
        <f>COUNTIFS(E8,"&lt;&gt;0", E8, "&lt;&gt;")+COUNTIFS(H8,"&lt;&gt;0", H8, "&lt;&gt;")+COUNTIFS(K8,"&lt;&gt;0", K8, "&lt;&gt;")+COUNTIFS(N8,"&lt;&gt;0", N8, "&lt;&gt;")+COUNTIFS(Q8,"&lt;&gt;0", Q8, "&lt;&gt;")+COUNTIFS(T8,"&lt;&gt;0", T8, "&lt;&gt;")+COUNTIFS(W8,"&lt;&gt;0", W8, "&lt;&gt;")+COUNTIFS(Z8,"&lt;&gt;0", Z8, "&lt;&gt;")+COUNTIFS(AC8,"&lt;&gt;0", AC8, "&lt;&gt;")+COUNTIFS(AF8,"&lt;&gt;0", AF8, "&lt;&gt;")+COUNTIFS(AI8,"&lt;&gt;0", AI8, "&lt;&gt;")+COUNTIFS(AL8,"&lt;&gt;0", AL8, "&lt;&gt;")</f>
        <v>12</v>
      </c>
      <c r="AT8" s="25"/>
      <c r="AU8" s="25"/>
    </row>
    <row r="9" spans="2:47" ht="25.8" customHeight="1" x14ac:dyDescent="0.2">
      <c r="B9" s="42">
        <v>2</v>
      </c>
      <c r="C9" s="11" t="s">
        <v>236</v>
      </c>
      <c r="D9" s="12" t="s">
        <v>7139</v>
      </c>
      <c r="E9" s="13">
        <v>18</v>
      </c>
      <c r="F9" s="14">
        <v>72</v>
      </c>
      <c r="G9" s="15">
        <v>86400</v>
      </c>
      <c r="H9" s="16">
        <v>18</v>
      </c>
      <c r="I9" s="14">
        <v>72</v>
      </c>
      <c r="J9" s="15">
        <v>86400</v>
      </c>
      <c r="K9" s="16">
        <v>18</v>
      </c>
      <c r="L9" s="14">
        <v>72</v>
      </c>
      <c r="M9" s="15">
        <v>86400</v>
      </c>
      <c r="N9" s="17">
        <v>18</v>
      </c>
      <c r="O9" s="14">
        <v>72</v>
      </c>
      <c r="P9" s="18">
        <v>86400</v>
      </c>
      <c r="Q9" s="16">
        <v>18</v>
      </c>
      <c r="R9" s="14">
        <v>72</v>
      </c>
      <c r="S9" s="15">
        <v>86400</v>
      </c>
      <c r="T9" s="17">
        <v>18</v>
      </c>
      <c r="U9" s="14">
        <v>72</v>
      </c>
      <c r="V9" s="18">
        <v>86400</v>
      </c>
      <c r="W9" s="16">
        <v>18</v>
      </c>
      <c r="X9" s="14">
        <v>72</v>
      </c>
      <c r="Y9" s="15">
        <v>86400</v>
      </c>
      <c r="Z9" s="17">
        <v>18</v>
      </c>
      <c r="AA9" s="14">
        <v>72</v>
      </c>
      <c r="AB9" s="18">
        <v>86400</v>
      </c>
      <c r="AC9" s="16">
        <v>18</v>
      </c>
      <c r="AD9" s="14">
        <v>72</v>
      </c>
      <c r="AE9" s="15">
        <v>86400</v>
      </c>
      <c r="AF9" s="17">
        <v>18</v>
      </c>
      <c r="AG9" s="14">
        <v>72</v>
      </c>
      <c r="AH9" s="18">
        <v>86400</v>
      </c>
      <c r="AI9" s="16">
        <v>18</v>
      </c>
      <c r="AJ9" s="14">
        <v>72</v>
      </c>
      <c r="AK9" s="15">
        <v>86400</v>
      </c>
      <c r="AL9" s="17">
        <v>18</v>
      </c>
      <c r="AM9" s="14">
        <v>72</v>
      </c>
      <c r="AN9" s="19">
        <v>86400</v>
      </c>
      <c r="AO9" s="42">
        <f t="shared" si="0"/>
        <v>216</v>
      </c>
      <c r="AP9" s="44">
        <f t="shared" si="1"/>
        <v>864</v>
      </c>
      <c r="AQ9" s="43">
        <f t="shared" si="1"/>
        <v>1036800</v>
      </c>
      <c r="AR9" s="191"/>
      <c r="AS9" s="193">
        <f t="shared" ref="AS9:AS107" si="2">COUNTIFS(E9,"&lt;&gt;0", E9, "&lt;&gt;")+COUNTIFS(H9,"&lt;&gt;0", H9, "&lt;&gt;")+COUNTIFS(K9,"&lt;&gt;0", K9, "&lt;&gt;")+COUNTIFS(N9,"&lt;&gt;0", N9, "&lt;&gt;")+COUNTIFS(Q9,"&lt;&gt;0", Q9, "&lt;&gt;")+COUNTIFS(T9,"&lt;&gt;0", T9, "&lt;&gt;")+COUNTIFS(W9,"&lt;&gt;0", W9, "&lt;&gt;")+COUNTIFS(Z9,"&lt;&gt;0", Z9, "&lt;&gt;")+COUNTIFS(AC9,"&lt;&gt;0", AC9, "&lt;&gt;")+COUNTIFS(AF9,"&lt;&gt;0", AF9, "&lt;&gt;")+COUNTIFS(AI9,"&lt;&gt;0", AI9, "&lt;&gt;")+COUNTIFS(AL9,"&lt;&gt;0", AL9, "&lt;&gt;")</f>
        <v>12</v>
      </c>
      <c r="AT9" s="25"/>
      <c r="AU9" s="25"/>
    </row>
    <row r="10" spans="2:47" ht="25.8" customHeight="1" x14ac:dyDescent="0.2">
      <c r="B10" s="42">
        <v>3</v>
      </c>
      <c r="C10" s="11" t="s">
        <v>237</v>
      </c>
      <c r="D10" s="12" t="s">
        <v>7139</v>
      </c>
      <c r="E10" s="13">
        <v>12</v>
      </c>
      <c r="F10" s="14">
        <v>60</v>
      </c>
      <c r="G10" s="15">
        <v>72000</v>
      </c>
      <c r="H10" s="16">
        <v>12</v>
      </c>
      <c r="I10" s="14">
        <v>60</v>
      </c>
      <c r="J10" s="15">
        <v>72000</v>
      </c>
      <c r="K10" s="16">
        <v>12</v>
      </c>
      <c r="L10" s="14">
        <v>60</v>
      </c>
      <c r="M10" s="15">
        <v>72000</v>
      </c>
      <c r="N10" s="17">
        <v>12</v>
      </c>
      <c r="O10" s="14">
        <v>60</v>
      </c>
      <c r="P10" s="18">
        <v>72000</v>
      </c>
      <c r="Q10" s="16">
        <v>12</v>
      </c>
      <c r="R10" s="14">
        <v>60</v>
      </c>
      <c r="S10" s="15">
        <v>72000</v>
      </c>
      <c r="T10" s="17">
        <v>12</v>
      </c>
      <c r="U10" s="14">
        <v>60</v>
      </c>
      <c r="V10" s="18">
        <v>72000</v>
      </c>
      <c r="W10" s="16">
        <v>12</v>
      </c>
      <c r="X10" s="14">
        <v>60</v>
      </c>
      <c r="Y10" s="15">
        <v>72000</v>
      </c>
      <c r="Z10" s="17">
        <v>12</v>
      </c>
      <c r="AA10" s="14">
        <v>60</v>
      </c>
      <c r="AB10" s="18">
        <v>72000</v>
      </c>
      <c r="AC10" s="16">
        <v>12</v>
      </c>
      <c r="AD10" s="14">
        <v>60</v>
      </c>
      <c r="AE10" s="15">
        <v>72000</v>
      </c>
      <c r="AF10" s="17">
        <v>12</v>
      </c>
      <c r="AG10" s="14">
        <v>60</v>
      </c>
      <c r="AH10" s="18">
        <v>72000</v>
      </c>
      <c r="AI10" s="16">
        <v>12</v>
      </c>
      <c r="AJ10" s="14">
        <v>60</v>
      </c>
      <c r="AK10" s="15">
        <v>72000</v>
      </c>
      <c r="AL10" s="17">
        <v>12</v>
      </c>
      <c r="AM10" s="14">
        <v>60</v>
      </c>
      <c r="AN10" s="19">
        <v>72000</v>
      </c>
      <c r="AO10" s="46">
        <f t="shared" si="0"/>
        <v>144</v>
      </c>
      <c r="AP10" s="47">
        <f t="shared" si="1"/>
        <v>720</v>
      </c>
      <c r="AQ10" s="48">
        <f t="shared" si="1"/>
        <v>864000</v>
      </c>
      <c r="AR10" s="191"/>
      <c r="AS10" s="193">
        <f t="shared" si="2"/>
        <v>12</v>
      </c>
      <c r="AT10" s="25"/>
      <c r="AU10" s="25"/>
    </row>
    <row r="11" spans="2:47" ht="25.8" customHeight="1" x14ac:dyDescent="0.2">
      <c r="B11" s="42">
        <v>4</v>
      </c>
      <c r="C11" s="11" t="s">
        <v>7140</v>
      </c>
      <c r="D11" s="12" t="s">
        <v>7139</v>
      </c>
      <c r="E11" s="13">
        <v>16</v>
      </c>
      <c r="F11" s="14">
        <v>80</v>
      </c>
      <c r="G11" s="15">
        <v>96000</v>
      </c>
      <c r="H11" s="16">
        <v>16</v>
      </c>
      <c r="I11" s="14">
        <v>80</v>
      </c>
      <c r="J11" s="15">
        <v>96000</v>
      </c>
      <c r="K11" s="16">
        <v>16</v>
      </c>
      <c r="L11" s="14">
        <v>80</v>
      </c>
      <c r="M11" s="15">
        <v>96000</v>
      </c>
      <c r="N11" s="17">
        <v>16</v>
      </c>
      <c r="O11" s="14">
        <v>80</v>
      </c>
      <c r="P11" s="18">
        <v>96000</v>
      </c>
      <c r="Q11" s="16">
        <v>16</v>
      </c>
      <c r="R11" s="14">
        <v>80</v>
      </c>
      <c r="S11" s="15">
        <v>96000</v>
      </c>
      <c r="T11" s="17">
        <v>16</v>
      </c>
      <c r="U11" s="14">
        <v>80</v>
      </c>
      <c r="V11" s="18">
        <v>96000</v>
      </c>
      <c r="W11" s="16">
        <v>16</v>
      </c>
      <c r="X11" s="14">
        <v>80</v>
      </c>
      <c r="Y11" s="15">
        <v>96000</v>
      </c>
      <c r="Z11" s="17">
        <v>16</v>
      </c>
      <c r="AA11" s="14">
        <v>80</v>
      </c>
      <c r="AB11" s="18">
        <v>96000</v>
      </c>
      <c r="AC11" s="16">
        <v>16</v>
      </c>
      <c r="AD11" s="14">
        <v>80</v>
      </c>
      <c r="AE11" s="15">
        <v>96000</v>
      </c>
      <c r="AF11" s="17">
        <v>16</v>
      </c>
      <c r="AG11" s="14">
        <v>80</v>
      </c>
      <c r="AH11" s="18">
        <v>96000</v>
      </c>
      <c r="AI11" s="16">
        <v>16</v>
      </c>
      <c r="AJ11" s="14">
        <v>80</v>
      </c>
      <c r="AK11" s="15">
        <v>96000</v>
      </c>
      <c r="AL11" s="17">
        <v>16</v>
      </c>
      <c r="AM11" s="14">
        <v>80</v>
      </c>
      <c r="AN11" s="19">
        <v>96000</v>
      </c>
      <c r="AO11" s="42">
        <f t="shared" si="0"/>
        <v>192</v>
      </c>
      <c r="AP11" s="44">
        <f t="shared" si="1"/>
        <v>960</v>
      </c>
      <c r="AQ11" s="43">
        <f t="shared" si="1"/>
        <v>1152000</v>
      </c>
      <c r="AR11" s="191"/>
      <c r="AS11" s="193">
        <f t="shared" si="2"/>
        <v>12</v>
      </c>
      <c r="AT11" s="25"/>
      <c r="AU11" s="25"/>
    </row>
    <row r="12" spans="2:47" ht="25.8" customHeight="1" x14ac:dyDescent="0.2">
      <c r="B12" s="42">
        <v>5</v>
      </c>
      <c r="C12" s="11" t="s">
        <v>7141</v>
      </c>
      <c r="D12" s="12" t="s">
        <v>7139</v>
      </c>
      <c r="E12" s="13">
        <v>18</v>
      </c>
      <c r="F12" s="14">
        <v>72</v>
      </c>
      <c r="G12" s="15">
        <v>86400</v>
      </c>
      <c r="H12" s="16">
        <v>18</v>
      </c>
      <c r="I12" s="14">
        <v>72</v>
      </c>
      <c r="J12" s="15">
        <v>86400</v>
      </c>
      <c r="K12" s="16">
        <v>18</v>
      </c>
      <c r="L12" s="14">
        <v>72</v>
      </c>
      <c r="M12" s="15">
        <v>86400</v>
      </c>
      <c r="N12" s="17">
        <v>18</v>
      </c>
      <c r="O12" s="14">
        <v>72</v>
      </c>
      <c r="P12" s="18">
        <v>86400</v>
      </c>
      <c r="Q12" s="16">
        <v>18</v>
      </c>
      <c r="R12" s="14">
        <v>72</v>
      </c>
      <c r="S12" s="15">
        <v>86400</v>
      </c>
      <c r="T12" s="17">
        <v>18</v>
      </c>
      <c r="U12" s="14">
        <v>72</v>
      </c>
      <c r="V12" s="18">
        <v>86400</v>
      </c>
      <c r="W12" s="16">
        <v>18</v>
      </c>
      <c r="X12" s="14">
        <v>72</v>
      </c>
      <c r="Y12" s="15">
        <v>86400</v>
      </c>
      <c r="Z12" s="17">
        <v>18</v>
      </c>
      <c r="AA12" s="14">
        <v>72</v>
      </c>
      <c r="AB12" s="18">
        <v>86400</v>
      </c>
      <c r="AC12" s="16">
        <v>18</v>
      </c>
      <c r="AD12" s="14">
        <v>72</v>
      </c>
      <c r="AE12" s="15">
        <v>86400</v>
      </c>
      <c r="AF12" s="17">
        <v>18</v>
      </c>
      <c r="AG12" s="14">
        <v>72</v>
      </c>
      <c r="AH12" s="18">
        <v>86400</v>
      </c>
      <c r="AI12" s="16">
        <v>18</v>
      </c>
      <c r="AJ12" s="14">
        <v>72</v>
      </c>
      <c r="AK12" s="15">
        <v>86400</v>
      </c>
      <c r="AL12" s="17">
        <v>18</v>
      </c>
      <c r="AM12" s="14">
        <v>72</v>
      </c>
      <c r="AN12" s="19">
        <v>86400</v>
      </c>
      <c r="AO12" s="42">
        <f t="shared" si="0"/>
        <v>216</v>
      </c>
      <c r="AP12" s="44">
        <f t="shared" si="1"/>
        <v>864</v>
      </c>
      <c r="AQ12" s="43">
        <f t="shared" si="1"/>
        <v>1036800</v>
      </c>
      <c r="AR12" s="191"/>
      <c r="AS12" s="193">
        <f t="shared" si="2"/>
        <v>12</v>
      </c>
      <c r="AT12" s="25"/>
      <c r="AU12" s="25"/>
    </row>
    <row r="13" spans="2:47" ht="25.8" customHeight="1" x14ac:dyDescent="0.2">
      <c r="B13" s="42">
        <v>6</v>
      </c>
      <c r="C13" s="11" t="s">
        <v>7142</v>
      </c>
      <c r="D13" s="12" t="s">
        <v>7139</v>
      </c>
      <c r="E13" s="13">
        <v>12</v>
      </c>
      <c r="F13" s="14">
        <v>60</v>
      </c>
      <c r="G13" s="15">
        <v>72000</v>
      </c>
      <c r="H13" s="16">
        <v>12</v>
      </c>
      <c r="I13" s="14">
        <v>60</v>
      </c>
      <c r="J13" s="15">
        <v>72000</v>
      </c>
      <c r="K13" s="16">
        <v>12</v>
      </c>
      <c r="L13" s="14">
        <v>60</v>
      </c>
      <c r="M13" s="15">
        <v>72000</v>
      </c>
      <c r="N13" s="17">
        <v>12</v>
      </c>
      <c r="O13" s="14">
        <v>60</v>
      </c>
      <c r="P13" s="18">
        <v>72000</v>
      </c>
      <c r="Q13" s="16">
        <v>12</v>
      </c>
      <c r="R13" s="14">
        <v>60</v>
      </c>
      <c r="S13" s="15">
        <v>72000</v>
      </c>
      <c r="T13" s="17">
        <v>12</v>
      </c>
      <c r="U13" s="14">
        <v>60</v>
      </c>
      <c r="V13" s="18">
        <v>72000</v>
      </c>
      <c r="W13" s="16">
        <v>12</v>
      </c>
      <c r="X13" s="14">
        <v>60</v>
      </c>
      <c r="Y13" s="15">
        <v>72000</v>
      </c>
      <c r="Z13" s="17">
        <v>12</v>
      </c>
      <c r="AA13" s="14">
        <v>60</v>
      </c>
      <c r="AB13" s="18">
        <v>72000</v>
      </c>
      <c r="AC13" s="16">
        <v>12</v>
      </c>
      <c r="AD13" s="14">
        <v>60</v>
      </c>
      <c r="AE13" s="15">
        <v>72000</v>
      </c>
      <c r="AF13" s="17">
        <v>12</v>
      </c>
      <c r="AG13" s="14">
        <v>60</v>
      </c>
      <c r="AH13" s="18">
        <v>72000</v>
      </c>
      <c r="AI13" s="16">
        <v>12</v>
      </c>
      <c r="AJ13" s="14">
        <v>60</v>
      </c>
      <c r="AK13" s="15">
        <v>72000</v>
      </c>
      <c r="AL13" s="17">
        <v>12</v>
      </c>
      <c r="AM13" s="14">
        <v>60</v>
      </c>
      <c r="AN13" s="19">
        <v>72000</v>
      </c>
      <c r="AO13" s="42">
        <f t="shared" si="0"/>
        <v>144</v>
      </c>
      <c r="AP13" s="44">
        <f t="shared" si="1"/>
        <v>720</v>
      </c>
      <c r="AQ13" s="43">
        <f t="shared" si="1"/>
        <v>864000</v>
      </c>
      <c r="AR13" s="191"/>
      <c r="AS13" s="193">
        <f t="shared" si="2"/>
        <v>12</v>
      </c>
      <c r="AT13" s="25"/>
      <c r="AU13" s="25"/>
    </row>
    <row r="14" spans="2:47" ht="25.8" customHeight="1" x14ac:dyDescent="0.2">
      <c r="B14" s="42">
        <v>7</v>
      </c>
      <c r="C14" s="11" t="s">
        <v>7143</v>
      </c>
      <c r="D14" s="12" t="s">
        <v>7139</v>
      </c>
      <c r="E14" s="13">
        <v>16</v>
      </c>
      <c r="F14" s="14">
        <v>80</v>
      </c>
      <c r="G14" s="15">
        <v>96000</v>
      </c>
      <c r="H14" s="16">
        <v>16</v>
      </c>
      <c r="I14" s="14">
        <v>80</v>
      </c>
      <c r="J14" s="15">
        <v>96000</v>
      </c>
      <c r="K14" s="16">
        <v>16</v>
      </c>
      <c r="L14" s="14">
        <v>80</v>
      </c>
      <c r="M14" s="15">
        <v>96000</v>
      </c>
      <c r="N14" s="17">
        <v>16</v>
      </c>
      <c r="O14" s="14">
        <v>80</v>
      </c>
      <c r="P14" s="18">
        <v>96000</v>
      </c>
      <c r="Q14" s="16">
        <v>16</v>
      </c>
      <c r="R14" s="14">
        <v>80</v>
      </c>
      <c r="S14" s="15">
        <v>96000</v>
      </c>
      <c r="T14" s="17">
        <v>16</v>
      </c>
      <c r="U14" s="14">
        <v>80</v>
      </c>
      <c r="V14" s="18">
        <v>96000</v>
      </c>
      <c r="W14" s="16">
        <v>16</v>
      </c>
      <c r="X14" s="14">
        <v>80</v>
      </c>
      <c r="Y14" s="15">
        <v>96000</v>
      </c>
      <c r="Z14" s="17">
        <v>16</v>
      </c>
      <c r="AA14" s="14">
        <v>80</v>
      </c>
      <c r="AB14" s="18">
        <v>96000</v>
      </c>
      <c r="AC14" s="16">
        <v>16</v>
      </c>
      <c r="AD14" s="14">
        <v>80</v>
      </c>
      <c r="AE14" s="15">
        <v>96000</v>
      </c>
      <c r="AF14" s="17">
        <v>16</v>
      </c>
      <c r="AG14" s="14">
        <v>80</v>
      </c>
      <c r="AH14" s="18">
        <v>96000</v>
      </c>
      <c r="AI14" s="16">
        <v>16</v>
      </c>
      <c r="AJ14" s="14">
        <v>80</v>
      </c>
      <c r="AK14" s="15">
        <v>96000</v>
      </c>
      <c r="AL14" s="17">
        <v>16</v>
      </c>
      <c r="AM14" s="14">
        <v>80</v>
      </c>
      <c r="AN14" s="19">
        <v>96000</v>
      </c>
      <c r="AO14" s="42">
        <f t="shared" si="0"/>
        <v>192</v>
      </c>
      <c r="AP14" s="44">
        <f t="shared" si="1"/>
        <v>960</v>
      </c>
      <c r="AQ14" s="43">
        <f t="shared" si="1"/>
        <v>1152000</v>
      </c>
      <c r="AR14" s="191"/>
      <c r="AS14" s="193">
        <f t="shared" si="2"/>
        <v>12</v>
      </c>
      <c r="AT14" s="25"/>
      <c r="AU14" s="25"/>
    </row>
    <row r="15" spans="2:47" ht="25.8" customHeight="1" x14ac:dyDescent="0.2">
      <c r="B15" s="42">
        <v>8</v>
      </c>
      <c r="C15" s="11" t="s">
        <v>7144</v>
      </c>
      <c r="D15" s="12" t="s">
        <v>7139</v>
      </c>
      <c r="E15" s="13">
        <v>18</v>
      </c>
      <c r="F15" s="14">
        <v>72</v>
      </c>
      <c r="G15" s="15">
        <v>86400</v>
      </c>
      <c r="H15" s="16">
        <v>18</v>
      </c>
      <c r="I15" s="14">
        <v>72</v>
      </c>
      <c r="J15" s="15">
        <v>86400</v>
      </c>
      <c r="K15" s="16">
        <v>18</v>
      </c>
      <c r="L15" s="14">
        <v>72</v>
      </c>
      <c r="M15" s="15">
        <v>86400</v>
      </c>
      <c r="N15" s="17">
        <v>18</v>
      </c>
      <c r="O15" s="14">
        <v>72</v>
      </c>
      <c r="P15" s="18">
        <v>86400</v>
      </c>
      <c r="Q15" s="16">
        <v>18</v>
      </c>
      <c r="R15" s="14">
        <v>72</v>
      </c>
      <c r="S15" s="15">
        <v>86400</v>
      </c>
      <c r="T15" s="17">
        <v>18</v>
      </c>
      <c r="U15" s="14">
        <v>72</v>
      </c>
      <c r="V15" s="18">
        <v>86400</v>
      </c>
      <c r="W15" s="16">
        <v>18</v>
      </c>
      <c r="X15" s="14">
        <v>72</v>
      </c>
      <c r="Y15" s="15">
        <v>86400</v>
      </c>
      <c r="Z15" s="17">
        <v>18</v>
      </c>
      <c r="AA15" s="14">
        <v>72</v>
      </c>
      <c r="AB15" s="18">
        <v>86400</v>
      </c>
      <c r="AC15" s="16">
        <v>18</v>
      </c>
      <c r="AD15" s="14">
        <v>72</v>
      </c>
      <c r="AE15" s="15">
        <v>86400</v>
      </c>
      <c r="AF15" s="17">
        <v>18</v>
      </c>
      <c r="AG15" s="14">
        <v>72</v>
      </c>
      <c r="AH15" s="18">
        <v>86400</v>
      </c>
      <c r="AI15" s="16">
        <v>18</v>
      </c>
      <c r="AJ15" s="14">
        <v>72</v>
      </c>
      <c r="AK15" s="15">
        <v>86400</v>
      </c>
      <c r="AL15" s="17">
        <v>18</v>
      </c>
      <c r="AM15" s="14">
        <v>72</v>
      </c>
      <c r="AN15" s="19">
        <v>86400</v>
      </c>
      <c r="AO15" s="42">
        <f t="shared" si="0"/>
        <v>216</v>
      </c>
      <c r="AP15" s="44">
        <f t="shared" si="1"/>
        <v>864</v>
      </c>
      <c r="AQ15" s="43">
        <f t="shared" si="1"/>
        <v>1036800</v>
      </c>
      <c r="AR15" s="191"/>
      <c r="AS15" s="193">
        <f t="shared" si="2"/>
        <v>12</v>
      </c>
      <c r="AT15" s="25"/>
      <c r="AU15" s="25"/>
    </row>
    <row r="16" spans="2:47" ht="25.8" customHeight="1" x14ac:dyDescent="0.2">
      <c r="B16" s="42">
        <v>9</v>
      </c>
      <c r="C16" s="11" t="s">
        <v>7145</v>
      </c>
      <c r="D16" s="12" t="s">
        <v>7139</v>
      </c>
      <c r="E16" s="13">
        <v>12</v>
      </c>
      <c r="F16" s="14">
        <v>60</v>
      </c>
      <c r="G16" s="15">
        <v>72000</v>
      </c>
      <c r="H16" s="16">
        <v>12</v>
      </c>
      <c r="I16" s="14">
        <v>60</v>
      </c>
      <c r="J16" s="15">
        <v>72000</v>
      </c>
      <c r="K16" s="16">
        <v>12</v>
      </c>
      <c r="L16" s="14">
        <v>60</v>
      </c>
      <c r="M16" s="15">
        <v>72000</v>
      </c>
      <c r="N16" s="17">
        <v>12</v>
      </c>
      <c r="O16" s="14">
        <v>60</v>
      </c>
      <c r="P16" s="18">
        <v>72000</v>
      </c>
      <c r="Q16" s="16">
        <v>12</v>
      </c>
      <c r="R16" s="14">
        <v>60</v>
      </c>
      <c r="S16" s="15">
        <v>72000</v>
      </c>
      <c r="T16" s="17">
        <v>12</v>
      </c>
      <c r="U16" s="14">
        <v>60</v>
      </c>
      <c r="V16" s="18">
        <v>72000</v>
      </c>
      <c r="W16" s="16">
        <v>12</v>
      </c>
      <c r="X16" s="14">
        <v>60</v>
      </c>
      <c r="Y16" s="15">
        <v>72000</v>
      </c>
      <c r="Z16" s="17">
        <v>12</v>
      </c>
      <c r="AA16" s="14">
        <v>60</v>
      </c>
      <c r="AB16" s="18">
        <v>72000</v>
      </c>
      <c r="AC16" s="16">
        <v>12</v>
      </c>
      <c r="AD16" s="14">
        <v>60</v>
      </c>
      <c r="AE16" s="15">
        <v>72000</v>
      </c>
      <c r="AF16" s="17">
        <v>12</v>
      </c>
      <c r="AG16" s="14">
        <v>60</v>
      </c>
      <c r="AH16" s="18">
        <v>72000</v>
      </c>
      <c r="AI16" s="16">
        <v>12</v>
      </c>
      <c r="AJ16" s="14">
        <v>60</v>
      </c>
      <c r="AK16" s="15">
        <v>72000</v>
      </c>
      <c r="AL16" s="17">
        <v>12</v>
      </c>
      <c r="AM16" s="14">
        <v>60</v>
      </c>
      <c r="AN16" s="19">
        <v>72000</v>
      </c>
      <c r="AO16" s="42">
        <f t="shared" si="0"/>
        <v>144</v>
      </c>
      <c r="AP16" s="44">
        <f t="shared" si="1"/>
        <v>720</v>
      </c>
      <c r="AQ16" s="43">
        <f t="shared" si="1"/>
        <v>864000</v>
      </c>
      <c r="AR16" s="191"/>
      <c r="AS16" s="193">
        <f t="shared" si="2"/>
        <v>12</v>
      </c>
      <c r="AT16" s="25"/>
      <c r="AU16" s="25"/>
    </row>
    <row r="17" spans="2:47" ht="25.8" customHeight="1" x14ac:dyDescent="0.2">
      <c r="B17" s="42">
        <v>10</v>
      </c>
      <c r="C17" s="11" t="s">
        <v>7146</v>
      </c>
      <c r="D17" s="12" t="s">
        <v>7139</v>
      </c>
      <c r="E17" s="13">
        <v>16</v>
      </c>
      <c r="F17" s="14">
        <v>80</v>
      </c>
      <c r="G17" s="15">
        <v>96000</v>
      </c>
      <c r="H17" s="16">
        <v>16</v>
      </c>
      <c r="I17" s="14">
        <v>80</v>
      </c>
      <c r="J17" s="15">
        <v>96000</v>
      </c>
      <c r="K17" s="16">
        <v>16</v>
      </c>
      <c r="L17" s="14">
        <v>80</v>
      </c>
      <c r="M17" s="15">
        <v>96000</v>
      </c>
      <c r="N17" s="17">
        <v>16</v>
      </c>
      <c r="O17" s="14">
        <v>80</v>
      </c>
      <c r="P17" s="18">
        <v>96000</v>
      </c>
      <c r="Q17" s="16">
        <v>16</v>
      </c>
      <c r="R17" s="14">
        <v>80</v>
      </c>
      <c r="S17" s="15">
        <v>96000</v>
      </c>
      <c r="T17" s="17">
        <v>16</v>
      </c>
      <c r="U17" s="14">
        <v>80</v>
      </c>
      <c r="V17" s="18">
        <v>96000</v>
      </c>
      <c r="W17" s="16">
        <v>16</v>
      </c>
      <c r="X17" s="14">
        <v>80</v>
      </c>
      <c r="Y17" s="15">
        <v>96000</v>
      </c>
      <c r="Z17" s="17">
        <v>16</v>
      </c>
      <c r="AA17" s="14">
        <v>80</v>
      </c>
      <c r="AB17" s="18">
        <v>96000</v>
      </c>
      <c r="AC17" s="16">
        <v>16</v>
      </c>
      <c r="AD17" s="14">
        <v>80</v>
      </c>
      <c r="AE17" s="15">
        <v>96000</v>
      </c>
      <c r="AF17" s="17">
        <v>16</v>
      </c>
      <c r="AG17" s="14">
        <v>80</v>
      </c>
      <c r="AH17" s="18">
        <v>96000</v>
      </c>
      <c r="AI17" s="16">
        <v>16</v>
      </c>
      <c r="AJ17" s="14">
        <v>80</v>
      </c>
      <c r="AK17" s="15">
        <v>96000</v>
      </c>
      <c r="AL17" s="17">
        <v>16</v>
      </c>
      <c r="AM17" s="14">
        <v>80</v>
      </c>
      <c r="AN17" s="19">
        <v>96000</v>
      </c>
      <c r="AO17" s="42">
        <f t="shared" si="0"/>
        <v>192</v>
      </c>
      <c r="AP17" s="44">
        <f t="shared" si="1"/>
        <v>960</v>
      </c>
      <c r="AQ17" s="43">
        <f t="shared" si="1"/>
        <v>1152000</v>
      </c>
      <c r="AR17" s="191"/>
      <c r="AS17" s="193">
        <f t="shared" si="2"/>
        <v>12</v>
      </c>
      <c r="AT17" s="25"/>
      <c r="AU17" s="25"/>
    </row>
    <row r="18" spans="2:47" ht="25.8" customHeight="1" x14ac:dyDescent="0.2">
      <c r="B18" s="42">
        <v>11</v>
      </c>
      <c r="C18" s="11" t="s">
        <v>7147</v>
      </c>
      <c r="D18" s="12" t="s">
        <v>7139</v>
      </c>
      <c r="E18" s="13">
        <v>18</v>
      </c>
      <c r="F18" s="14">
        <v>72</v>
      </c>
      <c r="G18" s="15">
        <v>86400</v>
      </c>
      <c r="H18" s="16">
        <v>18</v>
      </c>
      <c r="I18" s="14">
        <v>72</v>
      </c>
      <c r="J18" s="15">
        <v>86400</v>
      </c>
      <c r="K18" s="16">
        <v>18</v>
      </c>
      <c r="L18" s="14">
        <v>72</v>
      </c>
      <c r="M18" s="15">
        <v>86400</v>
      </c>
      <c r="N18" s="17">
        <v>18</v>
      </c>
      <c r="O18" s="14">
        <v>72</v>
      </c>
      <c r="P18" s="18">
        <v>86400</v>
      </c>
      <c r="Q18" s="16">
        <v>18</v>
      </c>
      <c r="R18" s="14">
        <v>72</v>
      </c>
      <c r="S18" s="15">
        <v>86400</v>
      </c>
      <c r="T18" s="17">
        <v>18</v>
      </c>
      <c r="U18" s="14">
        <v>72</v>
      </c>
      <c r="V18" s="18">
        <v>86400</v>
      </c>
      <c r="W18" s="16">
        <v>18</v>
      </c>
      <c r="X18" s="14">
        <v>72</v>
      </c>
      <c r="Y18" s="15">
        <v>86400</v>
      </c>
      <c r="Z18" s="17">
        <v>18</v>
      </c>
      <c r="AA18" s="14">
        <v>72</v>
      </c>
      <c r="AB18" s="18">
        <v>86400</v>
      </c>
      <c r="AC18" s="16">
        <v>18</v>
      </c>
      <c r="AD18" s="14">
        <v>72</v>
      </c>
      <c r="AE18" s="15">
        <v>86400</v>
      </c>
      <c r="AF18" s="17">
        <v>18</v>
      </c>
      <c r="AG18" s="14">
        <v>72</v>
      </c>
      <c r="AH18" s="18">
        <v>86400</v>
      </c>
      <c r="AI18" s="16">
        <v>18</v>
      </c>
      <c r="AJ18" s="14">
        <v>72</v>
      </c>
      <c r="AK18" s="15">
        <v>86400</v>
      </c>
      <c r="AL18" s="17">
        <v>18</v>
      </c>
      <c r="AM18" s="14">
        <v>72</v>
      </c>
      <c r="AN18" s="19">
        <v>86400</v>
      </c>
      <c r="AO18" s="42">
        <f t="shared" si="0"/>
        <v>216</v>
      </c>
      <c r="AP18" s="44">
        <f t="shared" si="1"/>
        <v>864</v>
      </c>
      <c r="AQ18" s="43">
        <f t="shared" si="1"/>
        <v>1036800</v>
      </c>
      <c r="AR18" s="191"/>
      <c r="AS18" s="193">
        <f t="shared" si="2"/>
        <v>12</v>
      </c>
      <c r="AT18" s="25"/>
      <c r="AU18" s="25"/>
    </row>
    <row r="19" spans="2:47" ht="25.8" customHeight="1" x14ac:dyDescent="0.2">
      <c r="B19" s="42">
        <v>12</v>
      </c>
      <c r="C19" s="11" t="s">
        <v>7148</v>
      </c>
      <c r="D19" s="12" t="s">
        <v>7139</v>
      </c>
      <c r="E19" s="13">
        <v>12</v>
      </c>
      <c r="F19" s="14">
        <v>60</v>
      </c>
      <c r="G19" s="15">
        <v>72000</v>
      </c>
      <c r="H19" s="16">
        <v>12</v>
      </c>
      <c r="I19" s="14">
        <v>60</v>
      </c>
      <c r="J19" s="15">
        <v>72000</v>
      </c>
      <c r="K19" s="16">
        <v>12</v>
      </c>
      <c r="L19" s="14">
        <v>60</v>
      </c>
      <c r="M19" s="15">
        <v>72000</v>
      </c>
      <c r="N19" s="17">
        <v>12</v>
      </c>
      <c r="O19" s="14">
        <v>60</v>
      </c>
      <c r="P19" s="18">
        <v>72000</v>
      </c>
      <c r="Q19" s="16">
        <v>12</v>
      </c>
      <c r="R19" s="14">
        <v>60</v>
      </c>
      <c r="S19" s="15">
        <v>72000</v>
      </c>
      <c r="T19" s="17">
        <v>12</v>
      </c>
      <c r="U19" s="14">
        <v>60</v>
      </c>
      <c r="V19" s="18">
        <v>72000</v>
      </c>
      <c r="W19" s="16">
        <v>12</v>
      </c>
      <c r="X19" s="14">
        <v>60</v>
      </c>
      <c r="Y19" s="15">
        <v>72000</v>
      </c>
      <c r="Z19" s="17">
        <v>12</v>
      </c>
      <c r="AA19" s="14">
        <v>60</v>
      </c>
      <c r="AB19" s="18">
        <v>72000</v>
      </c>
      <c r="AC19" s="16">
        <v>12</v>
      </c>
      <c r="AD19" s="14">
        <v>60</v>
      </c>
      <c r="AE19" s="15">
        <v>72000</v>
      </c>
      <c r="AF19" s="17">
        <v>12</v>
      </c>
      <c r="AG19" s="14">
        <v>60</v>
      </c>
      <c r="AH19" s="18">
        <v>72000</v>
      </c>
      <c r="AI19" s="16">
        <v>12</v>
      </c>
      <c r="AJ19" s="14">
        <v>60</v>
      </c>
      <c r="AK19" s="15">
        <v>72000</v>
      </c>
      <c r="AL19" s="17">
        <v>12</v>
      </c>
      <c r="AM19" s="14">
        <v>60</v>
      </c>
      <c r="AN19" s="19">
        <v>72000</v>
      </c>
      <c r="AO19" s="42">
        <f t="shared" si="0"/>
        <v>144</v>
      </c>
      <c r="AP19" s="44">
        <f t="shared" si="1"/>
        <v>720</v>
      </c>
      <c r="AQ19" s="43">
        <f t="shared" si="1"/>
        <v>864000</v>
      </c>
      <c r="AR19" s="191"/>
      <c r="AS19" s="193">
        <f t="shared" si="2"/>
        <v>12</v>
      </c>
      <c r="AT19" s="25"/>
      <c r="AU19" s="25"/>
    </row>
    <row r="20" spans="2:47" ht="25.8" customHeight="1" x14ac:dyDescent="0.2">
      <c r="B20" s="42">
        <v>13</v>
      </c>
      <c r="C20" s="11" t="s">
        <v>7149</v>
      </c>
      <c r="D20" s="12" t="s">
        <v>7139</v>
      </c>
      <c r="E20" s="13">
        <v>16</v>
      </c>
      <c r="F20" s="14">
        <v>80</v>
      </c>
      <c r="G20" s="15">
        <v>96000</v>
      </c>
      <c r="H20" s="16">
        <v>16</v>
      </c>
      <c r="I20" s="14">
        <v>80</v>
      </c>
      <c r="J20" s="15">
        <v>96000</v>
      </c>
      <c r="K20" s="16">
        <v>16</v>
      </c>
      <c r="L20" s="14">
        <v>80</v>
      </c>
      <c r="M20" s="15">
        <v>96000</v>
      </c>
      <c r="N20" s="17">
        <v>16</v>
      </c>
      <c r="O20" s="14">
        <v>80</v>
      </c>
      <c r="P20" s="18">
        <v>96000</v>
      </c>
      <c r="Q20" s="16">
        <v>16</v>
      </c>
      <c r="R20" s="14">
        <v>80</v>
      </c>
      <c r="S20" s="15">
        <v>96000</v>
      </c>
      <c r="T20" s="17">
        <v>16</v>
      </c>
      <c r="U20" s="14">
        <v>80</v>
      </c>
      <c r="V20" s="18">
        <v>96000</v>
      </c>
      <c r="W20" s="16">
        <v>16</v>
      </c>
      <c r="X20" s="14">
        <v>80</v>
      </c>
      <c r="Y20" s="15">
        <v>96000</v>
      </c>
      <c r="Z20" s="17">
        <v>16</v>
      </c>
      <c r="AA20" s="14">
        <v>80</v>
      </c>
      <c r="AB20" s="18">
        <v>96000</v>
      </c>
      <c r="AC20" s="16">
        <v>16</v>
      </c>
      <c r="AD20" s="14">
        <v>80</v>
      </c>
      <c r="AE20" s="15">
        <v>96000</v>
      </c>
      <c r="AF20" s="17">
        <v>16</v>
      </c>
      <c r="AG20" s="14">
        <v>80</v>
      </c>
      <c r="AH20" s="18">
        <v>96000</v>
      </c>
      <c r="AI20" s="16">
        <v>16</v>
      </c>
      <c r="AJ20" s="14">
        <v>80</v>
      </c>
      <c r="AK20" s="15">
        <v>96000</v>
      </c>
      <c r="AL20" s="17">
        <v>16</v>
      </c>
      <c r="AM20" s="14">
        <v>80</v>
      </c>
      <c r="AN20" s="19">
        <v>96000</v>
      </c>
      <c r="AO20" s="42">
        <f t="shared" si="0"/>
        <v>192</v>
      </c>
      <c r="AP20" s="44">
        <f t="shared" si="1"/>
        <v>960</v>
      </c>
      <c r="AQ20" s="43">
        <f t="shared" si="1"/>
        <v>1152000</v>
      </c>
      <c r="AR20" s="191"/>
      <c r="AS20" s="193">
        <f t="shared" si="2"/>
        <v>12</v>
      </c>
      <c r="AT20" s="25"/>
      <c r="AU20" s="25"/>
    </row>
    <row r="21" spans="2:47" ht="25.8" customHeight="1" x14ac:dyDescent="0.2">
      <c r="B21" s="42">
        <v>14</v>
      </c>
      <c r="C21" s="11" t="s">
        <v>7150</v>
      </c>
      <c r="D21" s="12" t="s">
        <v>7139</v>
      </c>
      <c r="E21" s="13">
        <v>18</v>
      </c>
      <c r="F21" s="14">
        <v>72</v>
      </c>
      <c r="G21" s="15">
        <v>86400</v>
      </c>
      <c r="H21" s="16">
        <v>18</v>
      </c>
      <c r="I21" s="14">
        <v>72</v>
      </c>
      <c r="J21" s="15">
        <v>86400</v>
      </c>
      <c r="K21" s="16">
        <v>18</v>
      </c>
      <c r="L21" s="14">
        <v>72</v>
      </c>
      <c r="M21" s="15">
        <v>86400</v>
      </c>
      <c r="N21" s="17">
        <v>18</v>
      </c>
      <c r="O21" s="14">
        <v>72</v>
      </c>
      <c r="P21" s="18">
        <v>86400</v>
      </c>
      <c r="Q21" s="16">
        <v>18</v>
      </c>
      <c r="R21" s="14">
        <v>72</v>
      </c>
      <c r="S21" s="15">
        <v>86400</v>
      </c>
      <c r="T21" s="17">
        <v>18</v>
      </c>
      <c r="U21" s="14">
        <v>72</v>
      </c>
      <c r="V21" s="18">
        <v>86400</v>
      </c>
      <c r="W21" s="16">
        <v>18</v>
      </c>
      <c r="X21" s="14">
        <v>72</v>
      </c>
      <c r="Y21" s="15">
        <v>86400</v>
      </c>
      <c r="Z21" s="17">
        <v>18</v>
      </c>
      <c r="AA21" s="14">
        <v>72</v>
      </c>
      <c r="AB21" s="18">
        <v>86400</v>
      </c>
      <c r="AC21" s="16">
        <v>18</v>
      </c>
      <c r="AD21" s="14">
        <v>72</v>
      </c>
      <c r="AE21" s="15">
        <v>86400</v>
      </c>
      <c r="AF21" s="17">
        <v>18</v>
      </c>
      <c r="AG21" s="14">
        <v>72</v>
      </c>
      <c r="AH21" s="18">
        <v>86400</v>
      </c>
      <c r="AI21" s="16">
        <v>18</v>
      </c>
      <c r="AJ21" s="14">
        <v>72</v>
      </c>
      <c r="AK21" s="15">
        <v>86400</v>
      </c>
      <c r="AL21" s="17">
        <v>18</v>
      </c>
      <c r="AM21" s="14">
        <v>72</v>
      </c>
      <c r="AN21" s="19">
        <v>86400</v>
      </c>
      <c r="AO21" s="42">
        <f t="shared" si="0"/>
        <v>216</v>
      </c>
      <c r="AP21" s="44">
        <f t="shared" si="1"/>
        <v>864</v>
      </c>
      <c r="AQ21" s="43">
        <f t="shared" si="1"/>
        <v>1036800</v>
      </c>
      <c r="AR21" s="191"/>
      <c r="AS21" s="193">
        <f t="shared" si="2"/>
        <v>12</v>
      </c>
      <c r="AT21" s="25"/>
      <c r="AU21" s="25"/>
    </row>
    <row r="22" spans="2:47" ht="25.8" customHeight="1" x14ac:dyDescent="0.2">
      <c r="B22" s="42">
        <v>15</v>
      </c>
      <c r="C22" s="11" t="s">
        <v>7151</v>
      </c>
      <c r="D22" s="12" t="s">
        <v>7139</v>
      </c>
      <c r="E22" s="13">
        <v>12</v>
      </c>
      <c r="F22" s="14">
        <v>60</v>
      </c>
      <c r="G22" s="15">
        <v>72000</v>
      </c>
      <c r="H22" s="16">
        <v>12</v>
      </c>
      <c r="I22" s="14">
        <v>60</v>
      </c>
      <c r="J22" s="15">
        <v>72000</v>
      </c>
      <c r="K22" s="16">
        <v>12</v>
      </c>
      <c r="L22" s="14">
        <v>60</v>
      </c>
      <c r="M22" s="15">
        <v>72000</v>
      </c>
      <c r="N22" s="17">
        <v>12</v>
      </c>
      <c r="O22" s="14">
        <v>60</v>
      </c>
      <c r="P22" s="18">
        <v>72000</v>
      </c>
      <c r="Q22" s="16">
        <v>12</v>
      </c>
      <c r="R22" s="14">
        <v>60</v>
      </c>
      <c r="S22" s="15">
        <v>72000</v>
      </c>
      <c r="T22" s="17">
        <v>12</v>
      </c>
      <c r="U22" s="14">
        <v>60</v>
      </c>
      <c r="V22" s="18">
        <v>72000</v>
      </c>
      <c r="W22" s="16">
        <v>12</v>
      </c>
      <c r="X22" s="14">
        <v>60</v>
      </c>
      <c r="Y22" s="15">
        <v>72000</v>
      </c>
      <c r="Z22" s="17">
        <v>12</v>
      </c>
      <c r="AA22" s="14">
        <v>60</v>
      </c>
      <c r="AB22" s="18">
        <v>72000</v>
      </c>
      <c r="AC22" s="16">
        <v>12</v>
      </c>
      <c r="AD22" s="14">
        <v>60</v>
      </c>
      <c r="AE22" s="15">
        <v>72000</v>
      </c>
      <c r="AF22" s="17">
        <v>12</v>
      </c>
      <c r="AG22" s="14">
        <v>60</v>
      </c>
      <c r="AH22" s="18">
        <v>72000</v>
      </c>
      <c r="AI22" s="16">
        <v>12</v>
      </c>
      <c r="AJ22" s="14">
        <v>60</v>
      </c>
      <c r="AK22" s="15">
        <v>72000</v>
      </c>
      <c r="AL22" s="17">
        <v>12</v>
      </c>
      <c r="AM22" s="14">
        <v>60</v>
      </c>
      <c r="AN22" s="19">
        <v>72000</v>
      </c>
      <c r="AO22" s="42">
        <f t="shared" si="0"/>
        <v>144</v>
      </c>
      <c r="AP22" s="44">
        <f t="shared" si="1"/>
        <v>720</v>
      </c>
      <c r="AQ22" s="43">
        <f t="shared" si="1"/>
        <v>864000</v>
      </c>
      <c r="AR22" s="191"/>
      <c r="AS22" s="193">
        <f t="shared" si="2"/>
        <v>12</v>
      </c>
      <c r="AT22" s="25"/>
      <c r="AU22" s="25"/>
    </row>
    <row r="23" spans="2:47" ht="25.8" customHeight="1" x14ac:dyDescent="0.2">
      <c r="B23" s="42">
        <v>16</v>
      </c>
      <c r="C23" s="11" t="s">
        <v>7152</v>
      </c>
      <c r="D23" s="12" t="s">
        <v>7139</v>
      </c>
      <c r="E23" s="13">
        <v>18</v>
      </c>
      <c r="F23" s="14">
        <v>72</v>
      </c>
      <c r="G23" s="15">
        <v>86400</v>
      </c>
      <c r="H23" s="16">
        <v>18</v>
      </c>
      <c r="I23" s="14">
        <v>72</v>
      </c>
      <c r="J23" s="15">
        <v>86400</v>
      </c>
      <c r="K23" s="16">
        <v>18</v>
      </c>
      <c r="L23" s="14">
        <v>72</v>
      </c>
      <c r="M23" s="15">
        <v>86400</v>
      </c>
      <c r="N23" s="17">
        <v>18</v>
      </c>
      <c r="O23" s="14">
        <v>72</v>
      </c>
      <c r="P23" s="18">
        <v>86400</v>
      </c>
      <c r="Q23" s="16">
        <v>18</v>
      </c>
      <c r="R23" s="14">
        <v>72</v>
      </c>
      <c r="S23" s="15">
        <v>86400</v>
      </c>
      <c r="T23" s="17">
        <v>18</v>
      </c>
      <c r="U23" s="14">
        <v>72</v>
      </c>
      <c r="V23" s="18">
        <v>86400</v>
      </c>
      <c r="W23" s="16">
        <v>18</v>
      </c>
      <c r="X23" s="14">
        <v>72</v>
      </c>
      <c r="Y23" s="15">
        <v>86400</v>
      </c>
      <c r="Z23" s="17">
        <v>18</v>
      </c>
      <c r="AA23" s="14">
        <v>72</v>
      </c>
      <c r="AB23" s="18">
        <v>86400</v>
      </c>
      <c r="AC23" s="16">
        <v>18</v>
      </c>
      <c r="AD23" s="14">
        <v>72</v>
      </c>
      <c r="AE23" s="15">
        <v>86400</v>
      </c>
      <c r="AF23" s="17">
        <v>18</v>
      </c>
      <c r="AG23" s="14">
        <v>72</v>
      </c>
      <c r="AH23" s="18">
        <v>86400</v>
      </c>
      <c r="AI23" s="16">
        <v>18</v>
      </c>
      <c r="AJ23" s="14">
        <v>72</v>
      </c>
      <c r="AK23" s="15">
        <v>86400</v>
      </c>
      <c r="AL23" s="17">
        <v>18</v>
      </c>
      <c r="AM23" s="14">
        <v>72</v>
      </c>
      <c r="AN23" s="19">
        <v>86400</v>
      </c>
      <c r="AO23" s="42">
        <f t="shared" si="0"/>
        <v>216</v>
      </c>
      <c r="AP23" s="44">
        <f t="shared" si="1"/>
        <v>864</v>
      </c>
      <c r="AQ23" s="43">
        <f t="shared" si="1"/>
        <v>1036800</v>
      </c>
      <c r="AR23" s="191"/>
      <c r="AS23" s="193">
        <f t="shared" si="2"/>
        <v>12</v>
      </c>
      <c r="AT23" s="25"/>
      <c r="AU23" s="25"/>
    </row>
    <row r="24" spans="2:47" ht="25.8" customHeight="1" x14ac:dyDescent="0.2">
      <c r="B24" s="42">
        <v>17</v>
      </c>
      <c r="C24" s="11"/>
      <c r="D24" s="12"/>
      <c r="E24" s="13"/>
      <c r="F24" s="14"/>
      <c r="G24" s="15"/>
      <c r="H24" s="16"/>
      <c r="I24" s="14"/>
      <c r="J24" s="15"/>
      <c r="K24" s="16"/>
      <c r="L24" s="14"/>
      <c r="M24" s="15"/>
      <c r="N24" s="17"/>
      <c r="O24" s="14"/>
      <c r="P24" s="18"/>
      <c r="Q24" s="16"/>
      <c r="R24" s="14"/>
      <c r="S24" s="15"/>
      <c r="T24" s="17"/>
      <c r="U24" s="14"/>
      <c r="V24" s="18"/>
      <c r="W24" s="16"/>
      <c r="X24" s="14"/>
      <c r="Y24" s="15"/>
      <c r="Z24" s="17"/>
      <c r="AA24" s="14"/>
      <c r="AB24" s="18"/>
      <c r="AC24" s="16"/>
      <c r="AD24" s="14"/>
      <c r="AE24" s="15"/>
      <c r="AF24" s="17"/>
      <c r="AG24" s="14"/>
      <c r="AH24" s="18"/>
      <c r="AI24" s="16"/>
      <c r="AJ24" s="14"/>
      <c r="AK24" s="15"/>
      <c r="AL24" s="17"/>
      <c r="AM24" s="14"/>
      <c r="AN24" s="19"/>
      <c r="AO24" s="42">
        <f t="shared" si="0"/>
        <v>0</v>
      </c>
      <c r="AP24" s="44">
        <f t="shared" si="1"/>
        <v>0</v>
      </c>
      <c r="AQ24" s="43">
        <f t="shared" si="1"/>
        <v>0</v>
      </c>
      <c r="AR24" s="191"/>
      <c r="AS24" s="193">
        <f t="shared" si="2"/>
        <v>0</v>
      </c>
      <c r="AT24" s="25"/>
      <c r="AU24" s="25"/>
    </row>
    <row r="25" spans="2:47" ht="25.8" customHeight="1" x14ac:dyDescent="0.2">
      <c r="B25" s="42">
        <v>18</v>
      </c>
      <c r="C25" s="11"/>
      <c r="D25" s="12"/>
      <c r="E25" s="13"/>
      <c r="F25" s="14"/>
      <c r="G25" s="15"/>
      <c r="H25" s="16"/>
      <c r="I25" s="14"/>
      <c r="J25" s="15"/>
      <c r="K25" s="16"/>
      <c r="L25" s="14"/>
      <c r="M25" s="15"/>
      <c r="N25" s="17"/>
      <c r="O25" s="14"/>
      <c r="P25" s="18"/>
      <c r="Q25" s="16"/>
      <c r="R25" s="14"/>
      <c r="S25" s="15"/>
      <c r="T25" s="17"/>
      <c r="U25" s="14"/>
      <c r="V25" s="18"/>
      <c r="W25" s="16"/>
      <c r="X25" s="14"/>
      <c r="Y25" s="15"/>
      <c r="Z25" s="17"/>
      <c r="AA25" s="14"/>
      <c r="AB25" s="18"/>
      <c r="AC25" s="16"/>
      <c r="AD25" s="14"/>
      <c r="AE25" s="15"/>
      <c r="AF25" s="17"/>
      <c r="AG25" s="14"/>
      <c r="AH25" s="18"/>
      <c r="AI25" s="16"/>
      <c r="AJ25" s="14"/>
      <c r="AK25" s="15"/>
      <c r="AL25" s="17"/>
      <c r="AM25" s="14"/>
      <c r="AN25" s="19"/>
      <c r="AO25" s="42">
        <f t="shared" si="0"/>
        <v>0</v>
      </c>
      <c r="AP25" s="44">
        <f t="shared" si="1"/>
        <v>0</v>
      </c>
      <c r="AQ25" s="43">
        <f t="shared" si="1"/>
        <v>0</v>
      </c>
      <c r="AR25" s="191"/>
      <c r="AS25" s="193">
        <f t="shared" si="2"/>
        <v>0</v>
      </c>
      <c r="AT25" s="25"/>
      <c r="AU25" s="25"/>
    </row>
    <row r="26" spans="2:47" ht="25.8" customHeight="1" x14ac:dyDescent="0.2">
      <c r="B26" s="42">
        <v>19</v>
      </c>
      <c r="C26" s="11"/>
      <c r="D26" s="12"/>
      <c r="E26" s="13"/>
      <c r="F26" s="14"/>
      <c r="G26" s="15"/>
      <c r="H26" s="16"/>
      <c r="I26" s="14"/>
      <c r="J26" s="15"/>
      <c r="K26" s="16"/>
      <c r="L26" s="14"/>
      <c r="M26" s="15"/>
      <c r="N26" s="17"/>
      <c r="O26" s="14"/>
      <c r="P26" s="18"/>
      <c r="Q26" s="16"/>
      <c r="R26" s="14"/>
      <c r="S26" s="15"/>
      <c r="T26" s="17"/>
      <c r="U26" s="14"/>
      <c r="V26" s="18"/>
      <c r="W26" s="16"/>
      <c r="X26" s="14"/>
      <c r="Y26" s="15"/>
      <c r="Z26" s="17"/>
      <c r="AA26" s="14"/>
      <c r="AB26" s="18"/>
      <c r="AC26" s="16"/>
      <c r="AD26" s="14"/>
      <c r="AE26" s="15"/>
      <c r="AF26" s="17"/>
      <c r="AG26" s="14"/>
      <c r="AH26" s="18"/>
      <c r="AI26" s="16"/>
      <c r="AJ26" s="14"/>
      <c r="AK26" s="15"/>
      <c r="AL26" s="17"/>
      <c r="AM26" s="14"/>
      <c r="AN26" s="19"/>
      <c r="AO26" s="42">
        <f t="shared" si="0"/>
        <v>0</v>
      </c>
      <c r="AP26" s="44">
        <f t="shared" si="1"/>
        <v>0</v>
      </c>
      <c r="AQ26" s="43">
        <f t="shared" si="1"/>
        <v>0</v>
      </c>
      <c r="AR26" s="191"/>
      <c r="AS26" s="193">
        <f t="shared" si="2"/>
        <v>0</v>
      </c>
      <c r="AT26" s="25"/>
      <c r="AU26" s="25"/>
    </row>
    <row r="27" spans="2:47" ht="25.8" customHeight="1" x14ac:dyDescent="0.2">
      <c r="B27" s="42">
        <v>20</v>
      </c>
      <c r="C27" s="11"/>
      <c r="D27" s="12"/>
      <c r="E27" s="13"/>
      <c r="F27" s="14"/>
      <c r="G27" s="15"/>
      <c r="H27" s="16"/>
      <c r="I27" s="14"/>
      <c r="J27" s="15"/>
      <c r="K27" s="16"/>
      <c r="L27" s="14"/>
      <c r="M27" s="15"/>
      <c r="N27" s="17"/>
      <c r="O27" s="14"/>
      <c r="P27" s="18"/>
      <c r="Q27" s="16"/>
      <c r="R27" s="14"/>
      <c r="S27" s="15"/>
      <c r="T27" s="17"/>
      <c r="U27" s="14"/>
      <c r="V27" s="18"/>
      <c r="W27" s="16"/>
      <c r="X27" s="14"/>
      <c r="Y27" s="15"/>
      <c r="Z27" s="17"/>
      <c r="AA27" s="14"/>
      <c r="AB27" s="18"/>
      <c r="AC27" s="16"/>
      <c r="AD27" s="14"/>
      <c r="AE27" s="15"/>
      <c r="AF27" s="17"/>
      <c r="AG27" s="14"/>
      <c r="AH27" s="18"/>
      <c r="AI27" s="16"/>
      <c r="AJ27" s="14"/>
      <c r="AK27" s="15"/>
      <c r="AL27" s="17"/>
      <c r="AM27" s="14"/>
      <c r="AN27" s="19"/>
      <c r="AO27" s="42">
        <f t="shared" si="0"/>
        <v>0</v>
      </c>
      <c r="AP27" s="44">
        <f t="shared" si="1"/>
        <v>0</v>
      </c>
      <c r="AQ27" s="43">
        <f t="shared" si="1"/>
        <v>0</v>
      </c>
      <c r="AR27" s="191"/>
      <c r="AS27" s="193">
        <f t="shared" si="2"/>
        <v>0</v>
      </c>
      <c r="AT27" s="25"/>
      <c r="AU27" s="25"/>
    </row>
    <row r="28" spans="2:47" ht="25.8" customHeight="1" x14ac:dyDescent="0.2">
      <c r="B28" s="42">
        <v>21</v>
      </c>
      <c r="C28" s="11"/>
      <c r="D28" s="12"/>
      <c r="E28" s="13"/>
      <c r="F28" s="14"/>
      <c r="G28" s="15"/>
      <c r="H28" s="16"/>
      <c r="I28" s="14"/>
      <c r="J28" s="15"/>
      <c r="K28" s="16"/>
      <c r="L28" s="14"/>
      <c r="M28" s="15"/>
      <c r="N28" s="17"/>
      <c r="O28" s="14"/>
      <c r="P28" s="18"/>
      <c r="Q28" s="16"/>
      <c r="R28" s="14"/>
      <c r="S28" s="15"/>
      <c r="T28" s="17"/>
      <c r="U28" s="14"/>
      <c r="V28" s="18"/>
      <c r="W28" s="16"/>
      <c r="X28" s="14"/>
      <c r="Y28" s="15"/>
      <c r="Z28" s="17"/>
      <c r="AA28" s="14"/>
      <c r="AB28" s="18"/>
      <c r="AC28" s="16"/>
      <c r="AD28" s="14"/>
      <c r="AE28" s="15"/>
      <c r="AF28" s="17"/>
      <c r="AG28" s="14"/>
      <c r="AH28" s="18"/>
      <c r="AI28" s="16"/>
      <c r="AJ28" s="14"/>
      <c r="AK28" s="15"/>
      <c r="AL28" s="17"/>
      <c r="AM28" s="14"/>
      <c r="AN28" s="19"/>
      <c r="AO28" s="42">
        <f t="shared" si="0"/>
        <v>0</v>
      </c>
      <c r="AP28" s="44">
        <f t="shared" si="1"/>
        <v>0</v>
      </c>
      <c r="AQ28" s="43">
        <f t="shared" si="1"/>
        <v>0</v>
      </c>
      <c r="AR28" s="191"/>
      <c r="AS28" s="193">
        <f t="shared" si="2"/>
        <v>0</v>
      </c>
      <c r="AT28" s="25"/>
      <c r="AU28" s="25"/>
    </row>
    <row r="29" spans="2:47" ht="25.8" customHeight="1" x14ac:dyDescent="0.2">
      <c r="B29" s="42">
        <v>22</v>
      </c>
      <c r="C29" s="11"/>
      <c r="D29" s="12"/>
      <c r="E29" s="13"/>
      <c r="F29" s="14"/>
      <c r="G29" s="15"/>
      <c r="H29" s="16"/>
      <c r="I29" s="14"/>
      <c r="J29" s="15"/>
      <c r="K29" s="16"/>
      <c r="L29" s="14"/>
      <c r="M29" s="15"/>
      <c r="N29" s="17"/>
      <c r="O29" s="14"/>
      <c r="P29" s="18"/>
      <c r="Q29" s="16"/>
      <c r="R29" s="14"/>
      <c r="S29" s="15"/>
      <c r="T29" s="17"/>
      <c r="U29" s="14"/>
      <c r="V29" s="18"/>
      <c r="W29" s="16"/>
      <c r="X29" s="14"/>
      <c r="Y29" s="15"/>
      <c r="Z29" s="17"/>
      <c r="AA29" s="14"/>
      <c r="AB29" s="18"/>
      <c r="AC29" s="16"/>
      <c r="AD29" s="14"/>
      <c r="AE29" s="15"/>
      <c r="AF29" s="17"/>
      <c r="AG29" s="14"/>
      <c r="AH29" s="18"/>
      <c r="AI29" s="16"/>
      <c r="AJ29" s="14"/>
      <c r="AK29" s="15"/>
      <c r="AL29" s="17"/>
      <c r="AM29" s="14"/>
      <c r="AN29" s="19"/>
      <c r="AO29" s="42">
        <f t="shared" si="0"/>
        <v>0</v>
      </c>
      <c r="AP29" s="44">
        <f t="shared" si="1"/>
        <v>0</v>
      </c>
      <c r="AQ29" s="43">
        <f t="shared" si="1"/>
        <v>0</v>
      </c>
      <c r="AR29" s="191"/>
      <c r="AS29" s="193">
        <f t="shared" si="2"/>
        <v>0</v>
      </c>
      <c r="AT29" s="25"/>
      <c r="AU29" s="25"/>
    </row>
    <row r="30" spans="2:47" ht="25.8" customHeight="1" x14ac:dyDescent="0.2">
      <c r="B30" s="42">
        <v>23</v>
      </c>
      <c r="C30" s="11"/>
      <c r="D30" s="12"/>
      <c r="E30" s="13"/>
      <c r="F30" s="14"/>
      <c r="G30" s="15"/>
      <c r="H30" s="16"/>
      <c r="I30" s="14"/>
      <c r="J30" s="15"/>
      <c r="K30" s="16"/>
      <c r="L30" s="14"/>
      <c r="M30" s="15"/>
      <c r="N30" s="17"/>
      <c r="O30" s="14"/>
      <c r="P30" s="18"/>
      <c r="Q30" s="16"/>
      <c r="R30" s="14"/>
      <c r="S30" s="15"/>
      <c r="T30" s="17"/>
      <c r="U30" s="14"/>
      <c r="V30" s="18"/>
      <c r="W30" s="16"/>
      <c r="X30" s="14"/>
      <c r="Y30" s="15"/>
      <c r="Z30" s="17"/>
      <c r="AA30" s="14"/>
      <c r="AB30" s="18"/>
      <c r="AC30" s="16"/>
      <c r="AD30" s="14"/>
      <c r="AE30" s="15"/>
      <c r="AF30" s="17"/>
      <c r="AG30" s="14"/>
      <c r="AH30" s="18"/>
      <c r="AI30" s="16"/>
      <c r="AJ30" s="14"/>
      <c r="AK30" s="15"/>
      <c r="AL30" s="17"/>
      <c r="AM30" s="14"/>
      <c r="AN30" s="19"/>
      <c r="AO30" s="42">
        <f t="shared" si="0"/>
        <v>0</v>
      </c>
      <c r="AP30" s="44">
        <f t="shared" si="1"/>
        <v>0</v>
      </c>
      <c r="AQ30" s="43">
        <f t="shared" si="1"/>
        <v>0</v>
      </c>
      <c r="AR30" s="191"/>
      <c r="AS30" s="193">
        <f t="shared" si="2"/>
        <v>0</v>
      </c>
      <c r="AT30" s="25"/>
      <c r="AU30" s="25"/>
    </row>
    <row r="31" spans="2:47" ht="25.8" customHeight="1" x14ac:dyDescent="0.2">
      <c r="B31" s="42">
        <v>24</v>
      </c>
      <c r="C31" s="11"/>
      <c r="D31" s="12"/>
      <c r="E31" s="13"/>
      <c r="F31" s="14"/>
      <c r="G31" s="15"/>
      <c r="H31" s="16"/>
      <c r="I31" s="14"/>
      <c r="J31" s="15"/>
      <c r="K31" s="16"/>
      <c r="L31" s="14"/>
      <c r="M31" s="15"/>
      <c r="N31" s="17"/>
      <c r="O31" s="14"/>
      <c r="P31" s="18"/>
      <c r="Q31" s="16"/>
      <c r="R31" s="14"/>
      <c r="S31" s="15"/>
      <c r="T31" s="17"/>
      <c r="U31" s="14"/>
      <c r="V31" s="18"/>
      <c r="W31" s="16"/>
      <c r="X31" s="14"/>
      <c r="Y31" s="15"/>
      <c r="Z31" s="17"/>
      <c r="AA31" s="14"/>
      <c r="AB31" s="18"/>
      <c r="AC31" s="16"/>
      <c r="AD31" s="14"/>
      <c r="AE31" s="15"/>
      <c r="AF31" s="17"/>
      <c r="AG31" s="14"/>
      <c r="AH31" s="18"/>
      <c r="AI31" s="16"/>
      <c r="AJ31" s="14"/>
      <c r="AK31" s="15"/>
      <c r="AL31" s="17"/>
      <c r="AM31" s="14"/>
      <c r="AN31" s="19"/>
      <c r="AO31" s="42">
        <f t="shared" si="0"/>
        <v>0</v>
      </c>
      <c r="AP31" s="44">
        <f t="shared" si="1"/>
        <v>0</v>
      </c>
      <c r="AQ31" s="43">
        <f t="shared" si="1"/>
        <v>0</v>
      </c>
      <c r="AR31" s="191"/>
      <c r="AS31" s="193">
        <f t="shared" si="2"/>
        <v>0</v>
      </c>
      <c r="AT31" s="25"/>
      <c r="AU31" s="25"/>
    </row>
    <row r="32" spans="2:47" ht="25.8" customHeight="1" x14ac:dyDescent="0.2">
      <c r="B32" s="42">
        <v>25</v>
      </c>
      <c r="C32" s="11"/>
      <c r="D32" s="12"/>
      <c r="E32" s="13"/>
      <c r="F32" s="14"/>
      <c r="G32" s="15"/>
      <c r="H32" s="16"/>
      <c r="I32" s="14"/>
      <c r="J32" s="15"/>
      <c r="K32" s="16"/>
      <c r="L32" s="14"/>
      <c r="M32" s="15"/>
      <c r="N32" s="17"/>
      <c r="O32" s="14"/>
      <c r="P32" s="18"/>
      <c r="Q32" s="16"/>
      <c r="R32" s="14"/>
      <c r="S32" s="15"/>
      <c r="T32" s="17"/>
      <c r="U32" s="14"/>
      <c r="V32" s="18"/>
      <c r="W32" s="16"/>
      <c r="X32" s="14"/>
      <c r="Y32" s="15"/>
      <c r="Z32" s="17"/>
      <c r="AA32" s="14"/>
      <c r="AB32" s="18"/>
      <c r="AC32" s="16"/>
      <c r="AD32" s="14"/>
      <c r="AE32" s="15"/>
      <c r="AF32" s="17"/>
      <c r="AG32" s="14"/>
      <c r="AH32" s="18"/>
      <c r="AI32" s="16"/>
      <c r="AJ32" s="14"/>
      <c r="AK32" s="15"/>
      <c r="AL32" s="17"/>
      <c r="AM32" s="14"/>
      <c r="AN32" s="19"/>
      <c r="AO32" s="42">
        <f t="shared" si="0"/>
        <v>0</v>
      </c>
      <c r="AP32" s="44">
        <f t="shared" si="1"/>
        <v>0</v>
      </c>
      <c r="AQ32" s="43">
        <f t="shared" si="1"/>
        <v>0</v>
      </c>
      <c r="AR32" s="191"/>
      <c r="AS32" s="193">
        <f t="shared" si="2"/>
        <v>0</v>
      </c>
      <c r="AT32" s="25"/>
      <c r="AU32" s="25"/>
    </row>
    <row r="33" spans="2:47" ht="25.8" customHeight="1" x14ac:dyDescent="0.2">
      <c r="B33" s="42">
        <v>26</v>
      </c>
      <c r="C33" s="11"/>
      <c r="D33" s="12"/>
      <c r="E33" s="13"/>
      <c r="F33" s="14"/>
      <c r="G33" s="15"/>
      <c r="H33" s="16"/>
      <c r="I33" s="14"/>
      <c r="J33" s="15"/>
      <c r="K33" s="16"/>
      <c r="L33" s="14"/>
      <c r="M33" s="15"/>
      <c r="N33" s="17"/>
      <c r="O33" s="14"/>
      <c r="P33" s="18"/>
      <c r="Q33" s="16"/>
      <c r="R33" s="14"/>
      <c r="S33" s="15"/>
      <c r="T33" s="17"/>
      <c r="U33" s="14"/>
      <c r="V33" s="18"/>
      <c r="W33" s="16"/>
      <c r="X33" s="14"/>
      <c r="Y33" s="15"/>
      <c r="Z33" s="17"/>
      <c r="AA33" s="14"/>
      <c r="AB33" s="18"/>
      <c r="AC33" s="16"/>
      <c r="AD33" s="14"/>
      <c r="AE33" s="15"/>
      <c r="AF33" s="17"/>
      <c r="AG33" s="14"/>
      <c r="AH33" s="18"/>
      <c r="AI33" s="16"/>
      <c r="AJ33" s="14"/>
      <c r="AK33" s="15"/>
      <c r="AL33" s="17"/>
      <c r="AM33" s="14"/>
      <c r="AN33" s="19"/>
      <c r="AO33" s="42">
        <f t="shared" si="0"/>
        <v>0</v>
      </c>
      <c r="AP33" s="44">
        <f t="shared" si="1"/>
        <v>0</v>
      </c>
      <c r="AQ33" s="43">
        <f t="shared" si="1"/>
        <v>0</v>
      </c>
      <c r="AR33" s="191"/>
      <c r="AS33" s="193">
        <f t="shared" si="2"/>
        <v>0</v>
      </c>
      <c r="AT33" s="25"/>
      <c r="AU33" s="25"/>
    </row>
    <row r="34" spans="2:47" ht="25.8" customHeight="1" x14ac:dyDescent="0.2">
      <c r="B34" s="42">
        <v>27</v>
      </c>
      <c r="C34" s="11"/>
      <c r="D34" s="12"/>
      <c r="E34" s="13"/>
      <c r="F34" s="14"/>
      <c r="G34" s="15"/>
      <c r="H34" s="16"/>
      <c r="I34" s="14"/>
      <c r="J34" s="15"/>
      <c r="K34" s="16"/>
      <c r="L34" s="14"/>
      <c r="M34" s="15"/>
      <c r="N34" s="17"/>
      <c r="O34" s="14"/>
      <c r="P34" s="18"/>
      <c r="Q34" s="16"/>
      <c r="R34" s="14"/>
      <c r="S34" s="15"/>
      <c r="T34" s="17"/>
      <c r="U34" s="14"/>
      <c r="V34" s="18"/>
      <c r="W34" s="16"/>
      <c r="X34" s="14"/>
      <c r="Y34" s="15"/>
      <c r="Z34" s="17"/>
      <c r="AA34" s="14"/>
      <c r="AB34" s="18"/>
      <c r="AC34" s="16"/>
      <c r="AD34" s="14"/>
      <c r="AE34" s="15"/>
      <c r="AF34" s="17"/>
      <c r="AG34" s="14"/>
      <c r="AH34" s="18"/>
      <c r="AI34" s="16"/>
      <c r="AJ34" s="14"/>
      <c r="AK34" s="15"/>
      <c r="AL34" s="17"/>
      <c r="AM34" s="14"/>
      <c r="AN34" s="19"/>
      <c r="AO34" s="42">
        <f t="shared" si="0"/>
        <v>0</v>
      </c>
      <c r="AP34" s="44">
        <f t="shared" si="1"/>
        <v>0</v>
      </c>
      <c r="AQ34" s="43">
        <f t="shared" si="1"/>
        <v>0</v>
      </c>
      <c r="AR34" s="191"/>
      <c r="AS34" s="193">
        <f t="shared" si="2"/>
        <v>0</v>
      </c>
      <c r="AT34" s="25"/>
      <c r="AU34" s="25"/>
    </row>
    <row r="35" spans="2:47" ht="25.8" customHeight="1" x14ac:dyDescent="0.2">
      <c r="B35" s="42">
        <v>28</v>
      </c>
      <c r="C35" s="11"/>
      <c r="D35" s="12"/>
      <c r="E35" s="13"/>
      <c r="F35" s="14"/>
      <c r="G35" s="15"/>
      <c r="H35" s="16"/>
      <c r="I35" s="14"/>
      <c r="J35" s="15"/>
      <c r="K35" s="16"/>
      <c r="L35" s="14"/>
      <c r="M35" s="15"/>
      <c r="N35" s="17"/>
      <c r="O35" s="14"/>
      <c r="P35" s="18"/>
      <c r="Q35" s="16"/>
      <c r="R35" s="14"/>
      <c r="S35" s="15"/>
      <c r="T35" s="17"/>
      <c r="U35" s="14"/>
      <c r="V35" s="18"/>
      <c r="W35" s="16"/>
      <c r="X35" s="14"/>
      <c r="Y35" s="15"/>
      <c r="Z35" s="17"/>
      <c r="AA35" s="14"/>
      <c r="AB35" s="18"/>
      <c r="AC35" s="16"/>
      <c r="AD35" s="14"/>
      <c r="AE35" s="15"/>
      <c r="AF35" s="17"/>
      <c r="AG35" s="14"/>
      <c r="AH35" s="18"/>
      <c r="AI35" s="16"/>
      <c r="AJ35" s="14"/>
      <c r="AK35" s="15"/>
      <c r="AL35" s="17"/>
      <c r="AM35" s="14"/>
      <c r="AN35" s="19"/>
      <c r="AO35" s="42">
        <f t="shared" si="0"/>
        <v>0</v>
      </c>
      <c r="AP35" s="44">
        <f t="shared" si="1"/>
        <v>0</v>
      </c>
      <c r="AQ35" s="43">
        <f t="shared" si="1"/>
        <v>0</v>
      </c>
      <c r="AR35" s="191"/>
      <c r="AS35" s="193">
        <f t="shared" si="2"/>
        <v>0</v>
      </c>
      <c r="AT35" s="25"/>
      <c r="AU35" s="25"/>
    </row>
    <row r="36" spans="2:47" ht="25.8" customHeight="1" x14ac:dyDescent="0.2">
      <c r="B36" s="42">
        <v>29</v>
      </c>
      <c r="C36" s="11"/>
      <c r="D36" s="12"/>
      <c r="E36" s="13"/>
      <c r="F36" s="14"/>
      <c r="G36" s="15"/>
      <c r="H36" s="16"/>
      <c r="I36" s="14"/>
      <c r="J36" s="15"/>
      <c r="K36" s="16"/>
      <c r="L36" s="14"/>
      <c r="M36" s="15"/>
      <c r="N36" s="17"/>
      <c r="O36" s="14"/>
      <c r="P36" s="18"/>
      <c r="Q36" s="16"/>
      <c r="R36" s="14"/>
      <c r="S36" s="15"/>
      <c r="T36" s="17"/>
      <c r="U36" s="14"/>
      <c r="V36" s="18"/>
      <c r="W36" s="16"/>
      <c r="X36" s="14"/>
      <c r="Y36" s="15"/>
      <c r="Z36" s="17"/>
      <c r="AA36" s="14"/>
      <c r="AB36" s="18"/>
      <c r="AC36" s="16"/>
      <c r="AD36" s="14"/>
      <c r="AE36" s="15"/>
      <c r="AF36" s="17"/>
      <c r="AG36" s="14"/>
      <c r="AH36" s="18"/>
      <c r="AI36" s="16"/>
      <c r="AJ36" s="14"/>
      <c r="AK36" s="15"/>
      <c r="AL36" s="17"/>
      <c r="AM36" s="14"/>
      <c r="AN36" s="19"/>
      <c r="AO36" s="42">
        <f t="shared" si="0"/>
        <v>0</v>
      </c>
      <c r="AP36" s="44">
        <f t="shared" si="1"/>
        <v>0</v>
      </c>
      <c r="AQ36" s="43">
        <f t="shared" si="1"/>
        <v>0</v>
      </c>
      <c r="AR36" s="191"/>
      <c r="AS36" s="193">
        <f t="shared" si="2"/>
        <v>0</v>
      </c>
      <c r="AT36" s="25"/>
      <c r="AU36" s="25"/>
    </row>
    <row r="37" spans="2:47" ht="25.8" customHeight="1" thickBot="1" x14ac:dyDescent="0.25">
      <c r="B37" s="42">
        <v>30</v>
      </c>
      <c r="C37" s="11"/>
      <c r="D37" s="12"/>
      <c r="E37" s="13"/>
      <c r="F37" s="14"/>
      <c r="G37" s="15"/>
      <c r="H37" s="16"/>
      <c r="I37" s="14"/>
      <c r="J37" s="15"/>
      <c r="K37" s="16"/>
      <c r="L37" s="14"/>
      <c r="M37" s="15"/>
      <c r="N37" s="17"/>
      <c r="O37" s="14"/>
      <c r="P37" s="18"/>
      <c r="Q37" s="16"/>
      <c r="R37" s="14"/>
      <c r="S37" s="15"/>
      <c r="T37" s="17"/>
      <c r="U37" s="14"/>
      <c r="V37" s="18"/>
      <c r="W37" s="16"/>
      <c r="X37" s="14"/>
      <c r="Y37" s="15"/>
      <c r="Z37" s="17"/>
      <c r="AA37" s="14"/>
      <c r="AB37" s="18"/>
      <c r="AC37" s="16"/>
      <c r="AD37" s="14"/>
      <c r="AE37" s="15"/>
      <c r="AF37" s="17"/>
      <c r="AG37" s="14"/>
      <c r="AH37" s="18"/>
      <c r="AI37" s="16"/>
      <c r="AJ37" s="14"/>
      <c r="AK37" s="15"/>
      <c r="AL37" s="17"/>
      <c r="AM37" s="14"/>
      <c r="AN37" s="19"/>
      <c r="AO37" s="42">
        <f t="shared" si="0"/>
        <v>0</v>
      </c>
      <c r="AP37" s="44">
        <f t="shared" si="1"/>
        <v>0</v>
      </c>
      <c r="AQ37" s="43">
        <f t="shared" si="1"/>
        <v>0</v>
      </c>
      <c r="AR37" s="191"/>
      <c r="AS37" s="193">
        <f t="shared" si="2"/>
        <v>0</v>
      </c>
      <c r="AT37" s="25"/>
      <c r="AU37" s="25"/>
    </row>
    <row r="38" spans="2:47" ht="25.8" hidden="1" customHeight="1" x14ac:dyDescent="0.2">
      <c r="B38" s="42">
        <v>31</v>
      </c>
      <c r="C38" s="11"/>
      <c r="D38" s="12"/>
      <c r="E38" s="13"/>
      <c r="F38" s="14"/>
      <c r="G38" s="15"/>
      <c r="H38" s="16"/>
      <c r="I38" s="14"/>
      <c r="J38" s="15"/>
      <c r="K38" s="16"/>
      <c r="L38" s="14"/>
      <c r="M38" s="15"/>
      <c r="N38" s="17"/>
      <c r="O38" s="14"/>
      <c r="P38" s="18"/>
      <c r="Q38" s="16"/>
      <c r="R38" s="14"/>
      <c r="S38" s="15"/>
      <c r="T38" s="17"/>
      <c r="U38" s="14"/>
      <c r="V38" s="18"/>
      <c r="W38" s="16"/>
      <c r="X38" s="14"/>
      <c r="Y38" s="15"/>
      <c r="Z38" s="17"/>
      <c r="AA38" s="14"/>
      <c r="AB38" s="18"/>
      <c r="AC38" s="16"/>
      <c r="AD38" s="14"/>
      <c r="AE38" s="15"/>
      <c r="AF38" s="17"/>
      <c r="AG38" s="14"/>
      <c r="AH38" s="18"/>
      <c r="AI38" s="16"/>
      <c r="AJ38" s="14"/>
      <c r="AK38" s="15"/>
      <c r="AL38" s="17"/>
      <c r="AM38" s="14"/>
      <c r="AN38" s="19"/>
      <c r="AO38" s="42">
        <f t="shared" si="0"/>
        <v>0</v>
      </c>
      <c r="AP38" s="44">
        <f t="shared" si="1"/>
        <v>0</v>
      </c>
      <c r="AQ38" s="43">
        <f t="shared" si="1"/>
        <v>0</v>
      </c>
      <c r="AR38" s="191"/>
      <c r="AS38" s="193">
        <f t="shared" si="2"/>
        <v>0</v>
      </c>
      <c r="AT38" s="25"/>
      <c r="AU38" s="25"/>
    </row>
    <row r="39" spans="2:47" ht="25.8" hidden="1" customHeight="1" x14ac:dyDescent="0.2">
      <c r="B39" s="42">
        <v>32</v>
      </c>
      <c r="C39" s="11"/>
      <c r="D39" s="12"/>
      <c r="E39" s="13"/>
      <c r="F39" s="14"/>
      <c r="G39" s="15"/>
      <c r="H39" s="16"/>
      <c r="I39" s="14"/>
      <c r="J39" s="15"/>
      <c r="K39" s="16"/>
      <c r="L39" s="14"/>
      <c r="M39" s="15"/>
      <c r="N39" s="17"/>
      <c r="O39" s="14"/>
      <c r="P39" s="18"/>
      <c r="Q39" s="16"/>
      <c r="R39" s="14"/>
      <c r="S39" s="15"/>
      <c r="T39" s="17"/>
      <c r="U39" s="14"/>
      <c r="V39" s="18"/>
      <c r="W39" s="16"/>
      <c r="X39" s="14"/>
      <c r="Y39" s="15"/>
      <c r="Z39" s="17"/>
      <c r="AA39" s="14"/>
      <c r="AB39" s="18"/>
      <c r="AC39" s="16"/>
      <c r="AD39" s="14"/>
      <c r="AE39" s="15"/>
      <c r="AF39" s="17"/>
      <c r="AG39" s="14"/>
      <c r="AH39" s="18"/>
      <c r="AI39" s="16"/>
      <c r="AJ39" s="14"/>
      <c r="AK39" s="15"/>
      <c r="AL39" s="17"/>
      <c r="AM39" s="14"/>
      <c r="AN39" s="19"/>
      <c r="AO39" s="42">
        <f t="shared" si="0"/>
        <v>0</v>
      </c>
      <c r="AP39" s="44">
        <f t="shared" si="1"/>
        <v>0</v>
      </c>
      <c r="AQ39" s="43">
        <f t="shared" si="1"/>
        <v>0</v>
      </c>
      <c r="AR39" s="191"/>
      <c r="AS39" s="193">
        <f t="shared" si="2"/>
        <v>0</v>
      </c>
      <c r="AT39" s="25"/>
      <c r="AU39" s="25"/>
    </row>
    <row r="40" spans="2:47" ht="25.8" hidden="1" customHeight="1" x14ac:dyDescent="0.2">
      <c r="B40" s="42">
        <v>33</v>
      </c>
      <c r="C40" s="11"/>
      <c r="D40" s="12"/>
      <c r="E40" s="13"/>
      <c r="F40" s="14"/>
      <c r="G40" s="15"/>
      <c r="H40" s="16"/>
      <c r="I40" s="14"/>
      <c r="J40" s="15"/>
      <c r="K40" s="16"/>
      <c r="L40" s="14"/>
      <c r="M40" s="15"/>
      <c r="N40" s="17"/>
      <c r="O40" s="14"/>
      <c r="P40" s="18"/>
      <c r="Q40" s="16"/>
      <c r="R40" s="14"/>
      <c r="S40" s="15"/>
      <c r="T40" s="17"/>
      <c r="U40" s="14"/>
      <c r="V40" s="18"/>
      <c r="W40" s="16"/>
      <c r="X40" s="14"/>
      <c r="Y40" s="15"/>
      <c r="Z40" s="17"/>
      <c r="AA40" s="14"/>
      <c r="AB40" s="18"/>
      <c r="AC40" s="16"/>
      <c r="AD40" s="14"/>
      <c r="AE40" s="15"/>
      <c r="AF40" s="17"/>
      <c r="AG40" s="14"/>
      <c r="AH40" s="18"/>
      <c r="AI40" s="16"/>
      <c r="AJ40" s="14"/>
      <c r="AK40" s="15"/>
      <c r="AL40" s="17"/>
      <c r="AM40" s="14"/>
      <c r="AN40" s="19"/>
      <c r="AO40" s="42">
        <f t="shared" si="0"/>
        <v>0</v>
      </c>
      <c r="AP40" s="44">
        <f t="shared" si="1"/>
        <v>0</v>
      </c>
      <c r="AQ40" s="43">
        <f t="shared" si="1"/>
        <v>0</v>
      </c>
      <c r="AR40" s="191"/>
      <c r="AS40" s="193">
        <f t="shared" si="2"/>
        <v>0</v>
      </c>
      <c r="AT40" s="25"/>
      <c r="AU40" s="25"/>
    </row>
    <row r="41" spans="2:47" ht="25.8" hidden="1" customHeight="1" x14ac:dyDescent="0.2">
      <c r="B41" s="42">
        <v>34</v>
      </c>
      <c r="C41" s="11"/>
      <c r="D41" s="12"/>
      <c r="E41" s="13"/>
      <c r="F41" s="14"/>
      <c r="G41" s="15"/>
      <c r="H41" s="16"/>
      <c r="I41" s="14"/>
      <c r="J41" s="15"/>
      <c r="K41" s="16"/>
      <c r="L41" s="14"/>
      <c r="M41" s="15"/>
      <c r="N41" s="17"/>
      <c r="O41" s="14"/>
      <c r="P41" s="18"/>
      <c r="Q41" s="16"/>
      <c r="R41" s="14"/>
      <c r="S41" s="15"/>
      <c r="T41" s="17"/>
      <c r="U41" s="14"/>
      <c r="V41" s="18"/>
      <c r="W41" s="16"/>
      <c r="X41" s="14"/>
      <c r="Y41" s="15"/>
      <c r="Z41" s="17"/>
      <c r="AA41" s="14"/>
      <c r="AB41" s="18"/>
      <c r="AC41" s="16"/>
      <c r="AD41" s="14"/>
      <c r="AE41" s="15"/>
      <c r="AF41" s="17"/>
      <c r="AG41" s="14"/>
      <c r="AH41" s="18"/>
      <c r="AI41" s="16"/>
      <c r="AJ41" s="14"/>
      <c r="AK41" s="15"/>
      <c r="AL41" s="17"/>
      <c r="AM41" s="14"/>
      <c r="AN41" s="19"/>
      <c r="AO41" s="42">
        <f t="shared" si="0"/>
        <v>0</v>
      </c>
      <c r="AP41" s="44">
        <f t="shared" si="1"/>
        <v>0</v>
      </c>
      <c r="AQ41" s="43">
        <f t="shared" si="1"/>
        <v>0</v>
      </c>
      <c r="AR41" s="191"/>
      <c r="AS41" s="193">
        <f t="shared" si="2"/>
        <v>0</v>
      </c>
      <c r="AT41" s="25"/>
      <c r="AU41" s="25"/>
    </row>
    <row r="42" spans="2:47" ht="25.8" hidden="1" customHeight="1" x14ac:dyDescent="0.2">
      <c r="B42" s="42">
        <v>35</v>
      </c>
      <c r="C42" s="11"/>
      <c r="D42" s="12"/>
      <c r="E42" s="13"/>
      <c r="F42" s="14"/>
      <c r="G42" s="15"/>
      <c r="H42" s="16"/>
      <c r="I42" s="14"/>
      <c r="J42" s="15"/>
      <c r="K42" s="16"/>
      <c r="L42" s="14"/>
      <c r="M42" s="15"/>
      <c r="N42" s="17"/>
      <c r="O42" s="14"/>
      <c r="P42" s="18"/>
      <c r="Q42" s="16"/>
      <c r="R42" s="14"/>
      <c r="S42" s="15"/>
      <c r="T42" s="17"/>
      <c r="U42" s="14"/>
      <c r="V42" s="18"/>
      <c r="W42" s="16"/>
      <c r="X42" s="14"/>
      <c r="Y42" s="15"/>
      <c r="Z42" s="17"/>
      <c r="AA42" s="14"/>
      <c r="AB42" s="18"/>
      <c r="AC42" s="16"/>
      <c r="AD42" s="14"/>
      <c r="AE42" s="15"/>
      <c r="AF42" s="17"/>
      <c r="AG42" s="14"/>
      <c r="AH42" s="18"/>
      <c r="AI42" s="16"/>
      <c r="AJ42" s="14"/>
      <c r="AK42" s="15"/>
      <c r="AL42" s="17"/>
      <c r="AM42" s="14"/>
      <c r="AN42" s="19"/>
      <c r="AO42" s="42">
        <f t="shared" si="0"/>
        <v>0</v>
      </c>
      <c r="AP42" s="44">
        <f t="shared" si="1"/>
        <v>0</v>
      </c>
      <c r="AQ42" s="43">
        <f t="shared" si="1"/>
        <v>0</v>
      </c>
      <c r="AR42" s="191"/>
      <c r="AS42" s="193">
        <f t="shared" si="2"/>
        <v>0</v>
      </c>
      <c r="AT42" s="25"/>
      <c r="AU42" s="25"/>
    </row>
    <row r="43" spans="2:47" ht="25.8" hidden="1" customHeight="1" x14ac:dyDescent="0.2">
      <c r="B43" s="42">
        <v>36</v>
      </c>
      <c r="C43" s="11"/>
      <c r="D43" s="12"/>
      <c r="E43" s="13"/>
      <c r="F43" s="14"/>
      <c r="G43" s="15"/>
      <c r="H43" s="16"/>
      <c r="I43" s="14"/>
      <c r="J43" s="15"/>
      <c r="K43" s="16"/>
      <c r="L43" s="14"/>
      <c r="M43" s="15"/>
      <c r="N43" s="17"/>
      <c r="O43" s="14"/>
      <c r="P43" s="18"/>
      <c r="Q43" s="16"/>
      <c r="R43" s="14"/>
      <c r="S43" s="15"/>
      <c r="T43" s="17"/>
      <c r="U43" s="14"/>
      <c r="V43" s="18"/>
      <c r="W43" s="16"/>
      <c r="X43" s="14"/>
      <c r="Y43" s="15"/>
      <c r="Z43" s="17"/>
      <c r="AA43" s="14"/>
      <c r="AB43" s="18"/>
      <c r="AC43" s="16"/>
      <c r="AD43" s="14"/>
      <c r="AE43" s="15"/>
      <c r="AF43" s="17"/>
      <c r="AG43" s="14"/>
      <c r="AH43" s="18"/>
      <c r="AI43" s="16"/>
      <c r="AJ43" s="14"/>
      <c r="AK43" s="15"/>
      <c r="AL43" s="17"/>
      <c r="AM43" s="14"/>
      <c r="AN43" s="19"/>
      <c r="AO43" s="42">
        <f t="shared" si="0"/>
        <v>0</v>
      </c>
      <c r="AP43" s="44">
        <f t="shared" si="1"/>
        <v>0</v>
      </c>
      <c r="AQ43" s="43">
        <f t="shared" si="1"/>
        <v>0</v>
      </c>
      <c r="AR43" s="191"/>
      <c r="AS43" s="193">
        <f t="shared" si="2"/>
        <v>0</v>
      </c>
      <c r="AT43" s="25"/>
      <c r="AU43" s="25"/>
    </row>
    <row r="44" spans="2:47" ht="25.8" hidden="1" customHeight="1" x14ac:dyDescent="0.2">
      <c r="B44" s="42">
        <v>37</v>
      </c>
      <c r="C44" s="11"/>
      <c r="D44" s="12"/>
      <c r="E44" s="13"/>
      <c r="F44" s="14"/>
      <c r="G44" s="15"/>
      <c r="H44" s="16"/>
      <c r="I44" s="14"/>
      <c r="J44" s="15"/>
      <c r="K44" s="16"/>
      <c r="L44" s="14"/>
      <c r="M44" s="15"/>
      <c r="N44" s="17"/>
      <c r="O44" s="14"/>
      <c r="P44" s="18"/>
      <c r="Q44" s="16"/>
      <c r="R44" s="14"/>
      <c r="S44" s="15"/>
      <c r="T44" s="17"/>
      <c r="U44" s="14"/>
      <c r="V44" s="18"/>
      <c r="W44" s="16"/>
      <c r="X44" s="14"/>
      <c r="Y44" s="15"/>
      <c r="Z44" s="17"/>
      <c r="AA44" s="14"/>
      <c r="AB44" s="18"/>
      <c r="AC44" s="16"/>
      <c r="AD44" s="14"/>
      <c r="AE44" s="15"/>
      <c r="AF44" s="17"/>
      <c r="AG44" s="14"/>
      <c r="AH44" s="18"/>
      <c r="AI44" s="16"/>
      <c r="AJ44" s="14"/>
      <c r="AK44" s="15"/>
      <c r="AL44" s="17"/>
      <c r="AM44" s="14"/>
      <c r="AN44" s="19"/>
      <c r="AO44" s="42">
        <f t="shared" si="0"/>
        <v>0</v>
      </c>
      <c r="AP44" s="44">
        <f t="shared" si="1"/>
        <v>0</v>
      </c>
      <c r="AQ44" s="43">
        <f t="shared" si="1"/>
        <v>0</v>
      </c>
      <c r="AR44" s="191"/>
      <c r="AS44" s="193">
        <f t="shared" si="2"/>
        <v>0</v>
      </c>
      <c r="AT44" s="25"/>
      <c r="AU44" s="25"/>
    </row>
    <row r="45" spans="2:47" ht="25.8" hidden="1" customHeight="1" x14ac:dyDescent="0.2">
      <c r="B45" s="42">
        <v>38</v>
      </c>
      <c r="C45" s="11"/>
      <c r="D45" s="12"/>
      <c r="E45" s="13"/>
      <c r="F45" s="14"/>
      <c r="G45" s="15"/>
      <c r="H45" s="16"/>
      <c r="I45" s="14"/>
      <c r="J45" s="15"/>
      <c r="K45" s="16"/>
      <c r="L45" s="14"/>
      <c r="M45" s="15"/>
      <c r="N45" s="17"/>
      <c r="O45" s="14"/>
      <c r="P45" s="18"/>
      <c r="Q45" s="16"/>
      <c r="R45" s="14"/>
      <c r="S45" s="15"/>
      <c r="T45" s="17"/>
      <c r="U45" s="14"/>
      <c r="V45" s="18"/>
      <c r="W45" s="16"/>
      <c r="X45" s="14"/>
      <c r="Y45" s="15"/>
      <c r="Z45" s="17"/>
      <c r="AA45" s="14"/>
      <c r="AB45" s="18"/>
      <c r="AC45" s="16"/>
      <c r="AD45" s="14"/>
      <c r="AE45" s="15"/>
      <c r="AF45" s="17"/>
      <c r="AG45" s="14"/>
      <c r="AH45" s="18"/>
      <c r="AI45" s="16"/>
      <c r="AJ45" s="14"/>
      <c r="AK45" s="15"/>
      <c r="AL45" s="17"/>
      <c r="AM45" s="14"/>
      <c r="AN45" s="19"/>
      <c r="AO45" s="42">
        <f t="shared" si="0"/>
        <v>0</v>
      </c>
      <c r="AP45" s="44">
        <f t="shared" si="1"/>
        <v>0</v>
      </c>
      <c r="AQ45" s="43">
        <f t="shared" si="1"/>
        <v>0</v>
      </c>
      <c r="AR45" s="191"/>
      <c r="AS45" s="193">
        <f t="shared" si="2"/>
        <v>0</v>
      </c>
      <c r="AT45" s="25"/>
      <c r="AU45" s="25"/>
    </row>
    <row r="46" spans="2:47" ht="25.8" hidden="1" customHeight="1" x14ac:dyDescent="0.2">
      <c r="B46" s="42">
        <v>39</v>
      </c>
      <c r="C46" s="11"/>
      <c r="D46" s="12"/>
      <c r="E46" s="13"/>
      <c r="F46" s="14"/>
      <c r="G46" s="15"/>
      <c r="H46" s="16"/>
      <c r="I46" s="14"/>
      <c r="J46" s="15"/>
      <c r="K46" s="16"/>
      <c r="L46" s="14"/>
      <c r="M46" s="15"/>
      <c r="N46" s="17"/>
      <c r="O46" s="14"/>
      <c r="P46" s="18"/>
      <c r="Q46" s="16"/>
      <c r="R46" s="14"/>
      <c r="S46" s="15"/>
      <c r="T46" s="17"/>
      <c r="U46" s="14"/>
      <c r="V46" s="18"/>
      <c r="W46" s="16"/>
      <c r="X46" s="14"/>
      <c r="Y46" s="15"/>
      <c r="Z46" s="17"/>
      <c r="AA46" s="14"/>
      <c r="AB46" s="18"/>
      <c r="AC46" s="16"/>
      <c r="AD46" s="14"/>
      <c r="AE46" s="15"/>
      <c r="AF46" s="17"/>
      <c r="AG46" s="14"/>
      <c r="AH46" s="18"/>
      <c r="AI46" s="16"/>
      <c r="AJ46" s="14"/>
      <c r="AK46" s="15"/>
      <c r="AL46" s="17"/>
      <c r="AM46" s="14"/>
      <c r="AN46" s="19"/>
      <c r="AO46" s="42">
        <f t="shared" si="0"/>
        <v>0</v>
      </c>
      <c r="AP46" s="44">
        <f t="shared" si="1"/>
        <v>0</v>
      </c>
      <c r="AQ46" s="43">
        <f t="shared" si="1"/>
        <v>0</v>
      </c>
      <c r="AR46" s="191"/>
      <c r="AS46" s="193">
        <f t="shared" si="2"/>
        <v>0</v>
      </c>
      <c r="AT46" s="25"/>
      <c r="AU46" s="25"/>
    </row>
    <row r="47" spans="2:47" ht="25.8" hidden="1" customHeight="1" x14ac:dyDescent="0.2">
      <c r="B47" s="42">
        <v>40</v>
      </c>
      <c r="C47" s="11"/>
      <c r="D47" s="12"/>
      <c r="E47" s="13"/>
      <c r="F47" s="14"/>
      <c r="G47" s="15"/>
      <c r="H47" s="16"/>
      <c r="I47" s="14"/>
      <c r="J47" s="15"/>
      <c r="K47" s="16"/>
      <c r="L47" s="14"/>
      <c r="M47" s="15"/>
      <c r="N47" s="17"/>
      <c r="O47" s="14"/>
      <c r="P47" s="18"/>
      <c r="Q47" s="16"/>
      <c r="R47" s="14"/>
      <c r="S47" s="15"/>
      <c r="T47" s="17"/>
      <c r="U47" s="14"/>
      <c r="V47" s="18"/>
      <c r="W47" s="16"/>
      <c r="X47" s="14"/>
      <c r="Y47" s="15"/>
      <c r="Z47" s="17"/>
      <c r="AA47" s="14"/>
      <c r="AB47" s="18"/>
      <c r="AC47" s="16"/>
      <c r="AD47" s="14"/>
      <c r="AE47" s="15"/>
      <c r="AF47" s="17"/>
      <c r="AG47" s="14"/>
      <c r="AH47" s="18"/>
      <c r="AI47" s="16"/>
      <c r="AJ47" s="14"/>
      <c r="AK47" s="15"/>
      <c r="AL47" s="17"/>
      <c r="AM47" s="14"/>
      <c r="AN47" s="19"/>
      <c r="AO47" s="42">
        <f t="shared" si="0"/>
        <v>0</v>
      </c>
      <c r="AP47" s="44">
        <f t="shared" si="1"/>
        <v>0</v>
      </c>
      <c r="AQ47" s="43">
        <f t="shared" si="1"/>
        <v>0</v>
      </c>
      <c r="AR47" s="191"/>
      <c r="AS47" s="193">
        <f t="shared" si="2"/>
        <v>0</v>
      </c>
      <c r="AT47" s="25"/>
      <c r="AU47" s="25"/>
    </row>
    <row r="48" spans="2:47" ht="25.8" hidden="1" customHeight="1" x14ac:dyDescent="0.2">
      <c r="B48" s="42">
        <v>41</v>
      </c>
      <c r="C48" s="11"/>
      <c r="D48" s="12"/>
      <c r="E48" s="13"/>
      <c r="F48" s="14"/>
      <c r="G48" s="15"/>
      <c r="H48" s="16"/>
      <c r="I48" s="14"/>
      <c r="J48" s="15"/>
      <c r="K48" s="16"/>
      <c r="L48" s="14"/>
      <c r="M48" s="15"/>
      <c r="N48" s="17"/>
      <c r="O48" s="14"/>
      <c r="P48" s="18"/>
      <c r="Q48" s="16"/>
      <c r="R48" s="14"/>
      <c r="S48" s="15"/>
      <c r="T48" s="17"/>
      <c r="U48" s="14"/>
      <c r="V48" s="18"/>
      <c r="W48" s="16"/>
      <c r="X48" s="14"/>
      <c r="Y48" s="15"/>
      <c r="Z48" s="17"/>
      <c r="AA48" s="14"/>
      <c r="AB48" s="18"/>
      <c r="AC48" s="16"/>
      <c r="AD48" s="14"/>
      <c r="AE48" s="15"/>
      <c r="AF48" s="17"/>
      <c r="AG48" s="14"/>
      <c r="AH48" s="18"/>
      <c r="AI48" s="16"/>
      <c r="AJ48" s="14"/>
      <c r="AK48" s="15"/>
      <c r="AL48" s="17"/>
      <c r="AM48" s="14"/>
      <c r="AN48" s="19"/>
      <c r="AO48" s="42">
        <f t="shared" si="0"/>
        <v>0</v>
      </c>
      <c r="AP48" s="44">
        <f t="shared" si="1"/>
        <v>0</v>
      </c>
      <c r="AQ48" s="43">
        <f t="shared" si="1"/>
        <v>0</v>
      </c>
      <c r="AR48" s="191"/>
      <c r="AS48" s="193">
        <f t="shared" si="2"/>
        <v>0</v>
      </c>
      <c r="AT48" s="25"/>
      <c r="AU48" s="25"/>
    </row>
    <row r="49" spans="2:47" ht="25.8" hidden="1" customHeight="1" x14ac:dyDescent="0.2">
      <c r="B49" s="42">
        <v>42</v>
      </c>
      <c r="C49" s="11"/>
      <c r="D49" s="12"/>
      <c r="E49" s="13"/>
      <c r="F49" s="14"/>
      <c r="G49" s="15"/>
      <c r="H49" s="16"/>
      <c r="I49" s="14"/>
      <c r="J49" s="15"/>
      <c r="K49" s="16"/>
      <c r="L49" s="14"/>
      <c r="M49" s="15"/>
      <c r="N49" s="17"/>
      <c r="O49" s="14"/>
      <c r="P49" s="18"/>
      <c r="Q49" s="16"/>
      <c r="R49" s="14"/>
      <c r="S49" s="15"/>
      <c r="T49" s="17"/>
      <c r="U49" s="14"/>
      <c r="V49" s="18"/>
      <c r="W49" s="16"/>
      <c r="X49" s="14"/>
      <c r="Y49" s="15"/>
      <c r="Z49" s="17"/>
      <c r="AA49" s="14"/>
      <c r="AB49" s="18"/>
      <c r="AC49" s="16"/>
      <c r="AD49" s="14"/>
      <c r="AE49" s="15"/>
      <c r="AF49" s="17"/>
      <c r="AG49" s="14"/>
      <c r="AH49" s="18"/>
      <c r="AI49" s="16"/>
      <c r="AJ49" s="14"/>
      <c r="AK49" s="15"/>
      <c r="AL49" s="17"/>
      <c r="AM49" s="14"/>
      <c r="AN49" s="19"/>
      <c r="AO49" s="42">
        <f t="shared" si="0"/>
        <v>0</v>
      </c>
      <c r="AP49" s="44">
        <f t="shared" si="1"/>
        <v>0</v>
      </c>
      <c r="AQ49" s="43">
        <f t="shared" si="1"/>
        <v>0</v>
      </c>
      <c r="AR49" s="191"/>
      <c r="AS49" s="193">
        <f t="shared" si="2"/>
        <v>0</v>
      </c>
      <c r="AT49" s="25"/>
      <c r="AU49" s="25"/>
    </row>
    <row r="50" spans="2:47" ht="25.8" hidden="1" customHeight="1" x14ac:dyDescent="0.2">
      <c r="B50" s="42">
        <v>43</v>
      </c>
      <c r="C50" s="11"/>
      <c r="D50" s="12"/>
      <c r="E50" s="13"/>
      <c r="F50" s="14"/>
      <c r="G50" s="15"/>
      <c r="H50" s="16"/>
      <c r="I50" s="14"/>
      <c r="J50" s="15"/>
      <c r="K50" s="16"/>
      <c r="L50" s="14"/>
      <c r="M50" s="15"/>
      <c r="N50" s="17"/>
      <c r="O50" s="14"/>
      <c r="P50" s="18"/>
      <c r="Q50" s="16"/>
      <c r="R50" s="14"/>
      <c r="S50" s="15"/>
      <c r="T50" s="17"/>
      <c r="U50" s="14"/>
      <c r="V50" s="18"/>
      <c r="W50" s="16"/>
      <c r="X50" s="14"/>
      <c r="Y50" s="15"/>
      <c r="Z50" s="17"/>
      <c r="AA50" s="14"/>
      <c r="AB50" s="18"/>
      <c r="AC50" s="16"/>
      <c r="AD50" s="14"/>
      <c r="AE50" s="15"/>
      <c r="AF50" s="17"/>
      <c r="AG50" s="14"/>
      <c r="AH50" s="18"/>
      <c r="AI50" s="16"/>
      <c r="AJ50" s="14"/>
      <c r="AK50" s="15"/>
      <c r="AL50" s="17"/>
      <c r="AM50" s="14"/>
      <c r="AN50" s="19"/>
      <c r="AO50" s="42">
        <f t="shared" si="0"/>
        <v>0</v>
      </c>
      <c r="AP50" s="44">
        <f t="shared" si="1"/>
        <v>0</v>
      </c>
      <c r="AQ50" s="43">
        <f t="shared" si="1"/>
        <v>0</v>
      </c>
      <c r="AR50" s="191"/>
      <c r="AS50" s="193">
        <f t="shared" si="2"/>
        <v>0</v>
      </c>
      <c r="AT50" s="25"/>
      <c r="AU50" s="25"/>
    </row>
    <row r="51" spans="2:47" ht="25.8" hidden="1" customHeight="1" x14ac:dyDescent="0.2">
      <c r="B51" s="42">
        <v>44</v>
      </c>
      <c r="C51" s="11"/>
      <c r="D51" s="12"/>
      <c r="E51" s="13"/>
      <c r="F51" s="14"/>
      <c r="G51" s="15"/>
      <c r="H51" s="16"/>
      <c r="I51" s="14"/>
      <c r="J51" s="15"/>
      <c r="K51" s="16"/>
      <c r="L51" s="14"/>
      <c r="M51" s="15"/>
      <c r="N51" s="17"/>
      <c r="O51" s="14"/>
      <c r="P51" s="18"/>
      <c r="Q51" s="16"/>
      <c r="R51" s="14"/>
      <c r="S51" s="15"/>
      <c r="T51" s="17"/>
      <c r="U51" s="14"/>
      <c r="V51" s="18"/>
      <c r="W51" s="16"/>
      <c r="X51" s="14"/>
      <c r="Y51" s="15"/>
      <c r="Z51" s="17"/>
      <c r="AA51" s="14"/>
      <c r="AB51" s="18"/>
      <c r="AC51" s="16"/>
      <c r="AD51" s="14"/>
      <c r="AE51" s="15"/>
      <c r="AF51" s="17"/>
      <c r="AG51" s="14"/>
      <c r="AH51" s="18"/>
      <c r="AI51" s="16"/>
      <c r="AJ51" s="14"/>
      <c r="AK51" s="15"/>
      <c r="AL51" s="17"/>
      <c r="AM51" s="14"/>
      <c r="AN51" s="19"/>
      <c r="AO51" s="42">
        <f t="shared" si="0"/>
        <v>0</v>
      </c>
      <c r="AP51" s="44">
        <f t="shared" si="1"/>
        <v>0</v>
      </c>
      <c r="AQ51" s="43">
        <f t="shared" si="1"/>
        <v>0</v>
      </c>
      <c r="AR51" s="191"/>
      <c r="AS51" s="193">
        <f t="shared" si="2"/>
        <v>0</v>
      </c>
      <c r="AT51" s="25"/>
      <c r="AU51" s="25"/>
    </row>
    <row r="52" spans="2:47" ht="25.8" hidden="1" customHeight="1" x14ac:dyDescent="0.2">
      <c r="B52" s="42">
        <v>45</v>
      </c>
      <c r="C52" s="11"/>
      <c r="D52" s="12"/>
      <c r="E52" s="13"/>
      <c r="F52" s="14"/>
      <c r="G52" s="15"/>
      <c r="H52" s="16"/>
      <c r="I52" s="14"/>
      <c r="J52" s="15"/>
      <c r="K52" s="16"/>
      <c r="L52" s="14"/>
      <c r="M52" s="15"/>
      <c r="N52" s="17"/>
      <c r="O52" s="14"/>
      <c r="P52" s="18"/>
      <c r="Q52" s="16"/>
      <c r="R52" s="14"/>
      <c r="S52" s="15"/>
      <c r="T52" s="17"/>
      <c r="U52" s="14"/>
      <c r="V52" s="18"/>
      <c r="W52" s="16"/>
      <c r="X52" s="14"/>
      <c r="Y52" s="15"/>
      <c r="Z52" s="17"/>
      <c r="AA52" s="14"/>
      <c r="AB52" s="18"/>
      <c r="AC52" s="16"/>
      <c r="AD52" s="14"/>
      <c r="AE52" s="15"/>
      <c r="AF52" s="17"/>
      <c r="AG52" s="14"/>
      <c r="AH52" s="18"/>
      <c r="AI52" s="16"/>
      <c r="AJ52" s="14"/>
      <c r="AK52" s="15"/>
      <c r="AL52" s="17"/>
      <c r="AM52" s="14"/>
      <c r="AN52" s="19"/>
      <c r="AO52" s="42">
        <f t="shared" si="0"/>
        <v>0</v>
      </c>
      <c r="AP52" s="44">
        <f t="shared" si="1"/>
        <v>0</v>
      </c>
      <c r="AQ52" s="43">
        <f t="shared" si="1"/>
        <v>0</v>
      </c>
      <c r="AR52" s="191"/>
      <c r="AS52" s="193">
        <f t="shared" si="2"/>
        <v>0</v>
      </c>
      <c r="AT52" s="25"/>
      <c r="AU52" s="25"/>
    </row>
    <row r="53" spans="2:47" ht="25.8" hidden="1" customHeight="1" x14ac:dyDescent="0.2">
      <c r="B53" s="42">
        <v>46</v>
      </c>
      <c r="C53" s="11"/>
      <c r="D53" s="12"/>
      <c r="E53" s="13"/>
      <c r="F53" s="14"/>
      <c r="G53" s="15"/>
      <c r="H53" s="16"/>
      <c r="I53" s="14"/>
      <c r="J53" s="15"/>
      <c r="K53" s="16"/>
      <c r="L53" s="14"/>
      <c r="M53" s="15"/>
      <c r="N53" s="17"/>
      <c r="O53" s="14"/>
      <c r="P53" s="18"/>
      <c r="Q53" s="16"/>
      <c r="R53" s="14"/>
      <c r="S53" s="15"/>
      <c r="T53" s="17"/>
      <c r="U53" s="14"/>
      <c r="V53" s="18"/>
      <c r="W53" s="16"/>
      <c r="X53" s="14"/>
      <c r="Y53" s="15"/>
      <c r="Z53" s="17"/>
      <c r="AA53" s="14"/>
      <c r="AB53" s="18"/>
      <c r="AC53" s="16"/>
      <c r="AD53" s="14"/>
      <c r="AE53" s="15"/>
      <c r="AF53" s="17"/>
      <c r="AG53" s="14"/>
      <c r="AH53" s="18"/>
      <c r="AI53" s="16"/>
      <c r="AJ53" s="14"/>
      <c r="AK53" s="15"/>
      <c r="AL53" s="17"/>
      <c r="AM53" s="14"/>
      <c r="AN53" s="19"/>
      <c r="AO53" s="42">
        <f t="shared" si="0"/>
        <v>0</v>
      </c>
      <c r="AP53" s="44">
        <f t="shared" si="1"/>
        <v>0</v>
      </c>
      <c r="AQ53" s="43">
        <f t="shared" si="1"/>
        <v>0</v>
      </c>
      <c r="AR53" s="191"/>
      <c r="AS53" s="193">
        <f t="shared" si="2"/>
        <v>0</v>
      </c>
      <c r="AT53" s="25"/>
      <c r="AU53" s="25"/>
    </row>
    <row r="54" spans="2:47" ht="25.8" hidden="1" customHeight="1" x14ac:dyDescent="0.2">
      <c r="B54" s="42">
        <v>47</v>
      </c>
      <c r="C54" s="11"/>
      <c r="D54" s="12"/>
      <c r="E54" s="13"/>
      <c r="F54" s="14"/>
      <c r="G54" s="15"/>
      <c r="H54" s="16"/>
      <c r="I54" s="14"/>
      <c r="J54" s="15"/>
      <c r="K54" s="16"/>
      <c r="L54" s="14"/>
      <c r="M54" s="15"/>
      <c r="N54" s="17"/>
      <c r="O54" s="14"/>
      <c r="P54" s="18"/>
      <c r="Q54" s="16"/>
      <c r="R54" s="14"/>
      <c r="S54" s="15"/>
      <c r="T54" s="17"/>
      <c r="U54" s="14"/>
      <c r="V54" s="18"/>
      <c r="W54" s="16"/>
      <c r="X54" s="14"/>
      <c r="Y54" s="15"/>
      <c r="Z54" s="17"/>
      <c r="AA54" s="14"/>
      <c r="AB54" s="18"/>
      <c r="AC54" s="16"/>
      <c r="AD54" s="14"/>
      <c r="AE54" s="15"/>
      <c r="AF54" s="17"/>
      <c r="AG54" s="14"/>
      <c r="AH54" s="18"/>
      <c r="AI54" s="16"/>
      <c r="AJ54" s="14"/>
      <c r="AK54" s="15"/>
      <c r="AL54" s="17"/>
      <c r="AM54" s="14"/>
      <c r="AN54" s="19"/>
      <c r="AO54" s="42">
        <f t="shared" si="0"/>
        <v>0</v>
      </c>
      <c r="AP54" s="44">
        <f t="shared" si="1"/>
        <v>0</v>
      </c>
      <c r="AQ54" s="43">
        <f t="shared" si="1"/>
        <v>0</v>
      </c>
      <c r="AR54" s="191"/>
      <c r="AS54" s="193">
        <f t="shared" si="2"/>
        <v>0</v>
      </c>
      <c r="AT54" s="25"/>
      <c r="AU54" s="25"/>
    </row>
    <row r="55" spans="2:47" ht="25.8" hidden="1" customHeight="1" x14ac:dyDescent="0.2">
      <c r="B55" s="42">
        <v>48</v>
      </c>
      <c r="C55" s="11"/>
      <c r="D55" s="12"/>
      <c r="E55" s="13"/>
      <c r="F55" s="14"/>
      <c r="G55" s="15"/>
      <c r="H55" s="16"/>
      <c r="I55" s="14"/>
      <c r="J55" s="15"/>
      <c r="K55" s="16"/>
      <c r="L55" s="14"/>
      <c r="M55" s="15"/>
      <c r="N55" s="17"/>
      <c r="O55" s="14"/>
      <c r="P55" s="18"/>
      <c r="Q55" s="16"/>
      <c r="R55" s="14"/>
      <c r="S55" s="15"/>
      <c r="T55" s="17"/>
      <c r="U55" s="14"/>
      <c r="V55" s="18"/>
      <c r="W55" s="16"/>
      <c r="X55" s="14"/>
      <c r="Y55" s="15"/>
      <c r="Z55" s="17"/>
      <c r="AA55" s="14"/>
      <c r="AB55" s="18"/>
      <c r="AC55" s="16"/>
      <c r="AD55" s="14"/>
      <c r="AE55" s="15"/>
      <c r="AF55" s="17"/>
      <c r="AG55" s="14"/>
      <c r="AH55" s="18"/>
      <c r="AI55" s="16"/>
      <c r="AJ55" s="14"/>
      <c r="AK55" s="15"/>
      <c r="AL55" s="17"/>
      <c r="AM55" s="14"/>
      <c r="AN55" s="19"/>
      <c r="AO55" s="42">
        <f t="shared" si="0"/>
        <v>0</v>
      </c>
      <c r="AP55" s="44">
        <f t="shared" si="1"/>
        <v>0</v>
      </c>
      <c r="AQ55" s="43">
        <f t="shared" si="1"/>
        <v>0</v>
      </c>
      <c r="AR55" s="191"/>
      <c r="AS55" s="193">
        <f t="shared" si="2"/>
        <v>0</v>
      </c>
      <c r="AT55" s="25"/>
      <c r="AU55" s="25"/>
    </row>
    <row r="56" spans="2:47" ht="25.8" hidden="1" customHeight="1" x14ac:dyDescent="0.2">
      <c r="B56" s="42">
        <v>49</v>
      </c>
      <c r="C56" s="11"/>
      <c r="D56" s="12"/>
      <c r="E56" s="13"/>
      <c r="F56" s="14"/>
      <c r="G56" s="15"/>
      <c r="H56" s="16"/>
      <c r="I56" s="14"/>
      <c r="J56" s="15"/>
      <c r="K56" s="16"/>
      <c r="L56" s="14"/>
      <c r="M56" s="15"/>
      <c r="N56" s="17"/>
      <c r="O56" s="14"/>
      <c r="P56" s="18"/>
      <c r="Q56" s="16"/>
      <c r="R56" s="14"/>
      <c r="S56" s="15"/>
      <c r="T56" s="17"/>
      <c r="U56" s="14"/>
      <c r="V56" s="18"/>
      <c r="W56" s="16"/>
      <c r="X56" s="14"/>
      <c r="Y56" s="15"/>
      <c r="Z56" s="17"/>
      <c r="AA56" s="14"/>
      <c r="AB56" s="18"/>
      <c r="AC56" s="16"/>
      <c r="AD56" s="14"/>
      <c r="AE56" s="15"/>
      <c r="AF56" s="17"/>
      <c r="AG56" s="14"/>
      <c r="AH56" s="18"/>
      <c r="AI56" s="16"/>
      <c r="AJ56" s="14"/>
      <c r="AK56" s="15"/>
      <c r="AL56" s="17"/>
      <c r="AM56" s="14"/>
      <c r="AN56" s="19"/>
      <c r="AO56" s="42">
        <f t="shared" si="0"/>
        <v>0</v>
      </c>
      <c r="AP56" s="44">
        <f t="shared" si="1"/>
        <v>0</v>
      </c>
      <c r="AQ56" s="43">
        <f t="shared" si="1"/>
        <v>0</v>
      </c>
      <c r="AR56" s="191"/>
      <c r="AS56" s="193">
        <f t="shared" si="2"/>
        <v>0</v>
      </c>
      <c r="AT56" s="25"/>
      <c r="AU56" s="25"/>
    </row>
    <row r="57" spans="2:47" ht="25.8" hidden="1" customHeight="1" x14ac:dyDescent="0.2">
      <c r="B57" s="42">
        <v>50</v>
      </c>
      <c r="C57" s="11"/>
      <c r="D57" s="12"/>
      <c r="E57" s="13"/>
      <c r="F57" s="14"/>
      <c r="G57" s="15"/>
      <c r="H57" s="16"/>
      <c r="I57" s="14"/>
      <c r="J57" s="15"/>
      <c r="K57" s="16"/>
      <c r="L57" s="14"/>
      <c r="M57" s="15"/>
      <c r="N57" s="17"/>
      <c r="O57" s="14"/>
      <c r="P57" s="18"/>
      <c r="Q57" s="16"/>
      <c r="R57" s="14"/>
      <c r="S57" s="15"/>
      <c r="T57" s="17"/>
      <c r="U57" s="14"/>
      <c r="V57" s="18"/>
      <c r="W57" s="16"/>
      <c r="X57" s="14"/>
      <c r="Y57" s="15"/>
      <c r="Z57" s="17"/>
      <c r="AA57" s="14"/>
      <c r="AB57" s="18"/>
      <c r="AC57" s="16"/>
      <c r="AD57" s="14"/>
      <c r="AE57" s="15"/>
      <c r="AF57" s="17"/>
      <c r="AG57" s="14"/>
      <c r="AH57" s="18"/>
      <c r="AI57" s="16"/>
      <c r="AJ57" s="14"/>
      <c r="AK57" s="15"/>
      <c r="AL57" s="17"/>
      <c r="AM57" s="14"/>
      <c r="AN57" s="19"/>
      <c r="AO57" s="42">
        <f t="shared" si="0"/>
        <v>0</v>
      </c>
      <c r="AP57" s="44">
        <f t="shared" si="1"/>
        <v>0</v>
      </c>
      <c r="AQ57" s="43">
        <f t="shared" si="1"/>
        <v>0</v>
      </c>
      <c r="AR57" s="191"/>
      <c r="AS57" s="193">
        <f t="shared" si="2"/>
        <v>0</v>
      </c>
      <c r="AT57" s="25"/>
      <c r="AU57" s="25"/>
    </row>
    <row r="58" spans="2:47" ht="25.8" hidden="1" customHeight="1" x14ac:dyDescent="0.2">
      <c r="B58" s="42">
        <v>51</v>
      </c>
      <c r="C58" s="11"/>
      <c r="D58" s="12"/>
      <c r="E58" s="13"/>
      <c r="F58" s="14"/>
      <c r="G58" s="15"/>
      <c r="H58" s="16"/>
      <c r="I58" s="14"/>
      <c r="J58" s="15"/>
      <c r="K58" s="16"/>
      <c r="L58" s="14"/>
      <c r="M58" s="15"/>
      <c r="N58" s="17"/>
      <c r="O58" s="14"/>
      <c r="P58" s="18"/>
      <c r="Q58" s="16"/>
      <c r="R58" s="14"/>
      <c r="S58" s="15"/>
      <c r="T58" s="17"/>
      <c r="U58" s="14"/>
      <c r="V58" s="18"/>
      <c r="W58" s="16"/>
      <c r="X58" s="14"/>
      <c r="Y58" s="15"/>
      <c r="Z58" s="17"/>
      <c r="AA58" s="14"/>
      <c r="AB58" s="18"/>
      <c r="AC58" s="16"/>
      <c r="AD58" s="14"/>
      <c r="AE58" s="15"/>
      <c r="AF58" s="17"/>
      <c r="AG58" s="14"/>
      <c r="AH58" s="18"/>
      <c r="AI58" s="16"/>
      <c r="AJ58" s="14"/>
      <c r="AK58" s="15"/>
      <c r="AL58" s="17"/>
      <c r="AM58" s="14"/>
      <c r="AN58" s="19"/>
      <c r="AO58" s="42">
        <f t="shared" si="0"/>
        <v>0</v>
      </c>
      <c r="AP58" s="44">
        <f t="shared" si="1"/>
        <v>0</v>
      </c>
      <c r="AQ58" s="43">
        <f t="shared" si="1"/>
        <v>0</v>
      </c>
      <c r="AR58" s="191"/>
      <c r="AS58" s="193">
        <f t="shared" si="2"/>
        <v>0</v>
      </c>
      <c r="AT58" s="25"/>
      <c r="AU58" s="25"/>
    </row>
    <row r="59" spans="2:47" ht="25.8" hidden="1" customHeight="1" x14ac:dyDescent="0.2">
      <c r="B59" s="42">
        <v>52</v>
      </c>
      <c r="C59" s="11"/>
      <c r="D59" s="12"/>
      <c r="E59" s="13"/>
      <c r="F59" s="14"/>
      <c r="G59" s="15"/>
      <c r="H59" s="16"/>
      <c r="I59" s="14"/>
      <c r="J59" s="15"/>
      <c r="K59" s="16"/>
      <c r="L59" s="14"/>
      <c r="M59" s="15"/>
      <c r="N59" s="17"/>
      <c r="O59" s="14"/>
      <c r="P59" s="18"/>
      <c r="Q59" s="16"/>
      <c r="R59" s="14"/>
      <c r="S59" s="15"/>
      <c r="T59" s="17"/>
      <c r="U59" s="14"/>
      <c r="V59" s="18"/>
      <c r="W59" s="16"/>
      <c r="X59" s="14"/>
      <c r="Y59" s="15"/>
      <c r="Z59" s="17"/>
      <c r="AA59" s="14"/>
      <c r="AB59" s="18"/>
      <c r="AC59" s="16"/>
      <c r="AD59" s="14"/>
      <c r="AE59" s="15"/>
      <c r="AF59" s="17"/>
      <c r="AG59" s="14"/>
      <c r="AH59" s="18"/>
      <c r="AI59" s="16"/>
      <c r="AJ59" s="14"/>
      <c r="AK59" s="15"/>
      <c r="AL59" s="17"/>
      <c r="AM59" s="14"/>
      <c r="AN59" s="19"/>
      <c r="AO59" s="42">
        <f t="shared" si="0"/>
        <v>0</v>
      </c>
      <c r="AP59" s="44">
        <f t="shared" si="1"/>
        <v>0</v>
      </c>
      <c r="AQ59" s="43">
        <f t="shared" si="1"/>
        <v>0</v>
      </c>
      <c r="AR59" s="191"/>
      <c r="AS59" s="193">
        <f t="shared" si="2"/>
        <v>0</v>
      </c>
      <c r="AT59" s="25"/>
      <c r="AU59" s="25"/>
    </row>
    <row r="60" spans="2:47" ht="25.8" hidden="1" customHeight="1" x14ac:dyDescent="0.2">
      <c r="B60" s="42">
        <v>53</v>
      </c>
      <c r="C60" s="11"/>
      <c r="D60" s="12"/>
      <c r="E60" s="13"/>
      <c r="F60" s="14"/>
      <c r="G60" s="15"/>
      <c r="H60" s="16"/>
      <c r="I60" s="14"/>
      <c r="J60" s="15"/>
      <c r="K60" s="16"/>
      <c r="L60" s="14"/>
      <c r="M60" s="15"/>
      <c r="N60" s="17"/>
      <c r="O60" s="14"/>
      <c r="P60" s="18"/>
      <c r="Q60" s="16"/>
      <c r="R60" s="14"/>
      <c r="S60" s="15"/>
      <c r="T60" s="17"/>
      <c r="U60" s="14"/>
      <c r="V60" s="18"/>
      <c r="W60" s="16"/>
      <c r="X60" s="14"/>
      <c r="Y60" s="15"/>
      <c r="Z60" s="17"/>
      <c r="AA60" s="14"/>
      <c r="AB60" s="18"/>
      <c r="AC60" s="16"/>
      <c r="AD60" s="14"/>
      <c r="AE60" s="15"/>
      <c r="AF60" s="17"/>
      <c r="AG60" s="14"/>
      <c r="AH60" s="18"/>
      <c r="AI60" s="16"/>
      <c r="AJ60" s="14"/>
      <c r="AK60" s="15"/>
      <c r="AL60" s="17"/>
      <c r="AM60" s="14"/>
      <c r="AN60" s="19"/>
      <c r="AO60" s="42">
        <f t="shared" si="0"/>
        <v>0</v>
      </c>
      <c r="AP60" s="44">
        <f t="shared" si="1"/>
        <v>0</v>
      </c>
      <c r="AQ60" s="43">
        <f t="shared" si="1"/>
        <v>0</v>
      </c>
      <c r="AR60" s="191"/>
      <c r="AS60" s="193">
        <f t="shared" si="2"/>
        <v>0</v>
      </c>
      <c r="AT60" s="25"/>
      <c r="AU60" s="25"/>
    </row>
    <row r="61" spans="2:47" ht="25.8" hidden="1" customHeight="1" x14ac:dyDescent="0.2">
      <c r="B61" s="42">
        <v>54</v>
      </c>
      <c r="C61" s="11"/>
      <c r="D61" s="12"/>
      <c r="E61" s="13"/>
      <c r="F61" s="14"/>
      <c r="G61" s="15"/>
      <c r="H61" s="16"/>
      <c r="I61" s="14"/>
      <c r="J61" s="15"/>
      <c r="K61" s="16"/>
      <c r="L61" s="14"/>
      <c r="M61" s="15"/>
      <c r="N61" s="17"/>
      <c r="O61" s="14"/>
      <c r="P61" s="18"/>
      <c r="Q61" s="16"/>
      <c r="R61" s="14"/>
      <c r="S61" s="15"/>
      <c r="T61" s="17"/>
      <c r="U61" s="14"/>
      <c r="V61" s="18"/>
      <c r="W61" s="16"/>
      <c r="X61" s="14"/>
      <c r="Y61" s="15"/>
      <c r="Z61" s="17"/>
      <c r="AA61" s="14"/>
      <c r="AB61" s="18"/>
      <c r="AC61" s="16"/>
      <c r="AD61" s="14"/>
      <c r="AE61" s="15"/>
      <c r="AF61" s="17"/>
      <c r="AG61" s="14"/>
      <c r="AH61" s="18"/>
      <c r="AI61" s="16"/>
      <c r="AJ61" s="14"/>
      <c r="AK61" s="15"/>
      <c r="AL61" s="17"/>
      <c r="AM61" s="14"/>
      <c r="AN61" s="19"/>
      <c r="AO61" s="42">
        <f t="shared" si="0"/>
        <v>0</v>
      </c>
      <c r="AP61" s="44">
        <f t="shared" si="1"/>
        <v>0</v>
      </c>
      <c r="AQ61" s="43">
        <f t="shared" si="1"/>
        <v>0</v>
      </c>
      <c r="AR61" s="191"/>
      <c r="AS61" s="193">
        <f t="shared" si="2"/>
        <v>0</v>
      </c>
      <c r="AT61" s="25"/>
      <c r="AU61" s="25"/>
    </row>
    <row r="62" spans="2:47" ht="25.8" hidden="1" customHeight="1" x14ac:dyDescent="0.2">
      <c r="B62" s="42">
        <v>55</v>
      </c>
      <c r="C62" s="11"/>
      <c r="D62" s="12"/>
      <c r="E62" s="13"/>
      <c r="F62" s="14"/>
      <c r="G62" s="15"/>
      <c r="H62" s="16"/>
      <c r="I62" s="14"/>
      <c r="J62" s="15"/>
      <c r="K62" s="16"/>
      <c r="L62" s="14"/>
      <c r="M62" s="15"/>
      <c r="N62" s="17"/>
      <c r="O62" s="14"/>
      <c r="P62" s="18"/>
      <c r="Q62" s="16"/>
      <c r="R62" s="14"/>
      <c r="S62" s="15"/>
      <c r="T62" s="17"/>
      <c r="U62" s="14"/>
      <c r="V62" s="18"/>
      <c r="W62" s="16"/>
      <c r="X62" s="14"/>
      <c r="Y62" s="15"/>
      <c r="Z62" s="17"/>
      <c r="AA62" s="14"/>
      <c r="AB62" s="18"/>
      <c r="AC62" s="16"/>
      <c r="AD62" s="14"/>
      <c r="AE62" s="15"/>
      <c r="AF62" s="17"/>
      <c r="AG62" s="14"/>
      <c r="AH62" s="18"/>
      <c r="AI62" s="16"/>
      <c r="AJ62" s="14"/>
      <c r="AK62" s="15"/>
      <c r="AL62" s="17"/>
      <c r="AM62" s="14"/>
      <c r="AN62" s="19"/>
      <c r="AO62" s="42">
        <f t="shared" si="0"/>
        <v>0</v>
      </c>
      <c r="AP62" s="44">
        <f t="shared" si="1"/>
        <v>0</v>
      </c>
      <c r="AQ62" s="43">
        <f t="shared" si="1"/>
        <v>0</v>
      </c>
      <c r="AR62" s="191"/>
      <c r="AS62" s="193">
        <f t="shared" si="2"/>
        <v>0</v>
      </c>
      <c r="AT62" s="25"/>
      <c r="AU62" s="25"/>
    </row>
    <row r="63" spans="2:47" ht="25.8" hidden="1" customHeight="1" x14ac:dyDescent="0.2">
      <c r="B63" s="42">
        <v>56</v>
      </c>
      <c r="C63" s="11"/>
      <c r="D63" s="12"/>
      <c r="E63" s="13"/>
      <c r="F63" s="14"/>
      <c r="G63" s="15"/>
      <c r="H63" s="16"/>
      <c r="I63" s="14"/>
      <c r="J63" s="15"/>
      <c r="K63" s="16"/>
      <c r="L63" s="14"/>
      <c r="M63" s="15"/>
      <c r="N63" s="17"/>
      <c r="O63" s="14"/>
      <c r="P63" s="18"/>
      <c r="Q63" s="16"/>
      <c r="R63" s="14"/>
      <c r="S63" s="15"/>
      <c r="T63" s="17"/>
      <c r="U63" s="14"/>
      <c r="V63" s="18"/>
      <c r="W63" s="16"/>
      <c r="X63" s="14"/>
      <c r="Y63" s="15"/>
      <c r="Z63" s="17"/>
      <c r="AA63" s="14"/>
      <c r="AB63" s="18"/>
      <c r="AC63" s="16"/>
      <c r="AD63" s="14"/>
      <c r="AE63" s="15"/>
      <c r="AF63" s="17"/>
      <c r="AG63" s="14"/>
      <c r="AH63" s="18"/>
      <c r="AI63" s="16"/>
      <c r="AJ63" s="14"/>
      <c r="AK63" s="15"/>
      <c r="AL63" s="17"/>
      <c r="AM63" s="14"/>
      <c r="AN63" s="19"/>
      <c r="AO63" s="42">
        <f t="shared" si="0"/>
        <v>0</v>
      </c>
      <c r="AP63" s="44">
        <f t="shared" si="1"/>
        <v>0</v>
      </c>
      <c r="AQ63" s="43">
        <f t="shared" si="1"/>
        <v>0</v>
      </c>
      <c r="AR63" s="191"/>
      <c r="AS63" s="193">
        <f t="shared" si="2"/>
        <v>0</v>
      </c>
      <c r="AT63" s="25"/>
      <c r="AU63" s="25"/>
    </row>
    <row r="64" spans="2:47" ht="25.8" hidden="1" customHeight="1" x14ac:dyDescent="0.2">
      <c r="B64" s="42">
        <v>57</v>
      </c>
      <c r="C64" s="11"/>
      <c r="D64" s="12"/>
      <c r="E64" s="13"/>
      <c r="F64" s="14"/>
      <c r="G64" s="15"/>
      <c r="H64" s="16"/>
      <c r="I64" s="14"/>
      <c r="J64" s="15"/>
      <c r="K64" s="16"/>
      <c r="L64" s="14"/>
      <c r="M64" s="15"/>
      <c r="N64" s="17"/>
      <c r="O64" s="14"/>
      <c r="P64" s="18"/>
      <c r="Q64" s="16"/>
      <c r="R64" s="14"/>
      <c r="S64" s="15"/>
      <c r="T64" s="17"/>
      <c r="U64" s="14"/>
      <c r="V64" s="18"/>
      <c r="W64" s="16"/>
      <c r="X64" s="14"/>
      <c r="Y64" s="15"/>
      <c r="Z64" s="17"/>
      <c r="AA64" s="14"/>
      <c r="AB64" s="18"/>
      <c r="AC64" s="16"/>
      <c r="AD64" s="14"/>
      <c r="AE64" s="15"/>
      <c r="AF64" s="17"/>
      <c r="AG64" s="14"/>
      <c r="AH64" s="18"/>
      <c r="AI64" s="16"/>
      <c r="AJ64" s="14"/>
      <c r="AK64" s="15"/>
      <c r="AL64" s="17"/>
      <c r="AM64" s="14"/>
      <c r="AN64" s="19"/>
      <c r="AO64" s="42">
        <f t="shared" si="0"/>
        <v>0</v>
      </c>
      <c r="AP64" s="44">
        <f t="shared" si="1"/>
        <v>0</v>
      </c>
      <c r="AQ64" s="43">
        <f t="shared" si="1"/>
        <v>0</v>
      </c>
      <c r="AR64" s="191"/>
      <c r="AS64" s="193">
        <f t="shared" si="2"/>
        <v>0</v>
      </c>
      <c r="AT64" s="25"/>
      <c r="AU64" s="25"/>
    </row>
    <row r="65" spans="2:47" ht="25.8" hidden="1" customHeight="1" x14ac:dyDescent="0.2">
      <c r="B65" s="42">
        <v>58</v>
      </c>
      <c r="C65" s="11"/>
      <c r="D65" s="12"/>
      <c r="E65" s="13"/>
      <c r="F65" s="14"/>
      <c r="G65" s="15"/>
      <c r="H65" s="16"/>
      <c r="I65" s="14"/>
      <c r="J65" s="15"/>
      <c r="K65" s="16"/>
      <c r="L65" s="14"/>
      <c r="M65" s="15"/>
      <c r="N65" s="17"/>
      <c r="O65" s="14"/>
      <c r="P65" s="18"/>
      <c r="Q65" s="16"/>
      <c r="R65" s="14"/>
      <c r="S65" s="15"/>
      <c r="T65" s="17"/>
      <c r="U65" s="14"/>
      <c r="V65" s="18"/>
      <c r="W65" s="16"/>
      <c r="X65" s="14"/>
      <c r="Y65" s="15"/>
      <c r="Z65" s="17"/>
      <c r="AA65" s="14"/>
      <c r="AB65" s="18"/>
      <c r="AC65" s="16"/>
      <c r="AD65" s="14"/>
      <c r="AE65" s="15"/>
      <c r="AF65" s="17"/>
      <c r="AG65" s="14"/>
      <c r="AH65" s="18"/>
      <c r="AI65" s="16"/>
      <c r="AJ65" s="14"/>
      <c r="AK65" s="15"/>
      <c r="AL65" s="17"/>
      <c r="AM65" s="14"/>
      <c r="AN65" s="19"/>
      <c r="AO65" s="42">
        <f t="shared" si="0"/>
        <v>0</v>
      </c>
      <c r="AP65" s="44">
        <f t="shared" si="1"/>
        <v>0</v>
      </c>
      <c r="AQ65" s="43">
        <f t="shared" si="1"/>
        <v>0</v>
      </c>
      <c r="AR65" s="191"/>
      <c r="AS65" s="193">
        <f t="shared" si="2"/>
        <v>0</v>
      </c>
      <c r="AT65" s="25"/>
      <c r="AU65" s="25"/>
    </row>
    <row r="66" spans="2:47" ht="25.8" hidden="1" customHeight="1" x14ac:dyDescent="0.2">
      <c r="B66" s="42">
        <v>59</v>
      </c>
      <c r="C66" s="11"/>
      <c r="D66" s="12"/>
      <c r="E66" s="13"/>
      <c r="F66" s="14"/>
      <c r="G66" s="15"/>
      <c r="H66" s="16"/>
      <c r="I66" s="14"/>
      <c r="J66" s="15"/>
      <c r="K66" s="16"/>
      <c r="L66" s="14"/>
      <c r="M66" s="15"/>
      <c r="N66" s="17"/>
      <c r="O66" s="14"/>
      <c r="P66" s="18"/>
      <c r="Q66" s="16"/>
      <c r="R66" s="14"/>
      <c r="S66" s="15"/>
      <c r="T66" s="17"/>
      <c r="U66" s="14"/>
      <c r="V66" s="18"/>
      <c r="W66" s="16"/>
      <c r="X66" s="14"/>
      <c r="Y66" s="15"/>
      <c r="Z66" s="17"/>
      <c r="AA66" s="14"/>
      <c r="AB66" s="18"/>
      <c r="AC66" s="16"/>
      <c r="AD66" s="14"/>
      <c r="AE66" s="15"/>
      <c r="AF66" s="17"/>
      <c r="AG66" s="14"/>
      <c r="AH66" s="18"/>
      <c r="AI66" s="16"/>
      <c r="AJ66" s="14"/>
      <c r="AK66" s="15"/>
      <c r="AL66" s="17"/>
      <c r="AM66" s="14"/>
      <c r="AN66" s="19"/>
      <c r="AO66" s="42">
        <f t="shared" si="0"/>
        <v>0</v>
      </c>
      <c r="AP66" s="44">
        <f t="shared" si="1"/>
        <v>0</v>
      </c>
      <c r="AQ66" s="43">
        <f t="shared" si="1"/>
        <v>0</v>
      </c>
      <c r="AR66" s="191"/>
      <c r="AS66" s="193">
        <f t="shared" si="2"/>
        <v>0</v>
      </c>
      <c r="AT66" s="25"/>
      <c r="AU66" s="25"/>
    </row>
    <row r="67" spans="2:47" ht="25.8" hidden="1" customHeight="1" x14ac:dyDescent="0.2">
      <c r="B67" s="42">
        <v>60</v>
      </c>
      <c r="C67" s="11"/>
      <c r="D67" s="12"/>
      <c r="E67" s="13"/>
      <c r="F67" s="14"/>
      <c r="G67" s="15"/>
      <c r="H67" s="16"/>
      <c r="I67" s="14"/>
      <c r="J67" s="15"/>
      <c r="K67" s="16"/>
      <c r="L67" s="14"/>
      <c r="M67" s="15"/>
      <c r="N67" s="17"/>
      <c r="O67" s="14"/>
      <c r="P67" s="18"/>
      <c r="Q67" s="16"/>
      <c r="R67" s="14"/>
      <c r="S67" s="15"/>
      <c r="T67" s="17"/>
      <c r="U67" s="14"/>
      <c r="V67" s="18"/>
      <c r="W67" s="16"/>
      <c r="X67" s="14"/>
      <c r="Y67" s="15"/>
      <c r="Z67" s="17"/>
      <c r="AA67" s="14"/>
      <c r="AB67" s="18"/>
      <c r="AC67" s="16"/>
      <c r="AD67" s="14"/>
      <c r="AE67" s="15"/>
      <c r="AF67" s="17"/>
      <c r="AG67" s="14"/>
      <c r="AH67" s="18"/>
      <c r="AI67" s="16"/>
      <c r="AJ67" s="14"/>
      <c r="AK67" s="15"/>
      <c r="AL67" s="17"/>
      <c r="AM67" s="14"/>
      <c r="AN67" s="19"/>
      <c r="AO67" s="42">
        <f t="shared" si="0"/>
        <v>0</v>
      </c>
      <c r="AP67" s="44">
        <f t="shared" si="1"/>
        <v>0</v>
      </c>
      <c r="AQ67" s="43">
        <f t="shared" si="1"/>
        <v>0</v>
      </c>
      <c r="AR67" s="191"/>
      <c r="AS67" s="193">
        <f t="shared" si="2"/>
        <v>0</v>
      </c>
      <c r="AT67" s="25"/>
      <c r="AU67" s="25"/>
    </row>
    <row r="68" spans="2:47" ht="25.8" hidden="1" customHeight="1" x14ac:dyDescent="0.2">
      <c r="B68" s="42">
        <v>61</v>
      </c>
      <c r="C68" s="11"/>
      <c r="D68" s="12"/>
      <c r="E68" s="13"/>
      <c r="F68" s="14"/>
      <c r="G68" s="15"/>
      <c r="H68" s="16"/>
      <c r="I68" s="14"/>
      <c r="J68" s="15"/>
      <c r="K68" s="16"/>
      <c r="L68" s="14"/>
      <c r="M68" s="15"/>
      <c r="N68" s="17"/>
      <c r="O68" s="14"/>
      <c r="P68" s="18"/>
      <c r="Q68" s="16"/>
      <c r="R68" s="14"/>
      <c r="S68" s="15"/>
      <c r="T68" s="17"/>
      <c r="U68" s="14"/>
      <c r="V68" s="18"/>
      <c r="W68" s="16"/>
      <c r="X68" s="14"/>
      <c r="Y68" s="15"/>
      <c r="Z68" s="17"/>
      <c r="AA68" s="14"/>
      <c r="AB68" s="18"/>
      <c r="AC68" s="16"/>
      <c r="AD68" s="14"/>
      <c r="AE68" s="15"/>
      <c r="AF68" s="17"/>
      <c r="AG68" s="14"/>
      <c r="AH68" s="18"/>
      <c r="AI68" s="16"/>
      <c r="AJ68" s="14"/>
      <c r="AK68" s="15"/>
      <c r="AL68" s="17"/>
      <c r="AM68" s="14"/>
      <c r="AN68" s="19"/>
      <c r="AO68" s="42">
        <f t="shared" si="0"/>
        <v>0</v>
      </c>
      <c r="AP68" s="44">
        <f t="shared" si="1"/>
        <v>0</v>
      </c>
      <c r="AQ68" s="43">
        <f t="shared" si="1"/>
        <v>0</v>
      </c>
      <c r="AR68" s="191"/>
      <c r="AS68" s="193">
        <f t="shared" si="2"/>
        <v>0</v>
      </c>
      <c r="AT68" s="25"/>
      <c r="AU68" s="25"/>
    </row>
    <row r="69" spans="2:47" ht="25.8" hidden="1" customHeight="1" x14ac:dyDescent="0.2">
      <c r="B69" s="42">
        <v>62</v>
      </c>
      <c r="C69" s="11"/>
      <c r="D69" s="12"/>
      <c r="E69" s="13"/>
      <c r="F69" s="14"/>
      <c r="G69" s="15"/>
      <c r="H69" s="16"/>
      <c r="I69" s="14"/>
      <c r="J69" s="15"/>
      <c r="K69" s="16"/>
      <c r="L69" s="14"/>
      <c r="M69" s="15"/>
      <c r="N69" s="17"/>
      <c r="O69" s="14"/>
      <c r="P69" s="18"/>
      <c r="Q69" s="16"/>
      <c r="R69" s="14"/>
      <c r="S69" s="15"/>
      <c r="T69" s="17"/>
      <c r="U69" s="14"/>
      <c r="V69" s="18"/>
      <c r="W69" s="16"/>
      <c r="X69" s="14"/>
      <c r="Y69" s="15"/>
      <c r="Z69" s="17"/>
      <c r="AA69" s="14"/>
      <c r="AB69" s="18"/>
      <c r="AC69" s="16"/>
      <c r="AD69" s="14"/>
      <c r="AE69" s="15"/>
      <c r="AF69" s="17"/>
      <c r="AG69" s="14"/>
      <c r="AH69" s="18"/>
      <c r="AI69" s="16"/>
      <c r="AJ69" s="14"/>
      <c r="AK69" s="15"/>
      <c r="AL69" s="17"/>
      <c r="AM69" s="14"/>
      <c r="AN69" s="19"/>
      <c r="AO69" s="42">
        <f t="shared" si="0"/>
        <v>0</v>
      </c>
      <c r="AP69" s="44">
        <f t="shared" si="1"/>
        <v>0</v>
      </c>
      <c r="AQ69" s="43">
        <f t="shared" si="1"/>
        <v>0</v>
      </c>
      <c r="AR69" s="191"/>
      <c r="AS69" s="193">
        <f t="shared" si="2"/>
        <v>0</v>
      </c>
      <c r="AT69" s="25"/>
      <c r="AU69" s="25"/>
    </row>
    <row r="70" spans="2:47" ht="25.8" hidden="1" customHeight="1" x14ac:dyDescent="0.2">
      <c r="B70" s="42">
        <v>63</v>
      </c>
      <c r="C70" s="11"/>
      <c r="D70" s="12"/>
      <c r="E70" s="13"/>
      <c r="F70" s="14"/>
      <c r="G70" s="15"/>
      <c r="H70" s="16"/>
      <c r="I70" s="14"/>
      <c r="J70" s="15"/>
      <c r="K70" s="16"/>
      <c r="L70" s="14"/>
      <c r="M70" s="15"/>
      <c r="N70" s="17"/>
      <c r="O70" s="14"/>
      <c r="P70" s="18"/>
      <c r="Q70" s="16"/>
      <c r="R70" s="14"/>
      <c r="S70" s="15"/>
      <c r="T70" s="17"/>
      <c r="U70" s="14"/>
      <c r="V70" s="18"/>
      <c r="W70" s="16"/>
      <c r="X70" s="14"/>
      <c r="Y70" s="15"/>
      <c r="Z70" s="17"/>
      <c r="AA70" s="14"/>
      <c r="AB70" s="18"/>
      <c r="AC70" s="16"/>
      <c r="AD70" s="14"/>
      <c r="AE70" s="15"/>
      <c r="AF70" s="17"/>
      <c r="AG70" s="14"/>
      <c r="AH70" s="18"/>
      <c r="AI70" s="16"/>
      <c r="AJ70" s="14"/>
      <c r="AK70" s="15"/>
      <c r="AL70" s="17"/>
      <c r="AM70" s="14"/>
      <c r="AN70" s="19"/>
      <c r="AO70" s="42">
        <f t="shared" si="0"/>
        <v>0</v>
      </c>
      <c r="AP70" s="44">
        <f t="shared" si="1"/>
        <v>0</v>
      </c>
      <c r="AQ70" s="43">
        <f t="shared" si="1"/>
        <v>0</v>
      </c>
      <c r="AR70" s="191"/>
      <c r="AS70" s="193">
        <f t="shared" si="2"/>
        <v>0</v>
      </c>
      <c r="AT70" s="25"/>
      <c r="AU70" s="25"/>
    </row>
    <row r="71" spans="2:47" ht="25.8" hidden="1" customHeight="1" x14ac:dyDescent="0.2">
      <c r="B71" s="42">
        <v>64</v>
      </c>
      <c r="C71" s="11"/>
      <c r="D71" s="12"/>
      <c r="E71" s="13"/>
      <c r="F71" s="14"/>
      <c r="G71" s="15"/>
      <c r="H71" s="16"/>
      <c r="I71" s="14"/>
      <c r="J71" s="15"/>
      <c r="K71" s="16"/>
      <c r="L71" s="14"/>
      <c r="M71" s="15"/>
      <c r="N71" s="17"/>
      <c r="O71" s="14"/>
      <c r="P71" s="18"/>
      <c r="Q71" s="16"/>
      <c r="R71" s="14"/>
      <c r="S71" s="15"/>
      <c r="T71" s="17"/>
      <c r="U71" s="14"/>
      <c r="V71" s="18"/>
      <c r="W71" s="16"/>
      <c r="X71" s="14"/>
      <c r="Y71" s="15"/>
      <c r="Z71" s="17"/>
      <c r="AA71" s="14"/>
      <c r="AB71" s="18"/>
      <c r="AC71" s="16"/>
      <c r="AD71" s="14"/>
      <c r="AE71" s="15"/>
      <c r="AF71" s="17"/>
      <c r="AG71" s="14"/>
      <c r="AH71" s="18"/>
      <c r="AI71" s="16"/>
      <c r="AJ71" s="14"/>
      <c r="AK71" s="15"/>
      <c r="AL71" s="17"/>
      <c r="AM71" s="14"/>
      <c r="AN71" s="19"/>
      <c r="AO71" s="42">
        <f t="shared" si="0"/>
        <v>0</v>
      </c>
      <c r="AP71" s="44">
        <f t="shared" si="1"/>
        <v>0</v>
      </c>
      <c r="AQ71" s="43">
        <f t="shared" si="1"/>
        <v>0</v>
      </c>
      <c r="AR71" s="191"/>
      <c r="AS71" s="193">
        <f t="shared" si="2"/>
        <v>0</v>
      </c>
      <c r="AT71" s="25"/>
      <c r="AU71" s="25"/>
    </row>
    <row r="72" spans="2:47" ht="25.8" hidden="1" customHeight="1" x14ac:dyDescent="0.2">
      <c r="B72" s="42">
        <v>65</v>
      </c>
      <c r="C72" s="11"/>
      <c r="D72" s="12"/>
      <c r="E72" s="13"/>
      <c r="F72" s="14"/>
      <c r="G72" s="15"/>
      <c r="H72" s="16"/>
      <c r="I72" s="14"/>
      <c r="J72" s="15"/>
      <c r="K72" s="16"/>
      <c r="L72" s="14"/>
      <c r="M72" s="15"/>
      <c r="N72" s="17"/>
      <c r="O72" s="14"/>
      <c r="P72" s="18"/>
      <c r="Q72" s="16"/>
      <c r="R72" s="14"/>
      <c r="S72" s="15"/>
      <c r="T72" s="17"/>
      <c r="U72" s="14"/>
      <c r="V72" s="18"/>
      <c r="W72" s="16"/>
      <c r="X72" s="14"/>
      <c r="Y72" s="15"/>
      <c r="Z72" s="17"/>
      <c r="AA72" s="14"/>
      <c r="AB72" s="18"/>
      <c r="AC72" s="16"/>
      <c r="AD72" s="14"/>
      <c r="AE72" s="15"/>
      <c r="AF72" s="17"/>
      <c r="AG72" s="14"/>
      <c r="AH72" s="18"/>
      <c r="AI72" s="16"/>
      <c r="AJ72" s="14"/>
      <c r="AK72" s="15"/>
      <c r="AL72" s="17"/>
      <c r="AM72" s="14"/>
      <c r="AN72" s="19"/>
      <c r="AO72" s="42">
        <f t="shared" si="0"/>
        <v>0</v>
      </c>
      <c r="AP72" s="44">
        <f t="shared" si="1"/>
        <v>0</v>
      </c>
      <c r="AQ72" s="43">
        <f t="shared" si="1"/>
        <v>0</v>
      </c>
      <c r="AR72" s="191"/>
      <c r="AS72" s="193">
        <f t="shared" si="2"/>
        <v>0</v>
      </c>
      <c r="AT72" s="25"/>
      <c r="AU72" s="25"/>
    </row>
    <row r="73" spans="2:47" ht="25.8" hidden="1" customHeight="1" x14ac:dyDescent="0.2">
      <c r="B73" s="42">
        <v>66</v>
      </c>
      <c r="C73" s="11"/>
      <c r="D73" s="12"/>
      <c r="E73" s="13"/>
      <c r="F73" s="14"/>
      <c r="G73" s="15"/>
      <c r="H73" s="16"/>
      <c r="I73" s="14"/>
      <c r="J73" s="15"/>
      <c r="K73" s="16"/>
      <c r="L73" s="14"/>
      <c r="M73" s="15"/>
      <c r="N73" s="17"/>
      <c r="O73" s="14"/>
      <c r="P73" s="18"/>
      <c r="Q73" s="16"/>
      <c r="R73" s="14"/>
      <c r="S73" s="15"/>
      <c r="T73" s="17"/>
      <c r="U73" s="14"/>
      <c r="V73" s="18"/>
      <c r="W73" s="16"/>
      <c r="X73" s="14"/>
      <c r="Y73" s="15"/>
      <c r="Z73" s="17"/>
      <c r="AA73" s="14"/>
      <c r="AB73" s="18"/>
      <c r="AC73" s="16"/>
      <c r="AD73" s="14"/>
      <c r="AE73" s="15"/>
      <c r="AF73" s="17"/>
      <c r="AG73" s="14"/>
      <c r="AH73" s="18"/>
      <c r="AI73" s="16"/>
      <c r="AJ73" s="14"/>
      <c r="AK73" s="15"/>
      <c r="AL73" s="17"/>
      <c r="AM73" s="14"/>
      <c r="AN73" s="19"/>
      <c r="AO73" s="42">
        <f t="shared" si="0"/>
        <v>0</v>
      </c>
      <c r="AP73" s="44">
        <f t="shared" si="1"/>
        <v>0</v>
      </c>
      <c r="AQ73" s="43">
        <f t="shared" si="1"/>
        <v>0</v>
      </c>
      <c r="AR73" s="191"/>
      <c r="AS73" s="193">
        <f t="shared" si="2"/>
        <v>0</v>
      </c>
      <c r="AT73" s="25"/>
      <c r="AU73" s="25"/>
    </row>
    <row r="74" spans="2:47" ht="25.8" hidden="1" customHeight="1" x14ac:dyDescent="0.2">
      <c r="B74" s="42">
        <v>67</v>
      </c>
      <c r="C74" s="11"/>
      <c r="D74" s="12"/>
      <c r="E74" s="13"/>
      <c r="F74" s="14"/>
      <c r="G74" s="15"/>
      <c r="H74" s="16"/>
      <c r="I74" s="14"/>
      <c r="J74" s="15"/>
      <c r="K74" s="16"/>
      <c r="L74" s="14"/>
      <c r="M74" s="15"/>
      <c r="N74" s="17"/>
      <c r="O74" s="14"/>
      <c r="P74" s="18"/>
      <c r="Q74" s="16"/>
      <c r="R74" s="14"/>
      <c r="S74" s="15"/>
      <c r="T74" s="17"/>
      <c r="U74" s="14"/>
      <c r="V74" s="18"/>
      <c r="W74" s="16"/>
      <c r="X74" s="14"/>
      <c r="Y74" s="15"/>
      <c r="Z74" s="17"/>
      <c r="AA74" s="14"/>
      <c r="AB74" s="18"/>
      <c r="AC74" s="16"/>
      <c r="AD74" s="14"/>
      <c r="AE74" s="15"/>
      <c r="AF74" s="17"/>
      <c r="AG74" s="14"/>
      <c r="AH74" s="18"/>
      <c r="AI74" s="16"/>
      <c r="AJ74" s="14"/>
      <c r="AK74" s="15"/>
      <c r="AL74" s="17"/>
      <c r="AM74" s="14"/>
      <c r="AN74" s="19"/>
      <c r="AO74" s="42">
        <f t="shared" si="0"/>
        <v>0</v>
      </c>
      <c r="AP74" s="44">
        <f t="shared" si="1"/>
        <v>0</v>
      </c>
      <c r="AQ74" s="43">
        <f t="shared" si="1"/>
        <v>0</v>
      </c>
      <c r="AR74" s="191"/>
      <c r="AS74" s="193">
        <f t="shared" si="2"/>
        <v>0</v>
      </c>
      <c r="AT74" s="25"/>
      <c r="AU74" s="25"/>
    </row>
    <row r="75" spans="2:47" ht="25.8" hidden="1" customHeight="1" x14ac:dyDescent="0.2">
      <c r="B75" s="42">
        <v>68</v>
      </c>
      <c r="C75" s="11"/>
      <c r="D75" s="12"/>
      <c r="E75" s="13"/>
      <c r="F75" s="14"/>
      <c r="G75" s="15"/>
      <c r="H75" s="16"/>
      <c r="I75" s="14"/>
      <c r="J75" s="15"/>
      <c r="K75" s="16"/>
      <c r="L75" s="14"/>
      <c r="M75" s="15"/>
      <c r="N75" s="17"/>
      <c r="O75" s="14"/>
      <c r="P75" s="18"/>
      <c r="Q75" s="16"/>
      <c r="R75" s="14"/>
      <c r="S75" s="15"/>
      <c r="T75" s="17"/>
      <c r="U75" s="14"/>
      <c r="V75" s="18"/>
      <c r="W75" s="16"/>
      <c r="X75" s="14"/>
      <c r="Y75" s="15"/>
      <c r="Z75" s="17"/>
      <c r="AA75" s="14"/>
      <c r="AB75" s="18"/>
      <c r="AC75" s="16"/>
      <c r="AD75" s="14"/>
      <c r="AE75" s="15"/>
      <c r="AF75" s="17"/>
      <c r="AG75" s="14"/>
      <c r="AH75" s="18"/>
      <c r="AI75" s="16"/>
      <c r="AJ75" s="14"/>
      <c r="AK75" s="15"/>
      <c r="AL75" s="17"/>
      <c r="AM75" s="14"/>
      <c r="AN75" s="19"/>
      <c r="AO75" s="42">
        <f t="shared" si="0"/>
        <v>0</v>
      </c>
      <c r="AP75" s="44">
        <f t="shared" si="1"/>
        <v>0</v>
      </c>
      <c r="AQ75" s="43">
        <f t="shared" si="1"/>
        <v>0</v>
      </c>
      <c r="AR75" s="191"/>
      <c r="AS75" s="193">
        <f t="shared" si="2"/>
        <v>0</v>
      </c>
      <c r="AT75" s="25"/>
      <c r="AU75" s="25"/>
    </row>
    <row r="76" spans="2:47" ht="25.8" hidden="1" customHeight="1" x14ac:dyDescent="0.2">
      <c r="B76" s="42">
        <v>69</v>
      </c>
      <c r="C76" s="11"/>
      <c r="D76" s="12"/>
      <c r="E76" s="13"/>
      <c r="F76" s="14"/>
      <c r="G76" s="15"/>
      <c r="H76" s="16"/>
      <c r="I76" s="14"/>
      <c r="J76" s="15"/>
      <c r="K76" s="16"/>
      <c r="L76" s="14"/>
      <c r="M76" s="15"/>
      <c r="N76" s="17"/>
      <c r="O76" s="14"/>
      <c r="P76" s="18"/>
      <c r="Q76" s="16"/>
      <c r="R76" s="14"/>
      <c r="S76" s="15"/>
      <c r="T76" s="17"/>
      <c r="U76" s="14"/>
      <c r="V76" s="18"/>
      <c r="W76" s="16"/>
      <c r="X76" s="14"/>
      <c r="Y76" s="15"/>
      <c r="Z76" s="17"/>
      <c r="AA76" s="14"/>
      <c r="AB76" s="18"/>
      <c r="AC76" s="16"/>
      <c r="AD76" s="14"/>
      <c r="AE76" s="15"/>
      <c r="AF76" s="17"/>
      <c r="AG76" s="14"/>
      <c r="AH76" s="18"/>
      <c r="AI76" s="16"/>
      <c r="AJ76" s="14"/>
      <c r="AK76" s="15"/>
      <c r="AL76" s="17"/>
      <c r="AM76" s="14"/>
      <c r="AN76" s="19"/>
      <c r="AO76" s="42">
        <f t="shared" si="0"/>
        <v>0</v>
      </c>
      <c r="AP76" s="44">
        <f t="shared" si="1"/>
        <v>0</v>
      </c>
      <c r="AQ76" s="43">
        <f t="shared" si="1"/>
        <v>0</v>
      </c>
      <c r="AR76" s="191"/>
      <c r="AS76" s="193">
        <f t="shared" si="2"/>
        <v>0</v>
      </c>
      <c r="AT76" s="25"/>
      <c r="AU76" s="25"/>
    </row>
    <row r="77" spans="2:47" ht="25.8" hidden="1" customHeight="1" x14ac:dyDescent="0.2">
      <c r="B77" s="42">
        <v>70</v>
      </c>
      <c r="C77" s="11"/>
      <c r="D77" s="12"/>
      <c r="E77" s="13"/>
      <c r="F77" s="14"/>
      <c r="G77" s="15"/>
      <c r="H77" s="16"/>
      <c r="I77" s="14"/>
      <c r="J77" s="15"/>
      <c r="K77" s="16"/>
      <c r="L77" s="14"/>
      <c r="M77" s="15"/>
      <c r="N77" s="17"/>
      <c r="O77" s="14"/>
      <c r="P77" s="18"/>
      <c r="Q77" s="16"/>
      <c r="R77" s="14"/>
      <c r="S77" s="15"/>
      <c r="T77" s="17"/>
      <c r="U77" s="14"/>
      <c r="V77" s="18"/>
      <c r="W77" s="16"/>
      <c r="X77" s="14"/>
      <c r="Y77" s="15"/>
      <c r="Z77" s="17"/>
      <c r="AA77" s="14"/>
      <c r="AB77" s="18"/>
      <c r="AC77" s="16"/>
      <c r="AD77" s="14"/>
      <c r="AE77" s="15"/>
      <c r="AF77" s="17"/>
      <c r="AG77" s="14"/>
      <c r="AH77" s="18"/>
      <c r="AI77" s="16"/>
      <c r="AJ77" s="14"/>
      <c r="AK77" s="15"/>
      <c r="AL77" s="17"/>
      <c r="AM77" s="14"/>
      <c r="AN77" s="19"/>
      <c r="AO77" s="42">
        <f t="shared" si="0"/>
        <v>0</v>
      </c>
      <c r="AP77" s="44">
        <f t="shared" si="1"/>
        <v>0</v>
      </c>
      <c r="AQ77" s="43">
        <f t="shared" si="1"/>
        <v>0</v>
      </c>
      <c r="AR77" s="191"/>
      <c r="AS77" s="193">
        <f t="shared" si="2"/>
        <v>0</v>
      </c>
      <c r="AT77" s="25"/>
      <c r="AU77" s="25"/>
    </row>
    <row r="78" spans="2:47" ht="25.8" hidden="1" customHeight="1" x14ac:dyDescent="0.2">
      <c r="B78" s="42">
        <v>71</v>
      </c>
      <c r="C78" s="11"/>
      <c r="D78" s="12"/>
      <c r="E78" s="13"/>
      <c r="F78" s="14"/>
      <c r="G78" s="15"/>
      <c r="H78" s="16"/>
      <c r="I78" s="14"/>
      <c r="J78" s="15"/>
      <c r="K78" s="16"/>
      <c r="L78" s="14"/>
      <c r="M78" s="15"/>
      <c r="N78" s="17"/>
      <c r="O78" s="14"/>
      <c r="P78" s="18"/>
      <c r="Q78" s="16"/>
      <c r="R78" s="14"/>
      <c r="S78" s="15"/>
      <c r="T78" s="17"/>
      <c r="U78" s="14"/>
      <c r="V78" s="18"/>
      <c r="W78" s="16"/>
      <c r="X78" s="14"/>
      <c r="Y78" s="15"/>
      <c r="Z78" s="17"/>
      <c r="AA78" s="14"/>
      <c r="AB78" s="18"/>
      <c r="AC78" s="16"/>
      <c r="AD78" s="14"/>
      <c r="AE78" s="15"/>
      <c r="AF78" s="17"/>
      <c r="AG78" s="14"/>
      <c r="AH78" s="18"/>
      <c r="AI78" s="16"/>
      <c r="AJ78" s="14"/>
      <c r="AK78" s="15"/>
      <c r="AL78" s="17"/>
      <c r="AM78" s="14"/>
      <c r="AN78" s="19"/>
      <c r="AO78" s="42">
        <f t="shared" si="0"/>
        <v>0</v>
      </c>
      <c r="AP78" s="44">
        <f t="shared" si="1"/>
        <v>0</v>
      </c>
      <c r="AQ78" s="43">
        <f t="shared" si="1"/>
        <v>0</v>
      </c>
      <c r="AR78" s="191"/>
      <c r="AS78" s="193">
        <f t="shared" si="2"/>
        <v>0</v>
      </c>
      <c r="AT78" s="25"/>
      <c r="AU78" s="25"/>
    </row>
    <row r="79" spans="2:47" ht="25.8" hidden="1" customHeight="1" x14ac:dyDescent="0.2">
      <c r="B79" s="42">
        <v>72</v>
      </c>
      <c r="C79" s="11"/>
      <c r="D79" s="12"/>
      <c r="E79" s="13"/>
      <c r="F79" s="14"/>
      <c r="G79" s="15"/>
      <c r="H79" s="16"/>
      <c r="I79" s="14"/>
      <c r="J79" s="15"/>
      <c r="K79" s="16"/>
      <c r="L79" s="14"/>
      <c r="M79" s="15"/>
      <c r="N79" s="17"/>
      <c r="O79" s="14"/>
      <c r="P79" s="18"/>
      <c r="Q79" s="16"/>
      <c r="R79" s="14"/>
      <c r="S79" s="15"/>
      <c r="T79" s="17"/>
      <c r="U79" s="14"/>
      <c r="V79" s="18"/>
      <c r="W79" s="16"/>
      <c r="X79" s="14"/>
      <c r="Y79" s="15"/>
      <c r="Z79" s="17"/>
      <c r="AA79" s="14"/>
      <c r="AB79" s="18"/>
      <c r="AC79" s="16"/>
      <c r="AD79" s="14"/>
      <c r="AE79" s="15"/>
      <c r="AF79" s="17"/>
      <c r="AG79" s="14"/>
      <c r="AH79" s="18"/>
      <c r="AI79" s="16"/>
      <c r="AJ79" s="14"/>
      <c r="AK79" s="15"/>
      <c r="AL79" s="17"/>
      <c r="AM79" s="14"/>
      <c r="AN79" s="19"/>
      <c r="AO79" s="42">
        <f t="shared" si="0"/>
        <v>0</v>
      </c>
      <c r="AP79" s="44">
        <f t="shared" si="1"/>
        <v>0</v>
      </c>
      <c r="AQ79" s="43">
        <f t="shared" si="1"/>
        <v>0</v>
      </c>
      <c r="AR79" s="191"/>
      <c r="AS79" s="193">
        <f t="shared" si="2"/>
        <v>0</v>
      </c>
      <c r="AT79" s="25"/>
      <c r="AU79" s="25"/>
    </row>
    <row r="80" spans="2:47" ht="25.8" hidden="1" customHeight="1" x14ac:dyDescent="0.2">
      <c r="B80" s="42">
        <v>73</v>
      </c>
      <c r="C80" s="11"/>
      <c r="D80" s="12"/>
      <c r="E80" s="13"/>
      <c r="F80" s="14"/>
      <c r="G80" s="15"/>
      <c r="H80" s="16"/>
      <c r="I80" s="14"/>
      <c r="J80" s="15"/>
      <c r="K80" s="16"/>
      <c r="L80" s="14"/>
      <c r="M80" s="15"/>
      <c r="N80" s="17"/>
      <c r="O80" s="14"/>
      <c r="P80" s="18"/>
      <c r="Q80" s="16"/>
      <c r="R80" s="14"/>
      <c r="S80" s="15"/>
      <c r="T80" s="17"/>
      <c r="U80" s="14"/>
      <c r="V80" s="18"/>
      <c r="W80" s="16"/>
      <c r="X80" s="14"/>
      <c r="Y80" s="15"/>
      <c r="Z80" s="17"/>
      <c r="AA80" s="14"/>
      <c r="AB80" s="18"/>
      <c r="AC80" s="16"/>
      <c r="AD80" s="14"/>
      <c r="AE80" s="15"/>
      <c r="AF80" s="17"/>
      <c r="AG80" s="14"/>
      <c r="AH80" s="18"/>
      <c r="AI80" s="16"/>
      <c r="AJ80" s="14"/>
      <c r="AK80" s="15"/>
      <c r="AL80" s="17"/>
      <c r="AM80" s="14"/>
      <c r="AN80" s="19"/>
      <c r="AO80" s="42">
        <f t="shared" si="0"/>
        <v>0</v>
      </c>
      <c r="AP80" s="44">
        <f t="shared" si="1"/>
        <v>0</v>
      </c>
      <c r="AQ80" s="43">
        <f t="shared" si="1"/>
        <v>0</v>
      </c>
      <c r="AR80" s="191"/>
      <c r="AS80" s="193">
        <f t="shared" si="2"/>
        <v>0</v>
      </c>
      <c r="AT80" s="25"/>
      <c r="AU80" s="25"/>
    </row>
    <row r="81" spans="2:47" ht="25.8" hidden="1" customHeight="1" x14ac:dyDescent="0.2">
      <c r="B81" s="42">
        <v>74</v>
      </c>
      <c r="C81" s="11"/>
      <c r="D81" s="12"/>
      <c r="E81" s="13"/>
      <c r="F81" s="14"/>
      <c r="G81" s="15"/>
      <c r="H81" s="16"/>
      <c r="I81" s="14"/>
      <c r="J81" s="15"/>
      <c r="K81" s="16"/>
      <c r="L81" s="14"/>
      <c r="M81" s="15"/>
      <c r="N81" s="17"/>
      <c r="O81" s="14"/>
      <c r="P81" s="18"/>
      <c r="Q81" s="16"/>
      <c r="R81" s="14"/>
      <c r="S81" s="15"/>
      <c r="T81" s="17"/>
      <c r="U81" s="14"/>
      <c r="V81" s="18"/>
      <c r="W81" s="16"/>
      <c r="X81" s="14"/>
      <c r="Y81" s="15"/>
      <c r="Z81" s="17"/>
      <c r="AA81" s="14"/>
      <c r="AB81" s="18"/>
      <c r="AC81" s="16"/>
      <c r="AD81" s="14"/>
      <c r="AE81" s="15"/>
      <c r="AF81" s="17"/>
      <c r="AG81" s="14"/>
      <c r="AH81" s="18"/>
      <c r="AI81" s="16"/>
      <c r="AJ81" s="14"/>
      <c r="AK81" s="15"/>
      <c r="AL81" s="17"/>
      <c r="AM81" s="14"/>
      <c r="AN81" s="19"/>
      <c r="AO81" s="42">
        <f t="shared" si="0"/>
        <v>0</v>
      </c>
      <c r="AP81" s="44">
        <f t="shared" si="1"/>
        <v>0</v>
      </c>
      <c r="AQ81" s="43">
        <f t="shared" si="1"/>
        <v>0</v>
      </c>
      <c r="AR81" s="191"/>
      <c r="AS81" s="193">
        <f t="shared" si="2"/>
        <v>0</v>
      </c>
      <c r="AT81" s="25"/>
      <c r="AU81" s="25"/>
    </row>
    <row r="82" spans="2:47" ht="25.8" hidden="1" customHeight="1" x14ac:dyDescent="0.2">
      <c r="B82" s="42">
        <v>75</v>
      </c>
      <c r="C82" s="11"/>
      <c r="D82" s="12"/>
      <c r="E82" s="13"/>
      <c r="F82" s="14"/>
      <c r="G82" s="15"/>
      <c r="H82" s="16"/>
      <c r="I82" s="14"/>
      <c r="J82" s="15"/>
      <c r="K82" s="16"/>
      <c r="L82" s="14"/>
      <c r="M82" s="15"/>
      <c r="N82" s="17"/>
      <c r="O82" s="14"/>
      <c r="P82" s="18"/>
      <c r="Q82" s="16"/>
      <c r="R82" s="14"/>
      <c r="S82" s="15"/>
      <c r="T82" s="17"/>
      <c r="U82" s="14"/>
      <c r="V82" s="18"/>
      <c r="W82" s="16"/>
      <c r="X82" s="14"/>
      <c r="Y82" s="15"/>
      <c r="Z82" s="17"/>
      <c r="AA82" s="14"/>
      <c r="AB82" s="18"/>
      <c r="AC82" s="16"/>
      <c r="AD82" s="14"/>
      <c r="AE82" s="15"/>
      <c r="AF82" s="17"/>
      <c r="AG82" s="14"/>
      <c r="AH82" s="18"/>
      <c r="AI82" s="16"/>
      <c r="AJ82" s="14"/>
      <c r="AK82" s="15"/>
      <c r="AL82" s="17"/>
      <c r="AM82" s="14"/>
      <c r="AN82" s="19"/>
      <c r="AO82" s="42">
        <f t="shared" si="0"/>
        <v>0</v>
      </c>
      <c r="AP82" s="44">
        <f t="shared" si="1"/>
        <v>0</v>
      </c>
      <c r="AQ82" s="43">
        <f t="shared" si="1"/>
        <v>0</v>
      </c>
      <c r="AR82" s="191"/>
      <c r="AS82" s="193">
        <f t="shared" si="2"/>
        <v>0</v>
      </c>
      <c r="AT82" s="25"/>
      <c r="AU82" s="25"/>
    </row>
    <row r="83" spans="2:47" ht="25.8" hidden="1" customHeight="1" x14ac:dyDescent="0.2">
      <c r="B83" s="42">
        <v>76</v>
      </c>
      <c r="C83" s="11"/>
      <c r="D83" s="12"/>
      <c r="E83" s="13"/>
      <c r="F83" s="14"/>
      <c r="G83" s="15"/>
      <c r="H83" s="16"/>
      <c r="I83" s="14"/>
      <c r="J83" s="15"/>
      <c r="K83" s="16"/>
      <c r="L83" s="14"/>
      <c r="M83" s="15"/>
      <c r="N83" s="17"/>
      <c r="O83" s="14"/>
      <c r="P83" s="18"/>
      <c r="Q83" s="16"/>
      <c r="R83" s="14"/>
      <c r="S83" s="15"/>
      <c r="T83" s="17"/>
      <c r="U83" s="14"/>
      <c r="V83" s="18"/>
      <c r="W83" s="16"/>
      <c r="X83" s="14"/>
      <c r="Y83" s="15"/>
      <c r="Z83" s="17"/>
      <c r="AA83" s="14"/>
      <c r="AB83" s="18"/>
      <c r="AC83" s="16"/>
      <c r="AD83" s="14"/>
      <c r="AE83" s="15"/>
      <c r="AF83" s="17"/>
      <c r="AG83" s="14"/>
      <c r="AH83" s="18"/>
      <c r="AI83" s="16"/>
      <c r="AJ83" s="14"/>
      <c r="AK83" s="15"/>
      <c r="AL83" s="17"/>
      <c r="AM83" s="14"/>
      <c r="AN83" s="19"/>
      <c r="AO83" s="42">
        <f t="shared" si="0"/>
        <v>0</v>
      </c>
      <c r="AP83" s="44">
        <f t="shared" si="1"/>
        <v>0</v>
      </c>
      <c r="AQ83" s="43">
        <f t="shared" si="1"/>
        <v>0</v>
      </c>
      <c r="AR83" s="191"/>
      <c r="AS83" s="193">
        <f t="shared" si="2"/>
        <v>0</v>
      </c>
      <c r="AT83" s="25"/>
      <c r="AU83" s="25"/>
    </row>
    <row r="84" spans="2:47" ht="25.8" hidden="1" customHeight="1" x14ac:dyDescent="0.2">
      <c r="B84" s="42">
        <v>77</v>
      </c>
      <c r="C84" s="11"/>
      <c r="D84" s="12"/>
      <c r="E84" s="13"/>
      <c r="F84" s="14"/>
      <c r="G84" s="15"/>
      <c r="H84" s="16"/>
      <c r="I84" s="14"/>
      <c r="J84" s="15"/>
      <c r="K84" s="16"/>
      <c r="L84" s="14"/>
      <c r="M84" s="15"/>
      <c r="N84" s="17"/>
      <c r="O84" s="14"/>
      <c r="P84" s="18"/>
      <c r="Q84" s="16"/>
      <c r="R84" s="14"/>
      <c r="S84" s="15"/>
      <c r="T84" s="17"/>
      <c r="U84" s="14"/>
      <c r="V84" s="18"/>
      <c r="W84" s="16"/>
      <c r="X84" s="14"/>
      <c r="Y84" s="15"/>
      <c r="Z84" s="17"/>
      <c r="AA84" s="14"/>
      <c r="AB84" s="18"/>
      <c r="AC84" s="16"/>
      <c r="AD84" s="14"/>
      <c r="AE84" s="15"/>
      <c r="AF84" s="17"/>
      <c r="AG84" s="14"/>
      <c r="AH84" s="18"/>
      <c r="AI84" s="16"/>
      <c r="AJ84" s="14"/>
      <c r="AK84" s="15"/>
      <c r="AL84" s="17"/>
      <c r="AM84" s="14"/>
      <c r="AN84" s="19"/>
      <c r="AO84" s="42">
        <f t="shared" si="0"/>
        <v>0</v>
      </c>
      <c r="AP84" s="44">
        <f t="shared" si="1"/>
        <v>0</v>
      </c>
      <c r="AQ84" s="43">
        <f t="shared" si="1"/>
        <v>0</v>
      </c>
      <c r="AR84" s="191"/>
      <c r="AS84" s="193">
        <f t="shared" si="2"/>
        <v>0</v>
      </c>
      <c r="AT84" s="25"/>
      <c r="AU84" s="25"/>
    </row>
    <row r="85" spans="2:47" ht="25.8" hidden="1" customHeight="1" x14ac:dyDescent="0.2">
      <c r="B85" s="42">
        <v>78</v>
      </c>
      <c r="C85" s="11"/>
      <c r="D85" s="12"/>
      <c r="E85" s="13"/>
      <c r="F85" s="14"/>
      <c r="G85" s="15"/>
      <c r="H85" s="16"/>
      <c r="I85" s="14"/>
      <c r="J85" s="15"/>
      <c r="K85" s="16"/>
      <c r="L85" s="14"/>
      <c r="M85" s="15"/>
      <c r="N85" s="17"/>
      <c r="O85" s="14"/>
      <c r="P85" s="18"/>
      <c r="Q85" s="16"/>
      <c r="R85" s="14"/>
      <c r="S85" s="15"/>
      <c r="T85" s="17"/>
      <c r="U85" s="14"/>
      <c r="V85" s="18"/>
      <c r="W85" s="16"/>
      <c r="X85" s="14"/>
      <c r="Y85" s="15"/>
      <c r="Z85" s="17"/>
      <c r="AA85" s="14"/>
      <c r="AB85" s="18"/>
      <c r="AC85" s="16"/>
      <c r="AD85" s="14"/>
      <c r="AE85" s="15"/>
      <c r="AF85" s="17"/>
      <c r="AG85" s="14"/>
      <c r="AH85" s="18"/>
      <c r="AI85" s="16"/>
      <c r="AJ85" s="14"/>
      <c r="AK85" s="15"/>
      <c r="AL85" s="17"/>
      <c r="AM85" s="14"/>
      <c r="AN85" s="19"/>
      <c r="AO85" s="42">
        <f t="shared" si="0"/>
        <v>0</v>
      </c>
      <c r="AP85" s="44">
        <f t="shared" si="1"/>
        <v>0</v>
      </c>
      <c r="AQ85" s="43">
        <f t="shared" si="1"/>
        <v>0</v>
      </c>
      <c r="AR85" s="191"/>
      <c r="AS85" s="193">
        <f t="shared" si="2"/>
        <v>0</v>
      </c>
      <c r="AT85" s="25"/>
      <c r="AU85" s="25"/>
    </row>
    <row r="86" spans="2:47" ht="25.8" hidden="1" customHeight="1" x14ac:dyDescent="0.2">
      <c r="B86" s="42">
        <v>79</v>
      </c>
      <c r="C86" s="11"/>
      <c r="D86" s="12"/>
      <c r="E86" s="13"/>
      <c r="F86" s="14"/>
      <c r="G86" s="15"/>
      <c r="H86" s="16"/>
      <c r="I86" s="14"/>
      <c r="J86" s="15"/>
      <c r="K86" s="16"/>
      <c r="L86" s="14"/>
      <c r="M86" s="15"/>
      <c r="N86" s="17"/>
      <c r="O86" s="14"/>
      <c r="P86" s="18"/>
      <c r="Q86" s="16"/>
      <c r="R86" s="14"/>
      <c r="S86" s="15"/>
      <c r="T86" s="17"/>
      <c r="U86" s="14"/>
      <c r="V86" s="18"/>
      <c r="W86" s="16"/>
      <c r="X86" s="14"/>
      <c r="Y86" s="15"/>
      <c r="Z86" s="17"/>
      <c r="AA86" s="14"/>
      <c r="AB86" s="18"/>
      <c r="AC86" s="16"/>
      <c r="AD86" s="14"/>
      <c r="AE86" s="15"/>
      <c r="AF86" s="17"/>
      <c r="AG86" s="14"/>
      <c r="AH86" s="18"/>
      <c r="AI86" s="16"/>
      <c r="AJ86" s="14"/>
      <c r="AK86" s="15"/>
      <c r="AL86" s="17"/>
      <c r="AM86" s="14"/>
      <c r="AN86" s="19"/>
      <c r="AO86" s="42">
        <f t="shared" si="0"/>
        <v>0</v>
      </c>
      <c r="AP86" s="44">
        <f t="shared" si="1"/>
        <v>0</v>
      </c>
      <c r="AQ86" s="43">
        <f t="shared" si="1"/>
        <v>0</v>
      </c>
      <c r="AR86" s="191"/>
      <c r="AS86" s="193">
        <f t="shared" si="2"/>
        <v>0</v>
      </c>
      <c r="AT86" s="25"/>
      <c r="AU86" s="25"/>
    </row>
    <row r="87" spans="2:47" ht="25.8" hidden="1" customHeight="1" x14ac:dyDescent="0.2">
      <c r="B87" s="42">
        <v>80</v>
      </c>
      <c r="C87" s="11"/>
      <c r="D87" s="12"/>
      <c r="E87" s="13"/>
      <c r="F87" s="14"/>
      <c r="G87" s="15"/>
      <c r="H87" s="16"/>
      <c r="I87" s="14"/>
      <c r="J87" s="15"/>
      <c r="K87" s="16"/>
      <c r="L87" s="14"/>
      <c r="M87" s="15"/>
      <c r="N87" s="17"/>
      <c r="O87" s="14"/>
      <c r="P87" s="18"/>
      <c r="Q87" s="16"/>
      <c r="R87" s="14"/>
      <c r="S87" s="15"/>
      <c r="T87" s="17"/>
      <c r="U87" s="14"/>
      <c r="V87" s="18"/>
      <c r="W87" s="16"/>
      <c r="X87" s="14"/>
      <c r="Y87" s="15"/>
      <c r="Z87" s="17"/>
      <c r="AA87" s="14"/>
      <c r="AB87" s="18"/>
      <c r="AC87" s="16"/>
      <c r="AD87" s="14"/>
      <c r="AE87" s="15"/>
      <c r="AF87" s="17"/>
      <c r="AG87" s="14"/>
      <c r="AH87" s="18"/>
      <c r="AI87" s="16"/>
      <c r="AJ87" s="14"/>
      <c r="AK87" s="15"/>
      <c r="AL87" s="17"/>
      <c r="AM87" s="14"/>
      <c r="AN87" s="19"/>
      <c r="AO87" s="42">
        <f t="shared" si="0"/>
        <v>0</v>
      </c>
      <c r="AP87" s="44">
        <f t="shared" si="1"/>
        <v>0</v>
      </c>
      <c r="AQ87" s="43">
        <f t="shared" si="1"/>
        <v>0</v>
      </c>
      <c r="AR87" s="191"/>
      <c r="AS87" s="193">
        <f t="shared" si="2"/>
        <v>0</v>
      </c>
      <c r="AT87" s="25"/>
      <c r="AU87" s="25"/>
    </row>
    <row r="88" spans="2:47" ht="25.8" hidden="1" customHeight="1" x14ac:dyDescent="0.2">
      <c r="B88" s="42">
        <v>81</v>
      </c>
      <c r="C88" s="11"/>
      <c r="D88" s="12"/>
      <c r="E88" s="13"/>
      <c r="F88" s="14"/>
      <c r="G88" s="15"/>
      <c r="H88" s="16"/>
      <c r="I88" s="14"/>
      <c r="J88" s="15"/>
      <c r="K88" s="16"/>
      <c r="L88" s="14"/>
      <c r="M88" s="15"/>
      <c r="N88" s="17"/>
      <c r="O88" s="14"/>
      <c r="P88" s="18"/>
      <c r="Q88" s="16"/>
      <c r="R88" s="14"/>
      <c r="S88" s="15"/>
      <c r="T88" s="17"/>
      <c r="U88" s="14"/>
      <c r="V88" s="18"/>
      <c r="W88" s="16"/>
      <c r="X88" s="14"/>
      <c r="Y88" s="15"/>
      <c r="Z88" s="17"/>
      <c r="AA88" s="14"/>
      <c r="AB88" s="18"/>
      <c r="AC88" s="16"/>
      <c r="AD88" s="14"/>
      <c r="AE88" s="15"/>
      <c r="AF88" s="17"/>
      <c r="AG88" s="14"/>
      <c r="AH88" s="18"/>
      <c r="AI88" s="16"/>
      <c r="AJ88" s="14"/>
      <c r="AK88" s="15"/>
      <c r="AL88" s="17"/>
      <c r="AM88" s="14"/>
      <c r="AN88" s="19"/>
      <c r="AO88" s="42">
        <f t="shared" si="0"/>
        <v>0</v>
      </c>
      <c r="AP88" s="44">
        <f t="shared" si="1"/>
        <v>0</v>
      </c>
      <c r="AQ88" s="43">
        <f t="shared" si="1"/>
        <v>0</v>
      </c>
      <c r="AR88" s="191"/>
      <c r="AS88" s="193">
        <f t="shared" si="2"/>
        <v>0</v>
      </c>
      <c r="AT88" s="25"/>
      <c r="AU88" s="25"/>
    </row>
    <row r="89" spans="2:47" ht="25.8" hidden="1" customHeight="1" x14ac:dyDescent="0.2">
      <c r="B89" s="42">
        <v>82</v>
      </c>
      <c r="C89" s="11"/>
      <c r="D89" s="12"/>
      <c r="E89" s="13"/>
      <c r="F89" s="14"/>
      <c r="G89" s="15"/>
      <c r="H89" s="16"/>
      <c r="I89" s="14"/>
      <c r="J89" s="15"/>
      <c r="K89" s="16"/>
      <c r="L89" s="14"/>
      <c r="M89" s="15"/>
      <c r="N89" s="17"/>
      <c r="O89" s="14"/>
      <c r="P89" s="18"/>
      <c r="Q89" s="16"/>
      <c r="R89" s="14"/>
      <c r="S89" s="15"/>
      <c r="T89" s="17"/>
      <c r="U89" s="14"/>
      <c r="V89" s="18"/>
      <c r="W89" s="16"/>
      <c r="X89" s="14"/>
      <c r="Y89" s="15"/>
      <c r="Z89" s="17"/>
      <c r="AA89" s="14"/>
      <c r="AB89" s="18"/>
      <c r="AC89" s="16"/>
      <c r="AD89" s="14"/>
      <c r="AE89" s="15"/>
      <c r="AF89" s="17"/>
      <c r="AG89" s="14"/>
      <c r="AH89" s="18"/>
      <c r="AI89" s="16"/>
      <c r="AJ89" s="14"/>
      <c r="AK89" s="15"/>
      <c r="AL89" s="17"/>
      <c r="AM89" s="14"/>
      <c r="AN89" s="19"/>
      <c r="AO89" s="42">
        <f t="shared" si="0"/>
        <v>0</v>
      </c>
      <c r="AP89" s="44">
        <f t="shared" si="1"/>
        <v>0</v>
      </c>
      <c r="AQ89" s="43">
        <f t="shared" si="1"/>
        <v>0</v>
      </c>
      <c r="AR89" s="191"/>
      <c r="AS89" s="193">
        <f t="shared" si="2"/>
        <v>0</v>
      </c>
      <c r="AT89" s="25"/>
      <c r="AU89" s="25"/>
    </row>
    <row r="90" spans="2:47" ht="25.8" hidden="1" customHeight="1" x14ac:dyDescent="0.2">
      <c r="B90" s="42">
        <v>83</v>
      </c>
      <c r="C90" s="11"/>
      <c r="D90" s="12"/>
      <c r="E90" s="13"/>
      <c r="F90" s="14"/>
      <c r="G90" s="15"/>
      <c r="H90" s="16"/>
      <c r="I90" s="14"/>
      <c r="J90" s="15"/>
      <c r="K90" s="16"/>
      <c r="L90" s="14"/>
      <c r="M90" s="15"/>
      <c r="N90" s="17"/>
      <c r="O90" s="14"/>
      <c r="P90" s="18"/>
      <c r="Q90" s="16"/>
      <c r="R90" s="14"/>
      <c r="S90" s="15"/>
      <c r="T90" s="17"/>
      <c r="U90" s="14"/>
      <c r="V90" s="18"/>
      <c r="W90" s="16"/>
      <c r="X90" s="14"/>
      <c r="Y90" s="15"/>
      <c r="Z90" s="17"/>
      <c r="AA90" s="14"/>
      <c r="AB90" s="18"/>
      <c r="AC90" s="16"/>
      <c r="AD90" s="14"/>
      <c r="AE90" s="15"/>
      <c r="AF90" s="17"/>
      <c r="AG90" s="14"/>
      <c r="AH90" s="18"/>
      <c r="AI90" s="16"/>
      <c r="AJ90" s="14"/>
      <c r="AK90" s="15"/>
      <c r="AL90" s="17"/>
      <c r="AM90" s="14"/>
      <c r="AN90" s="19"/>
      <c r="AO90" s="42">
        <f t="shared" si="0"/>
        <v>0</v>
      </c>
      <c r="AP90" s="44">
        <f t="shared" si="1"/>
        <v>0</v>
      </c>
      <c r="AQ90" s="43">
        <f t="shared" si="1"/>
        <v>0</v>
      </c>
      <c r="AR90" s="191"/>
      <c r="AS90" s="193">
        <f t="shared" si="2"/>
        <v>0</v>
      </c>
      <c r="AT90" s="25"/>
      <c r="AU90" s="25"/>
    </row>
    <row r="91" spans="2:47" ht="25.8" hidden="1" customHeight="1" x14ac:dyDescent="0.2">
      <c r="B91" s="42">
        <v>84</v>
      </c>
      <c r="C91" s="11"/>
      <c r="D91" s="12"/>
      <c r="E91" s="13"/>
      <c r="F91" s="14"/>
      <c r="G91" s="15"/>
      <c r="H91" s="16"/>
      <c r="I91" s="14"/>
      <c r="J91" s="15"/>
      <c r="K91" s="16"/>
      <c r="L91" s="14"/>
      <c r="M91" s="15"/>
      <c r="N91" s="17"/>
      <c r="O91" s="14"/>
      <c r="P91" s="18"/>
      <c r="Q91" s="16"/>
      <c r="R91" s="14"/>
      <c r="S91" s="15"/>
      <c r="T91" s="17"/>
      <c r="U91" s="14"/>
      <c r="V91" s="18"/>
      <c r="W91" s="16"/>
      <c r="X91" s="14"/>
      <c r="Y91" s="15"/>
      <c r="Z91" s="17"/>
      <c r="AA91" s="14"/>
      <c r="AB91" s="18"/>
      <c r="AC91" s="16"/>
      <c r="AD91" s="14"/>
      <c r="AE91" s="15"/>
      <c r="AF91" s="17"/>
      <c r="AG91" s="14"/>
      <c r="AH91" s="18"/>
      <c r="AI91" s="16"/>
      <c r="AJ91" s="14"/>
      <c r="AK91" s="15"/>
      <c r="AL91" s="17"/>
      <c r="AM91" s="14"/>
      <c r="AN91" s="19"/>
      <c r="AO91" s="42">
        <f t="shared" si="0"/>
        <v>0</v>
      </c>
      <c r="AP91" s="44">
        <f t="shared" si="1"/>
        <v>0</v>
      </c>
      <c r="AQ91" s="43">
        <f t="shared" si="1"/>
        <v>0</v>
      </c>
      <c r="AR91" s="191"/>
      <c r="AS91" s="193">
        <f t="shared" si="2"/>
        <v>0</v>
      </c>
      <c r="AT91" s="25"/>
      <c r="AU91" s="25"/>
    </row>
    <row r="92" spans="2:47" ht="25.8" hidden="1" customHeight="1" x14ac:dyDescent="0.2">
      <c r="B92" s="42">
        <v>85</v>
      </c>
      <c r="C92" s="11"/>
      <c r="D92" s="12"/>
      <c r="E92" s="13"/>
      <c r="F92" s="14"/>
      <c r="G92" s="15"/>
      <c r="H92" s="16"/>
      <c r="I92" s="14"/>
      <c r="J92" s="15"/>
      <c r="K92" s="16"/>
      <c r="L92" s="14"/>
      <c r="M92" s="15"/>
      <c r="N92" s="17"/>
      <c r="O92" s="14"/>
      <c r="P92" s="18"/>
      <c r="Q92" s="16"/>
      <c r="R92" s="14"/>
      <c r="S92" s="15"/>
      <c r="T92" s="17"/>
      <c r="U92" s="14"/>
      <c r="V92" s="18"/>
      <c r="W92" s="16"/>
      <c r="X92" s="14"/>
      <c r="Y92" s="15"/>
      <c r="Z92" s="17"/>
      <c r="AA92" s="14"/>
      <c r="AB92" s="18"/>
      <c r="AC92" s="16"/>
      <c r="AD92" s="14"/>
      <c r="AE92" s="15"/>
      <c r="AF92" s="17"/>
      <c r="AG92" s="14"/>
      <c r="AH92" s="18"/>
      <c r="AI92" s="16"/>
      <c r="AJ92" s="14"/>
      <c r="AK92" s="15"/>
      <c r="AL92" s="17"/>
      <c r="AM92" s="14"/>
      <c r="AN92" s="19"/>
      <c r="AO92" s="42">
        <f t="shared" si="0"/>
        <v>0</v>
      </c>
      <c r="AP92" s="44">
        <f t="shared" si="1"/>
        <v>0</v>
      </c>
      <c r="AQ92" s="43">
        <f t="shared" si="1"/>
        <v>0</v>
      </c>
      <c r="AR92" s="191"/>
      <c r="AS92" s="193">
        <f t="shared" si="2"/>
        <v>0</v>
      </c>
      <c r="AT92" s="25"/>
      <c r="AU92" s="25"/>
    </row>
    <row r="93" spans="2:47" ht="25.8" hidden="1" customHeight="1" x14ac:dyDescent="0.2">
      <c r="B93" s="42">
        <v>86</v>
      </c>
      <c r="C93" s="11"/>
      <c r="D93" s="12"/>
      <c r="E93" s="13"/>
      <c r="F93" s="14"/>
      <c r="G93" s="15"/>
      <c r="H93" s="16"/>
      <c r="I93" s="14"/>
      <c r="J93" s="15"/>
      <c r="K93" s="16"/>
      <c r="L93" s="14"/>
      <c r="M93" s="15"/>
      <c r="N93" s="17"/>
      <c r="O93" s="14"/>
      <c r="P93" s="18"/>
      <c r="Q93" s="16"/>
      <c r="R93" s="14"/>
      <c r="S93" s="15"/>
      <c r="T93" s="17"/>
      <c r="U93" s="14"/>
      <c r="V93" s="18"/>
      <c r="W93" s="16"/>
      <c r="X93" s="14"/>
      <c r="Y93" s="15"/>
      <c r="Z93" s="17"/>
      <c r="AA93" s="14"/>
      <c r="AB93" s="18"/>
      <c r="AC93" s="16"/>
      <c r="AD93" s="14"/>
      <c r="AE93" s="15"/>
      <c r="AF93" s="17"/>
      <c r="AG93" s="14"/>
      <c r="AH93" s="18"/>
      <c r="AI93" s="16"/>
      <c r="AJ93" s="14"/>
      <c r="AK93" s="15"/>
      <c r="AL93" s="17"/>
      <c r="AM93" s="14"/>
      <c r="AN93" s="19"/>
      <c r="AO93" s="42">
        <f t="shared" si="0"/>
        <v>0</v>
      </c>
      <c r="AP93" s="44">
        <f t="shared" si="1"/>
        <v>0</v>
      </c>
      <c r="AQ93" s="43">
        <f t="shared" si="1"/>
        <v>0</v>
      </c>
      <c r="AR93" s="191"/>
      <c r="AS93" s="193">
        <f t="shared" si="2"/>
        <v>0</v>
      </c>
      <c r="AT93" s="25"/>
      <c r="AU93" s="25"/>
    </row>
    <row r="94" spans="2:47" ht="25.8" hidden="1" customHeight="1" x14ac:dyDescent="0.2">
      <c r="B94" s="42">
        <v>87</v>
      </c>
      <c r="C94" s="11"/>
      <c r="D94" s="12"/>
      <c r="E94" s="13"/>
      <c r="F94" s="14"/>
      <c r="G94" s="15"/>
      <c r="H94" s="16"/>
      <c r="I94" s="14"/>
      <c r="J94" s="15"/>
      <c r="K94" s="16"/>
      <c r="L94" s="14"/>
      <c r="M94" s="15"/>
      <c r="N94" s="17"/>
      <c r="O94" s="14"/>
      <c r="P94" s="18"/>
      <c r="Q94" s="16"/>
      <c r="R94" s="14"/>
      <c r="S94" s="15"/>
      <c r="T94" s="17"/>
      <c r="U94" s="14"/>
      <c r="V94" s="18"/>
      <c r="W94" s="16"/>
      <c r="X94" s="14"/>
      <c r="Y94" s="15"/>
      <c r="Z94" s="17"/>
      <c r="AA94" s="14"/>
      <c r="AB94" s="18"/>
      <c r="AC94" s="16"/>
      <c r="AD94" s="14"/>
      <c r="AE94" s="15"/>
      <c r="AF94" s="17"/>
      <c r="AG94" s="14"/>
      <c r="AH94" s="18"/>
      <c r="AI94" s="16"/>
      <c r="AJ94" s="14"/>
      <c r="AK94" s="15"/>
      <c r="AL94" s="17"/>
      <c r="AM94" s="14"/>
      <c r="AN94" s="19"/>
      <c r="AO94" s="42">
        <f t="shared" si="0"/>
        <v>0</v>
      </c>
      <c r="AP94" s="44">
        <f t="shared" si="1"/>
        <v>0</v>
      </c>
      <c r="AQ94" s="43">
        <f t="shared" si="1"/>
        <v>0</v>
      </c>
      <c r="AR94" s="191"/>
      <c r="AS94" s="193">
        <f t="shared" si="2"/>
        <v>0</v>
      </c>
      <c r="AT94" s="25"/>
      <c r="AU94" s="25"/>
    </row>
    <row r="95" spans="2:47" ht="25.8" hidden="1" customHeight="1" x14ac:dyDescent="0.2">
      <c r="B95" s="42">
        <v>88</v>
      </c>
      <c r="C95" s="11"/>
      <c r="D95" s="12"/>
      <c r="E95" s="13"/>
      <c r="F95" s="14"/>
      <c r="G95" s="15"/>
      <c r="H95" s="16"/>
      <c r="I95" s="14"/>
      <c r="J95" s="15"/>
      <c r="K95" s="16"/>
      <c r="L95" s="14"/>
      <c r="M95" s="15"/>
      <c r="N95" s="17"/>
      <c r="O95" s="14"/>
      <c r="P95" s="18"/>
      <c r="Q95" s="16"/>
      <c r="R95" s="14"/>
      <c r="S95" s="15"/>
      <c r="T95" s="17"/>
      <c r="U95" s="14"/>
      <c r="V95" s="18"/>
      <c r="W95" s="16"/>
      <c r="X95" s="14"/>
      <c r="Y95" s="15"/>
      <c r="Z95" s="17"/>
      <c r="AA95" s="14"/>
      <c r="AB95" s="18"/>
      <c r="AC95" s="16"/>
      <c r="AD95" s="14"/>
      <c r="AE95" s="15"/>
      <c r="AF95" s="17"/>
      <c r="AG95" s="14"/>
      <c r="AH95" s="18"/>
      <c r="AI95" s="16"/>
      <c r="AJ95" s="14"/>
      <c r="AK95" s="15"/>
      <c r="AL95" s="17"/>
      <c r="AM95" s="14"/>
      <c r="AN95" s="19"/>
      <c r="AO95" s="42">
        <f t="shared" si="0"/>
        <v>0</v>
      </c>
      <c r="AP95" s="44">
        <f t="shared" si="1"/>
        <v>0</v>
      </c>
      <c r="AQ95" s="43">
        <f t="shared" si="1"/>
        <v>0</v>
      </c>
      <c r="AR95" s="191"/>
      <c r="AS95" s="193">
        <f t="shared" si="2"/>
        <v>0</v>
      </c>
      <c r="AT95" s="25"/>
      <c r="AU95" s="25"/>
    </row>
    <row r="96" spans="2:47" ht="25.8" hidden="1" customHeight="1" x14ac:dyDescent="0.2">
      <c r="B96" s="42">
        <v>89</v>
      </c>
      <c r="C96" s="11"/>
      <c r="D96" s="12"/>
      <c r="E96" s="13"/>
      <c r="F96" s="14"/>
      <c r="G96" s="15"/>
      <c r="H96" s="16"/>
      <c r="I96" s="14"/>
      <c r="J96" s="15"/>
      <c r="K96" s="16"/>
      <c r="L96" s="14"/>
      <c r="M96" s="15"/>
      <c r="N96" s="17"/>
      <c r="O96" s="14"/>
      <c r="P96" s="18"/>
      <c r="Q96" s="16"/>
      <c r="R96" s="14"/>
      <c r="S96" s="15"/>
      <c r="T96" s="17"/>
      <c r="U96" s="14"/>
      <c r="V96" s="18"/>
      <c r="W96" s="16"/>
      <c r="X96" s="14"/>
      <c r="Y96" s="15"/>
      <c r="Z96" s="17"/>
      <c r="AA96" s="14"/>
      <c r="AB96" s="18"/>
      <c r="AC96" s="16"/>
      <c r="AD96" s="14"/>
      <c r="AE96" s="15"/>
      <c r="AF96" s="17"/>
      <c r="AG96" s="14"/>
      <c r="AH96" s="18"/>
      <c r="AI96" s="16"/>
      <c r="AJ96" s="14"/>
      <c r="AK96" s="15"/>
      <c r="AL96" s="17"/>
      <c r="AM96" s="14"/>
      <c r="AN96" s="19"/>
      <c r="AO96" s="42">
        <f t="shared" si="0"/>
        <v>0</v>
      </c>
      <c r="AP96" s="44">
        <f t="shared" si="1"/>
        <v>0</v>
      </c>
      <c r="AQ96" s="43">
        <f t="shared" si="1"/>
        <v>0</v>
      </c>
      <c r="AR96" s="191"/>
      <c r="AS96" s="193">
        <f t="shared" si="2"/>
        <v>0</v>
      </c>
      <c r="AT96" s="25"/>
      <c r="AU96" s="25"/>
    </row>
    <row r="97" spans="2:47" ht="25.8" hidden="1" customHeight="1" x14ac:dyDescent="0.2">
      <c r="B97" s="42">
        <v>90</v>
      </c>
      <c r="C97" s="11"/>
      <c r="D97" s="12"/>
      <c r="E97" s="13"/>
      <c r="F97" s="14"/>
      <c r="G97" s="15"/>
      <c r="H97" s="16"/>
      <c r="I97" s="14"/>
      <c r="J97" s="15"/>
      <c r="K97" s="16"/>
      <c r="L97" s="14"/>
      <c r="M97" s="15"/>
      <c r="N97" s="17"/>
      <c r="O97" s="14"/>
      <c r="P97" s="18"/>
      <c r="Q97" s="16"/>
      <c r="R97" s="14"/>
      <c r="S97" s="15"/>
      <c r="T97" s="17"/>
      <c r="U97" s="14"/>
      <c r="V97" s="18"/>
      <c r="W97" s="16"/>
      <c r="X97" s="14"/>
      <c r="Y97" s="15"/>
      <c r="Z97" s="17"/>
      <c r="AA97" s="14"/>
      <c r="AB97" s="18"/>
      <c r="AC97" s="16"/>
      <c r="AD97" s="14"/>
      <c r="AE97" s="15"/>
      <c r="AF97" s="17"/>
      <c r="AG97" s="14"/>
      <c r="AH97" s="18"/>
      <c r="AI97" s="16"/>
      <c r="AJ97" s="14"/>
      <c r="AK97" s="15"/>
      <c r="AL97" s="17"/>
      <c r="AM97" s="14"/>
      <c r="AN97" s="19"/>
      <c r="AO97" s="42">
        <f t="shared" si="0"/>
        <v>0</v>
      </c>
      <c r="AP97" s="44">
        <f t="shared" si="1"/>
        <v>0</v>
      </c>
      <c r="AQ97" s="43">
        <f t="shared" si="1"/>
        <v>0</v>
      </c>
      <c r="AR97" s="191"/>
      <c r="AS97" s="193">
        <f t="shared" si="2"/>
        <v>0</v>
      </c>
      <c r="AT97" s="25"/>
      <c r="AU97" s="25"/>
    </row>
    <row r="98" spans="2:47" ht="25.8" hidden="1" customHeight="1" x14ac:dyDescent="0.2">
      <c r="B98" s="42">
        <v>91</v>
      </c>
      <c r="C98" s="11"/>
      <c r="D98" s="12"/>
      <c r="E98" s="13"/>
      <c r="F98" s="14"/>
      <c r="G98" s="15"/>
      <c r="H98" s="16"/>
      <c r="I98" s="14"/>
      <c r="J98" s="15"/>
      <c r="K98" s="16"/>
      <c r="L98" s="14"/>
      <c r="M98" s="15"/>
      <c r="N98" s="17"/>
      <c r="O98" s="14"/>
      <c r="P98" s="18"/>
      <c r="Q98" s="16"/>
      <c r="R98" s="14"/>
      <c r="S98" s="15"/>
      <c r="T98" s="17"/>
      <c r="U98" s="14"/>
      <c r="V98" s="18"/>
      <c r="W98" s="16"/>
      <c r="X98" s="14"/>
      <c r="Y98" s="15"/>
      <c r="Z98" s="17"/>
      <c r="AA98" s="14"/>
      <c r="AB98" s="18"/>
      <c r="AC98" s="16"/>
      <c r="AD98" s="14"/>
      <c r="AE98" s="15"/>
      <c r="AF98" s="17"/>
      <c r="AG98" s="14"/>
      <c r="AH98" s="18"/>
      <c r="AI98" s="16"/>
      <c r="AJ98" s="14"/>
      <c r="AK98" s="15"/>
      <c r="AL98" s="17"/>
      <c r="AM98" s="14"/>
      <c r="AN98" s="19"/>
      <c r="AO98" s="42">
        <f t="shared" si="0"/>
        <v>0</v>
      </c>
      <c r="AP98" s="44">
        <f t="shared" si="1"/>
        <v>0</v>
      </c>
      <c r="AQ98" s="43">
        <f t="shared" si="1"/>
        <v>0</v>
      </c>
      <c r="AR98" s="191"/>
      <c r="AS98" s="193">
        <f t="shared" si="2"/>
        <v>0</v>
      </c>
      <c r="AT98" s="25"/>
      <c r="AU98" s="25"/>
    </row>
    <row r="99" spans="2:47" ht="25.8" hidden="1" customHeight="1" x14ac:dyDescent="0.2">
      <c r="B99" s="42">
        <v>92</v>
      </c>
      <c r="C99" s="11"/>
      <c r="D99" s="12"/>
      <c r="E99" s="13"/>
      <c r="F99" s="14"/>
      <c r="G99" s="15"/>
      <c r="H99" s="16"/>
      <c r="I99" s="14"/>
      <c r="J99" s="15"/>
      <c r="K99" s="16"/>
      <c r="L99" s="14"/>
      <c r="M99" s="15"/>
      <c r="N99" s="17"/>
      <c r="O99" s="14"/>
      <c r="P99" s="18"/>
      <c r="Q99" s="16"/>
      <c r="R99" s="14"/>
      <c r="S99" s="15"/>
      <c r="T99" s="17"/>
      <c r="U99" s="14"/>
      <c r="V99" s="18"/>
      <c r="W99" s="16"/>
      <c r="X99" s="14"/>
      <c r="Y99" s="15"/>
      <c r="Z99" s="17"/>
      <c r="AA99" s="14"/>
      <c r="AB99" s="18"/>
      <c r="AC99" s="16"/>
      <c r="AD99" s="14"/>
      <c r="AE99" s="15"/>
      <c r="AF99" s="17"/>
      <c r="AG99" s="14"/>
      <c r="AH99" s="18"/>
      <c r="AI99" s="16"/>
      <c r="AJ99" s="14"/>
      <c r="AK99" s="15"/>
      <c r="AL99" s="17"/>
      <c r="AM99" s="14"/>
      <c r="AN99" s="19"/>
      <c r="AO99" s="42">
        <f t="shared" si="0"/>
        <v>0</v>
      </c>
      <c r="AP99" s="44">
        <f t="shared" si="1"/>
        <v>0</v>
      </c>
      <c r="AQ99" s="43">
        <f t="shared" si="1"/>
        <v>0</v>
      </c>
      <c r="AR99" s="191"/>
      <c r="AS99" s="193">
        <f t="shared" si="2"/>
        <v>0</v>
      </c>
      <c r="AT99" s="25"/>
      <c r="AU99" s="25"/>
    </row>
    <row r="100" spans="2:47" ht="25.8" hidden="1" customHeight="1" x14ac:dyDescent="0.2">
      <c r="B100" s="42">
        <v>93</v>
      </c>
      <c r="C100" s="11"/>
      <c r="D100" s="12"/>
      <c r="E100" s="13"/>
      <c r="F100" s="14"/>
      <c r="G100" s="15"/>
      <c r="H100" s="16"/>
      <c r="I100" s="14"/>
      <c r="J100" s="15"/>
      <c r="K100" s="16"/>
      <c r="L100" s="14"/>
      <c r="M100" s="15"/>
      <c r="N100" s="17"/>
      <c r="O100" s="14"/>
      <c r="P100" s="18"/>
      <c r="Q100" s="16"/>
      <c r="R100" s="14"/>
      <c r="S100" s="15"/>
      <c r="T100" s="17"/>
      <c r="U100" s="14"/>
      <c r="V100" s="18"/>
      <c r="W100" s="16"/>
      <c r="X100" s="14"/>
      <c r="Y100" s="15"/>
      <c r="Z100" s="17"/>
      <c r="AA100" s="14"/>
      <c r="AB100" s="18"/>
      <c r="AC100" s="16"/>
      <c r="AD100" s="14"/>
      <c r="AE100" s="15"/>
      <c r="AF100" s="17"/>
      <c r="AG100" s="14"/>
      <c r="AH100" s="18"/>
      <c r="AI100" s="16"/>
      <c r="AJ100" s="14"/>
      <c r="AK100" s="15"/>
      <c r="AL100" s="17"/>
      <c r="AM100" s="14"/>
      <c r="AN100" s="19"/>
      <c r="AO100" s="42">
        <f t="shared" si="0"/>
        <v>0</v>
      </c>
      <c r="AP100" s="44">
        <f t="shared" si="1"/>
        <v>0</v>
      </c>
      <c r="AQ100" s="43">
        <f t="shared" si="1"/>
        <v>0</v>
      </c>
      <c r="AR100" s="191"/>
      <c r="AS100" s="193">
        <f t="shared" si="2"/>
        <v>0</v>
      </c>
      <c r="AT100" s="25"/>
      <c r="AU100" s="25"/>
    </row>
    <row r="101" spans="2:47" ht="25.8" hidden="1" customHeight="1" x14ac:dyDescent="0.2">
      <c r="B101" s="42">
        <v>94</v>
      </c>
      <c r="C101" s="11"/>
      <c r="D101" s="12"/>
      <c r="E101" s="13"/>
      <c r="F101" s="14"/>
      <c r="G101" s="15"/>
      <c r="H101" s="16"/>
      <c r="I101" s="14"/>
      <c r="J101" s="15"/>
      <c r="K101" s="16"/>
      <c r="L101" s="14"/>
      <c r="M101" s="15"/>
      <c r="N101" s="17"/>
      <c r="O101" s="14"/>
      <c r="P101" s="18"/>
      <c r="Q101" s="16"/>
      <c r="R101" s="14"/>
      <c r="S101" s="15"/>
      <c r="T101" s="17"/>
      <c r="U101" s="14"/>
      <c r="V101" s="18"/>
      <c r="W101" s="16"/>
      <c r="X101" s="14"/>
      <c r="Y101" s="15"/>
      <c r="Z101" s="17"/>
      <c r="AA101" s="14"/>
      <c r="AB101" s="18"/>
      <c r="AC101" s="16"/>
      <c r="AD101" s="14"/>
      <c r="AE101" s="15"/>
      <c r="AF101" s="17"/>
      <c r="AG101" s="14"/>
      <c r="AH101" s="18"/>
      <c r="AI101" s="16"/>
      <c r="AJ101" s="14"/>
      <c r="AK101" s="15"/>
      <c r="AL101" s="17"/>
      <c r="AM101" s="14"/>
      <c r="AN101" s="19"/>
      <c r="AO101" s="42">
        <f t="shared" si="0"/>
        <v>0</v>
      </c>
      <c r="AP101" s="44">
        <f t="shared" si="1"/>
        <v>0</v>
      </c>
      <c r="AQ101" s="43">
        <f t="shared" si="1"/>
        <v>0</v>
      </c>
      <c r="AR101" s="191"/>
      <c r="AS101" s="193">
        <f t="shared" si="2"/>
        <v>0</v>
      </c>
      <c r="AT101" s="25"/>
      <c r="AU101" s="25"/>
    </row>
    <row r="102" spans="2:47" ht="25.8" hidden="1" customHeight="1" x14ac:dyDescent="0.2">
      <c r="B102" s="42">
        <v>95</v>
      </c>
      <c r="C102" s="11"/>
      <c r="D102" s="12"/>
      <c r="E102" s="13"/>
      <c r="F102" s="14"/>
      <c r="G102" s="15"/>
      <c r="H102" s="16"/>
      <c r="I102" s="14"/>
      <c r="J102" s="15"/>
      <c r="K102" s="16"/>
      <c r="L102" s="14"/>
      <c r="M102" s="15"/>
      <c r="N102" s="17"/>
      <c r="O102" s="14"/>
      <c r="P102" s="18"/>
      <c r="Q102" s="16"/>
      <c r="R102" s="14"/>
      <c r="S102" s="15"/>
      <c r="T102" s="17"/>
      <c r="U102" s="14"/>
      <c r="V102" s="18"/>
      <c r="W102" s="16"/>
      <c r="X102" s="14"/>
      <c r="Y102" s="15"/>
      <c r="Z102" s="17"/>
      <c r="AA102" s="14"/>
      <c r="AB102" s="18"/>
      <c r="AC102" s="16"/>
      <c r="AD102" s="14"/>
      <c r="AE102" s="15"/>
      <c r="AF102" s="17"/>
      <c r="AG102" s="14"/>
      <c r="AH102" s="18"/>
      <c r="AI102" s="16"/>
      <c r="AJ102" s="14"/>
      <c r="AK102" s="15"/>
      <c r="AL102" s="17"/>
      <c r="AM102" s="14"/>
      <c r="AN102" s="19"/>
      <c r="AO102" s="42">
        <f t="shared" si="0"/>
        <v>0</v>
      </c>
      <c r="AP102" s="44">
        <f t="shared" si="1"/>
        <v>0</v>
      </c>
      <c r="AQ102" s="43">
        <f t="shared" si="1"/>
        <v>0</v>
      </c>
      <c r="AR102" s="191"/>
      <c r="AS102" s="193">
        <f t="shared" si="2"/>
        <v>0</v>
      </c>
      <c r="AT102" s="25"/>
      <c r="AU102" s="25"/>
    </row>
    <row r="103" spans="2:47" ht="25.8" hidden="1" customHeight="1" x14ac:dyDescent="0.2">
      <c r="B103" s="42">
        <v>96</v>
      </c>
      <c r="C103" s="11"/>
      <c r="D103" s="12"/>
      <c r="E103" s="13"/>
      <c r="F103" s="14"/>
      <c r="G103" s="15"/>
      <c r="H103" s="16"/>
      <c r="I103" s="14"/>
      <c r="J103" s="15"/>
      <c r="K103" s="16"/>
      <c r="L103" s="14"/>
      <c r="M103" s="15"/>
      <c r="N103" s="17"/>
      <c r="O103" s="14"/>
      <c r="P103" s="18"/>
      <c r="Q103" s="16"/>
      <c r="R103" s="14"/>
      <c r="S103" s="15"/>
      <c r="T103" s="17"/>
      <c r="U103" s="14"/>
      <c r="V103" s="18"/>
      <c r="W103" s="16"/>
      <c r="X103" s="14"/>
      <c r="Y103" s="15"/>
      <c r="Z103" s="17"/>
      <c r="AA103" s="14"/>
      <c r="AB103" s="18"/>
      <c r="AC103" s="16"/>
      <c r="AD103" s="14"/>
      <c r="AE103" s="15"/>
      <c r="AF103" s="17"/>
      <c r="AG103" s="14"/>
      <c r="AH103" s="18"/>
      <c r="AI103" s="16"/>
      <c r="AJ103" s="14"/>
      <c r="AK103" s="15"/>
      <c r="AL103" s="17"/>
      <c r="AM103" s="14"/>
      <c r="AN103" s="19"/>
      <c r="AO103" s="42">
        <f t="shared" si="0"/>
        <v>0</v>
      </c>
      <c r="AP103" s="44">
        <f t="shared" si="1"/>
        <v>0</v>
      </c>
      <c r="AQ103" s="43">
        <f t="shared" si="1"/>
        <v>0</v>
      </c>
      <c r="AR103" s="191"/>
      <c r="AS103" s="193">
        <f t="shared" si="2"/>
        <v>0</v>
      </c>
      <c r="AT103" s="25"/>
      <c r="AU103" s="25"/>
    </row>
    <row r="104" spans="2:47" ht="25.8" hidden="1" customHeight="1" x14ac:dyDescent="0.2">
      <c r="B104" s="42">
        <v>97</v>
      </c>
      <c r="C104" s="11"/>
      <c r="D104" s="12"/>
      <c r="E104" s="13"/>
      <c r="F104" s="14"/>
      <c r="G104" s="15"/>
      <c r="H104" s="16"/>
      <c r="I104" s="14"/>
      <c r="J104" s="15"/>
      <c r="K104" s="16"/>
      <c r="L104" s="14"/>
      <c r="M104" s="15"/>
      <c r="N104" s="17"/>
      <c r="O104" s="14"/>
      <c r="P104" s="18"/>
      <c r="Q104" s="16"/>
      <c r="R104" s="14"/>
      <c r="S104" s="15"/>
      <c r="T104" s="17"/>
      <c r="U104" s="14"/>
      <c r="V104" s="18"/>
      <c r="W104" s="16"/>
      <c r="X104" s="14"/>
      <c r="Y104" s="15"/>
      <c r="Z104" s="17"/>
      <c r="AA104" s="14"/>
      <c r="AB104" s="18"/>
      <c r="AC104" s="16"/>
      <c r="AD104" s="14"/>
      <c r="AE104" s="15"/>
      <c r="AF104" s="17"/>
      <c r="AG104" s="14"/>
      <c r="AH104" s="18"/>
      <c r="AI104" s="16"/>
      <c r="AJ104" s="14"/>
      <c r="AK104" s="15"/>
      <c r="AL104" s="17"/>
      <c r="AM104" s="14"/>
      <c r="AN104" s="19"/>
      <c r="AO104" s="42">
        <f t="shared" si="0"/>
        <v>0</v>
      </c>
      <c r="AP104" s="44">
        <f t="shared" si="1"/>
        <v>0</v>
      </c>
      <c r="AQ104" s="43">
        <f t="shared" si="1"/>
        <v>0</v>
      </c>
      <c r="AR104" s="191"/>
      <c r="AS104" s="193">
        <f t="shared" si="2"/>
        <v>0</v>
      </c>
      <c r="AT104" s="25"/>
      <c r="AU104" s="25"/>
    </row>
    <row r="105" spans="2:47" ht="25.8" hidden="1" customHeight="1" x14ac:dyDescent="0.2">
      <c r="B105" s="42">
        <v>98</v>
      </c>
      <c r="C105" s="11"/>
      <c r="D105" s="12"/>
      <c r="E105" s="13"/>
      <c r="F105" s="14"/>
      <c r="G105" s="15"/>
      <c r="H105" s="16"/>
      <c r="I105" s="14"/>
      <c r="J105" s="15"/>
      <c r="K105" s="16"/>
      <c r="L105" s="14"/>
      <c r="M105" s="15"/>
      <c r="N105" s="17"/>
      <c r="O105" s="14"/>
      <c r="P105" s="18"/>
      <c r="Q105" s="16"/>
      <c r="R105" s="14"/>
      <c r="S105" s="15"/>
      <c r="T105" s="17"/>
      <c r="U105" s="14"/>
      <c r="V105" s="18"/>
      <c r="W105" s="16"/>
      <c r="X105" s="14"/>
      <c r="Y105" s="15"/>
      <c r="Z105" s="17"/>
      <c r="AA105" s="14"/>
      <c r="AB105" s="18"/>
      <c r="AC105" s="16"/>
      <c r="AD105" s="14"/>
      <c r="AE105" s="15"/>
      <c r="AF105" s="17"/>
      <c r="AG105" s="14"/>
      <c r="AH105" s="18"/>
      <c r="AI105" s="16"/>
      <c r="AJ105" s="14"/>
      <c r="AK105" s="15"/>
      <c r="AL105" s="17"/>
      <c r="AM105" s="14"/>
      <c r="AN105" s="19"/>
      <c r="AO105" s="42">
        <f t="shared" si="0"/>
        <v>0</v>
      </c>
      <c r="AP105" s="44">
        <f t="shared" si="1"/>
        <v>0</v>
      </c>
      <c r="AQ105" s="43">
        <f t="shared" si="1"/>
        <v>0</v>
      </c>
      <c r="AR105" s="191"/>
      <c r="AS105" s="193">
        <f t="shared" si="2"/>
        <v>0</v>
      </c>
      <c r="AT105" s="25"/>
      <c r="AU105" s="25"/>
    </row>
    <row r="106" spans="2:47" ht="25.8" hidden="1" customHeight="1" x14ac:dyDescent="0.2">
      <c r="B106" s="42">
        <v>99</v>
      </c>
      <c r="C106" s="11"/>
      <c r="D106" s="12"/>
      <c r="E106" s="13"/>
      <c r="F106" s="14"/>
      <c r="G106" s="15"/>
      <c r="H106" s="16"/>
      <c r="I106" s="14"/>
      <c r="J106" s="15"/>
      <c r="K106" s="16"/>
      <c r="L106" s="14"/>
      <c r="M106" s="15"/>
      <c r="N106" s="17"/>
      <c r="O106" s="14"/>
      <c r="P106" s="18"/>
      <c r="Q106" s="16"/>
      <c r="R106" s="14"/>
      <c r="S106" s="15"/>
      <c r="T106" s="17"/>
      <c r="U106" s="14"/>
      <c r="V106" s="18"/>
      <c r="W106" s="16"/>
      <c r="X106" s="14"/>
      <c r="Y106" s="15"/>
      <c r="Z106" s="17"/>
      <c r="AA106" s="14"/>
      <c r="AB106" s="18"/>
      <c r="AC106" s="16"/>
      <c r="AD106" s="14"/>
      <c r="AE106" s="15"/>
      <c r="AF106" s="17"/>
      <c r="AG106" s="14"/>
      <c r="AH106" s="18"/>
      <c r="AI106" s="16"/>
      <c r="AJ106" s="14"/>
      <c r="AK106" s="15"/>
      <c r="AL106" s="17"/>
      <c r="AM106" s="14"/>
      <c r="AN106" s="19"/>
      <c r="AO106" s="42">
        <f t="shared" si="0"/>
        <v>0</v>
      </c>
      <c r="AP106" s="44">
        <f t="shared" si="1"/>
        <v>0</v>
      </c>
      <c r="AQ106" s="43">
        <f t="shared" si="1"/>
        <v>0</v>
      </c>
      <c r="AR106" s="191"/>
      <c r="AS106" s="193">
        <f t="shared" si="2"/>
        <v>0</v>
      </c>
      <c r="AT106" s="25"/>
      <c r="AU106" s="25"/>
    </row>
    <row r="107" spans="2:47" ht="25.8" hidden="1" customHeight="1" thickBot="1" x14ac:dyDescent="0.25">
      <c r="B107" s="46">
        <v>100</v>
      </c>
      <c r="C107" s="20"/>
      <c r="D107" s="21"/>
      <c r="E107" s="4"/>
      <c r="F107" s="5"/>
      <c r="G107" s="6"/>
      <c r="H107" s="7"/>
      <c r="I107" s="5"/>
      <c r="J107" s="6"/>
      <c r="K107" s="7"/>
      <c r="L107" s="5"/>
      <c r="M107" s="6"/>
      <c r="N107" s="8"/>
      <c r="O107" s="5"/>
      <c r="P107" s="9"/>
      <c r="Q107" s="7"/>
      <c r="R107" s="5"/>
      <c r="S107" s="6"/>
      <c r="T107" s="8"/>
      <c r="U107" s="5"/>
      <c r="V107" s="9"/>
      <c r="W107" s="7"/>
      <c r="X107" s="5"/>
      <c r="Y107" s="6"/>
      <c r="Z107" s="8"/>
      <c r="AA107" s="5"/>
      <c r="AB107" s="9"/>
      <c r="AC107" s="7"/>
      <c r="AD107" s="5"/>
      <c r="AE107" s="6"/>
      <c r="AF107" s="8"/>
      <c r="AG107" s="5"/>
      <c r="AH107" s="9"/>
      <c r="AI107" s="7"/>
      <c r="AJ107" s="5"/>
      <c r="AK107" s="6"/>
      <c r="AL107" s="8"/>
      <c r="AM107" s="5"/>
      <c r="AN107" s="10"/>
      <c r="AO107" s="46">
        <f t="shared" si="0"/>
        <v>0</v>
      </c>
      <c r="AP107" s="47">
        <f t="shared" si="1"/>
        <v>0</v>
      </c>
      <c r="AQ107" s="48">
        <f t="shared" si="1"/>
        <v>0</v>
      </c>
      <c r="AR107" s="191"/>
      <c r="AS107" s="193">
        <f t="shared" si="2"/>
        <v>0</v>
      </c>
      <c r="AT107" s="25"/>
      <c r="AU107" s="25"/>
    </row>
    <row r="108" spans="2:47" ht="25.8" customHeight="1" thickBot="1" x14ac:dyDescent="0.25">
      <c r="B108" s="389" t="s">
        <v>208</v>
      </c>
      <c r="C108" s="390"/>
      <c r="D108" s="206"/>
      <c r="E108" s="207">
        <f>SUM(E8:E107)</f>
        <v>248</v>
      </c>
      <c r="F108" s="208">
        <f t="shared" ref="F108:AQ108" si="3">SUM(F8:F107)</f>
        <v>1132</v>
      </c>
      <c r="G108" s="209">
        <f t="shared" si="3"/>
        <v>1358400</v>
      </c>
      <c r="H108" s="207">
        <f t="shared" si="3"/>
        <v>248</v>
      </c>
      <c r="I108" s="208">
        <f t="shared" si="3"/>
        <v>1132</v>
      </c>
      <c r="J108" s="209">
        <f t="shared" si="3"/>
        <v>1358400</v>
      </c>
      <c r="K108" s="207">
        <f t="shared" si="3"/>
        <v>248</v>
      </c>
      <c r="L108" s="208">
        <f t="shared" si="3"/>
        <v>1132</v>
      </c>
      <c r="M108" s="209">
        <f t="shared" si="3"/>
        <v>1358400</v>
      </c>
      <c r="N108" s="210">
        <f t="shared" si="3"/>
        <v>248</v>
      </c>
      <c r="O108" s="208">
        <f t="shared" si="3"/>
        <v>1132</v>
      </c>
      <c r="P108" s="211">
        <f t="shared" si="3"/>
        <v>1358400</v>
      </c>
      <c r="Q108" s="207">
        <f t="shared" si="3"/>
        <v>248</v>
      </c>
      <c r="R108" s="208">
        <f t="shared" si="3"/>
        <v>1132</v>
      </c>
      <c r="S108" s="209">
        <f t="shared" si="3"/>
        <v>1358400</v>
      </c>
      <c r="T108" s="210">
        <f t="shared" si="3"/>
        <v>248</v>
      </c>
      <c r="U108" s="208">
        <f t="shared" si="3"/>
        <v>1132</v>
      </c>
      <c r="V108" s="211">
        <f t="shared" si="3"/>
        <v>1358400</v>
      </c>
      <c r="W108" s="207">
        <f t="shared" si="3"/>
        <v>248</v>
      </c>
      <c r="X108" s="208">
        <f t="shared" si="3"/>
        <v>1132</v>
      </c>
      <c r="Y108" s="209">
        <f t="shared" si="3"/>
        <v>1358400</v>
      </c>
      <c r="Z108" s="210">
        <f t="shared" si="3"/>
        <v>248</v>
      </c>
      <c r="AA108" s="208">
        <f t="shared" si="3"/>
        <v>1132</v>
      </c>
      <c r="AB108" s="211">
        <f t="shared" si="3"/>
        <v>1358400</v>
      </c>
      <c r="AC108" s="207">
        <f t="shared" si="3"/>
        <v>248</v>
      </c>
      <c r="AD108" s="208">
        <f t="shared" si="3"/>
        <v>1132</v>
      </c>
      <c r="AE108" s="209">
        <f t="shared" si="3"/>
        <v>1358400</v>
      </c>
      <c r="AF108" s="210">
        <f t="shared" si="3"/>
        <v>248</v>
      </c>
      <c r="AG108" s="208">
        <f t="shared" si="3"/>
        <v>1132</v>
      </c>
      <c r="AH108" s="211">
        <f t="shared" si="3"/>
        <v>1358400</v>
      </c>
      <c r="AI108" s="207">
        <f t="shared" si="3"/>
        <v>248</v>
      </c>
      <c r="AJ108" s="208">
        <f t="shared" si="3"/>
        <v>1132</v>
      </c>
      <c r="AK108" s="209">
        <f t="shared" si="3"/>
        <v>1358400</v>
      </c>
      <c r="AL108" s="210">
        <f t="shared" si="3"/>
        <v>248</v>
      </c>
      <c r="AM108" s="208">
        <f t="shared" si="3"/>
        <v>1132</v>
      </c>
      <c r="AN108" s="209">
        <f t="shared" si="3"/>
        <v>1358400</v>
      </c>
      <c r="AO108" s="212">
        <f t="shared" si="3"/>
        <v>2976</v>
      </c>
      <c r="AP108" s="213">
        <f t="shared" si="3"/>
        <v>13584</v>
      </c>
      <c r="AQ108" s="214">
        <f t="shared" si="3"/>
        <v>16300800</v>
      </c>
      <c r="AR108" s="191"/>
      <c r="AS108" s="194">
        <f>SUM(AS8:AS107)</f>
        <v>192</v>
      </c>
      <c r="AT108" s="25"/>
      <c r="AU108" s="25"/>
    </row>
    <row r="109" spans="2:47" ht="30.75" customHeight="1" x14ac:dyDescent="0.2">
      <c r="B109" s="23"/>
      <c r="C109" s="23" t="s">
        <v>6315</v>
      </c>
      <c r="D109" s="23"/>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35"/>
      <c r="AP109" s="35" t="s">
        <v>110</v>
      </c>
      <c r="AQ109" s="35" t="s">
        <v>24</v>
      </c>
      <c r="AR109" s="190"/>
      <c r="AS109" s="190" t="s">
        <v>109</v>
      </c>
      <c r="AT109" s="190"/>
    </row>
    <row r="110" spans="2:47" ht="30" customHeight="1" x14ac:dyDescent="0.2">
      <c r="B110" s="23"/>
      <c r="C110" s="23"/>
      <c r="D110" s="59"/>
      <c r="E110" s="59"/>
      <c r="F110" s="59"/>
      <c r="G110" s="59"/>
      <c r="H110" s="59"/>
      <c r="I110" s="59"/>
      <c r="J110" s="59"/>
      <c r="K110" s="59"/>
      <c r="L110" s="59"/>
      <c r="M110" s="59"/>
      <c r="N110" s="59"/>
      <c r="O110" s="59"/>
      <c r="P110" s="59"/>
      <c r="Q110" s="59"/>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row>
    <row r="111" spans="2:47" ht="30" customHeight="1" x14ac:dyDescent="0.2">
      <c r="B111" s="23"/>
      <c r="C111" s="60" t="s">
        <v>233</v>
      </c>
      <c r="D111" s="59"/>
      <c r="E111" s="59"/>
      <c r="F111" s="59"/>
      <c r="G111" s="59"/>
      <c r="H111" s="59"/>
      <c r="I111" s="59"/>
      <c r="J111" s="59"/>
      <c r="K111" s="59"/>
      <c r="L111" s="59"/>
      <c r="M111" s="59"/>
      <c r="N111" s="59"/>
      <c r="O111" s="59"/>
      <c r="P111" s="59"/>
      <c r="Q111" s="59"/>
      <c r="R111" s="23"/>
      <c r="S111" s="23"/>
      <c r="T111" s="23"/>
      <c r="U111" s="23"/>
      <c r="V111" s="23"/>
      <c r="W111" s="23"/>
      <c r="X111" s="23"/>
      <c r="Y111" s="23"/>
      <c r="Z111" s="23"/>
      <c r="AA111" s="23"/>
      <c r="AB111" s="23"/>
      <c r="AC111" s="23"/>
      <c r="AD111" s="23"/>
      <c r="AE111" s="23"/>
      <c r="AF111" s="23"/>
      <c r="AG111" s="61"/>
      <c r="AH111" s="61"/>
      <c r="AI111" s="61"/>
      <c r="AJ111" s="61"/>
      <c r="AK111" s="61"/>
      <c r="AL111" s="61"/>
      <c r="AM111" s="61"/>
      <c r="AN111" s="61"/>
      <c r="AO111" s="61"/>
      <c r="AP111" s="61"/>
      <c r="AQ111" s="61"/>
      <c r="AR111" s="195"/>
      <c r="AS111" s="195"/>
    </row>
    <row r="112" spans="2:47" ht="30" customHeight="1" x14ac:dyDescent="0.2">
      <c r="B112" s="23"/>
      <c r="C112" s="62" t="s">
        <v>6316</v>
      </c>
      <c r="D112" s="23"/>
      <c r="E112" s="23"/>
      <c r="F112" s="59"/>
      <c r="G112" s="59"/>
      <c r="H112" s="59"/>
      <c r="I112" s="59"/>
      <c r="J112" s="59"/>
      <c r="K112" s="59"/>
      <c r="L112" s="59"/>
      <c r="M112" s="59"/>
      <c r="N112" s="59"/>
      <c r="O112" s="59"/>
      <c r="P112" s="59"/>
      <c r="Q112" s="59"/>
      <c r="R112" s="23"/>
      <c r="S112" s="23"/>
      <c r="T112" s="23"/>
      <c r="U112" s="23"/>
      <c r="V112" s="23"/>
      <c r="W112" s="23"/>
      <c r="X112" s="23"/>
      <c r="Y112" s="23"/>
      <c r="Z112" s="23"/>
      <c r="AA112" s="23"/>
      <c r="AB112" s="23"/>
      <c r="AC112" s="23"/>
      <c r="AD112" s="23"/>
      <c r="AE112" s="23"/>
      <c r="AF112" s="63"/>
      <c r="AG112" s="63"/>
      <c r="AH112" s="63"/>
      <c r="AI112" s="377" t="s">
        <v>6317</v>
      </c>
      <c r="AJ112" s="378"/>
      <c r="AK112" s="379"/>
      <c r="AL112" s="383" t="s">
        <v>6318</v>
      </c>
      <c r="AM112" s="384"/>
      <c r="AN112" s="385"/>
      <c r="AO112" s="377" t="s">
        <v>6319</v>
      </c>
      <c r="AP112" s="378"/>
      <c r="AQ112" s="379"/>
      <c r="AR112" s="196"/>
      <c r="AS112" s="196"/>
    </row>
    <row r="113" spans="2:47" ht="30" customHeight="1" x14ac:dyDescent="0.2">
      <c r="B113" s="23"/>
      <c r="C113" s="62" t="s">
        <v>6320</v>
      </c>
      <c r="D113" s="64"/>
      <c r="E113" s="64"/>
      <c r="F113" s="59"/>
      <c r="G113" s="59"/>
      <c r="H113" s="59"/>
      <c r="I113" s="59"/>
      <c r="J113" s="59"/>
      <c r="K113" s="59"/>
      <c r="L113" s="59"/>
      <c r="M113" s="59"/>
      <c r="N113" s="59"/>
      <c r="O113" s="59"/>
      <c r="P113" s="59"/>
      <c r="Q113" s="59"/>
      <c r="R113" s="23"/>
      <c r="S113" s="23"/>
      <c r="T113" s="23"/>
      <c r="U113" s="23"/>
      <c r="V113" s="23"/>
      <c r="W113" s="23"/>
      <c r="X113" s="23"/>
      <c r="Y113" s="23"/>
      <c r="Z113" s="23"/>
      <c r="AA113" s="23"/>
      <c r="AB113" s="23"/>
      <c r="AC113" s="23"/>
      <c r="AD113" s="23"/>
      <c r="AE113" s="23"/>
      <c r="AF113" s="63"/>
      <c r="AG113" s="63"/>
      <c r="AH113" s="63"/>
      <c r="AI113" s="386" t="s">
        <v>24</v>
      </c>
      <c r="AJ113" s="387"/>
      <c r="AK113" s="388"/>
      <c r="AL113" s="386" t="s">
        <v>109</v>
      </c>
      <c r="AM113" s="387"/>
      <c r="AN113" s="388"/>
      <c r="AO113" s="386" t="s">
        <v>6321</v>
      </c>
      <c r="AP113" s="387"/>
      <c r="AQ113" s="388"/>
      <c r="AR113" s="196"/>
      <c r="AS113" s="196"/>
    </row>
    <row r="114" spans="2:47" ht="30" customHeight="1" x14ac:dyDescent="0.2">
      <c r="B114" s="23"/>
      <c r="C114" s="62" t="s">
        <v>6322</v>
      </c>
      <c r="D114" s="64"/>
      <c r="E114" s="64"/>
      <c r="F114" s="59"/>
      <c r="G114" s="59"/>
      <c r="H114" s="59"/>
      <c r="I114" s="59"/>
      <c r="J114" s="59"/>
      <c r="K114" s="59"/>
      <c r="L114" s="59"/>
      <c r="M114" s="59"/>
      <c r="N114" s="59"/>
      <c r="O114" s="59"/>
      <c r="P114" s="59"/>
      <c r="Q114" s="59"/>
      <c r="R114" s="23"/>
      <c r="S114" s="23"/>
      <c r="T114" s="23"/>
      <c r="U114" s="23"/>
      <c r="V114" s="23"/>
      <c r="W114" s="23"/>
      <c r="X114" s="23"/>
      <c r="Y114" s="23"/>
      <c r="Z114" s="23"/>
      <c r="AA114" s="23"/>
      <c r="AB114" s="23"/>
      <c r="AC114" s="23"/>
      <c r="AD114" s="23"/>
      <c r="AE114" s="23"/>
      <c r="AF114" s="63"/>
      <c r="AG114" s="63"/>
      <c r="AH114" s="63"/>
      <c r="AI114" s="370">
        <f>AQ108</f>
        <v>16300800</v>
      </c>
      <c r="AJ114" s="371"/>
      <c r="AK114" s="372"/>
      <c r="AL114" s="370">
        <f>AS108</f>
        <v>192</v>
      </c>
      <c r="AM114" s="371"/>
      <c r="AN114" s="372"/>
      <c r="AO114" s="373">
        <f>AI114/AL114</f>
        <v>84900</v>
      </c>
      <c r="AP114" s="373"/>
      <c r="AQ114" s="373"/>
      <c r="AR114" s="197"/>
      <c r="AS114" s="197"/>
    </row>
    <row r="115" spans="2:47" ht="30" customHeight="1" x14ac:dyDescent="0.2">
      <c r="B115" s="23"/>
      <c r="C115" s="62" t="s">
        <v>6323</v>
      </c>
      <c r="D115" s="64"/>
      <c r="E115" s="64"/>
      <c r="F115" s="59"/>
      <c r="G115" s="59"/>
      <c r="H115" s="59"/>
      <c r="I115" s="59"/>
      <c r="J115" s="59"/>
      <c r="K115" s="59"/>
      <c r="L115" s="59"/>
      <c r="M115" s="59"/>
      <c r="N115" s="59"/>
      <c r="O115" s="59"/>
      <c r="P115" s="59"/>
      <c r="Q115" s="59"/>
      <c r="R115" s="23"/>
      <c r="S115" s="23"/>
      <c r="T115" s="23"/>
      <c r="U115" s="23"/>
      <c r="V115" s="23"/>
      <c r="W115" s="23"/>
      <c r="X115" s="23"/>
      <c r="Y115" s="23"/>
      <c r="Z115" s="23"/>
      <c r="AA115" s="23"/>
      <c r="AB115" s="23"/>
      <c r="AC115" s="30"/>
      <c r="AD115" s="30"/>
      <c r="AE115" s="30"/>
      <c r="AF115" s="65"/>
      <c r="AG115" s="65"/>
      <c r="AH115" s="65"/>
      <c r="AI115" s="25"/>
      <c r="AJ115" s="25"/>
      <c r="AK115" s="25"/>
      <c r="AL115" s="25"/>
      <c r="AM115" s="25"/>
      <c r="AN115" s="25"/>
      <c r="AO115" s="25"/>
      <c r="AP115" s="25"/>
      <c r="AQ115" s="25"/>
      <c r="AR115" s="197"/>
      <c r="AS115" s="197"/>
    </row>
    <row r="116" spans="2:47" ht="30" customHeight="1" x14ac:dyDescent="0.2">
      <c r="B116" s="23"/>
      <c r="C116" s="25"/>
      <c r="D116" s="23" t="s">
        <v>222</v>
      </c>
      <c r="E116" s="23"/>
      <c r="F116" s="59"/>
      <c r="G116" s="59"/>
      <c r="H116" s="59"/>
      <c r="I116" s="59"/>
      <c r="J116" s="59"/>
      <c r="K116" s="59"/>
      <c r="L116" s="59"/>
      <c r="M116" s="59"/>
      <c r="N116" s="59"/>
      <c r="O116" s="59"/>
      <c r="P116" s="59"/>
      <c r="Q116" s="59"/>
      <c r="R116" s="23"/>
      <c r="S116" s="23"/>
      <c r="T116" s="23"/>
      <c r="U116" s="23"/>
      <c r="V116" s="23"/>
      <c r="W116" s="23"/>
      <c r="X116" s="23"/>
      <c r="Y116" s="23"/>
      <c r="Z116" s="23"/>
      <c r="AA116" s="23"/>
      <c r="AB116" s="23"/>
      <c r="AC116" s="23"/>
      <c r="AD116" s="23"/>
      <c r="AE116" s="23"/>
      <c r="AF116" s="23"/>
      <c r="AG116" s="66"/>
      <c r="AH116" s="66"/>
      <c r="AI116" s="67"/>
      <c r="AJ116" s="66"/>
      <c r="AK116" s="66"/>
      <c r="AL116" s="374" t="s">
        <v>6324</v>
      </c>
      <c r="AM116" s="375"/>
      <c r="AN116" s="376"/>
      <c r="AO116" s="377" t="s">
        <v>6325</v>
      </c>
      <c r="AP116" s="378"/>
      <c r="AQ116" s="379"/>
      <c r="AR116" s="198"/>
      <c r="AS116" s="198"/>
    </row>
    <row r="117" spans="2:47" s="72" customFormat="1" ht="30" customHeight="1" x14ac:dyDescent="0.2">
      <c r="B117" s="68"/>
      <c r="C117" s="62" t="s">
        <v>6326</v>
      </c>
      <c r="E117" s="23"/>
      <c r="F117" s="70"/>
      <c r="G117" s="70"/>
      <c r="H117" s="70"/>
      <c r="I117" s="70"/>
      <c r="J117" s="70"/>
      <c r="K117" s="70"/>
      <c r="L117" s="70"/>
      <c r="M117" s="70"/>
      <c r="N117" s="70"/>
      <c r="O117" s="70"/>
      <c r="P117" s="70"/>
      <c r="Q117" s="70"/>
      <c r="R117" s="68"/>
      <c r="S117" s="68"/>
      <c r="T117" s="68"/>
      <c r="U117" s="68"/>
      <c r="V117" s="68"/>
      <c r="W117" s="68"/>
      <c r="X117" s="68"/>
      <c r="Y117" s="68"/>
      <c r="Z117" s="68"/>
      <c r="AA117" s="68"/>
      <c r="AB117" s="68"/>
      <c r="AC117" s="68"/>
      <c r="AD117" s="68"/>
      <c r="AE117" s="68"/>
      <c r="AF117" s="68"/>
      <c r="AG117" s="71"/>
      <c r="AL117" s="380" t="s">
        <v>110</v>
      </c>
      <c r="AM117" s="381"/>
      <c r="AN117" s="382"/>
      <c r="AO117" s="380" t="s">
        <v>6327</v>
      </c>
      <c r="AP117" s="381"/>
      <c r="AQ117" s="382"/>
      <c r="AT117" s="199"/>
      <c r="AU117" s="199"/>
    </row>
    <row r="118" spans="2:47" ht="30" customHeight="1" x14ac:dyDescent="0.2">
      <c r="B118" s="23"/>
      <c r="C118" s="25"/>
      <c r="D118" s="23"/>
      <c r="E118" s="23"/>
      <c r="F118" s="59"/>
      <c r="G118" s="59"/>
      <c r="H118" s="59"/>
      <c r="I118" s="59"/>
      <c r="J118" s="59"/>
      <c r="K118" s="59"/>
      <c r="L118" s="59"/>
      <c r="M118" s="59"/>
      <c r="N118" s="59"/>
      <c r="O118" s="59"/>
      <c r="P118" s="59"/>
      <c r="Q118" s="59"/>
      <c r="R118" s="23"/>
      <c r="S118" s="23"/>
      <c r="T118" s="23"/>
      <c r="U118" s="23"/>
      <c r="V118" s="23"/>
      <c r="W118" s="23"/>
      <c r="X118" s="23"/>
      <c r="Y118" s="23"/>
      <c r="Z118" s="23"/>
      <c r="AA118" s="23"/>
      <c r="AB118" s="23"/>
      <c r="AC118" s="23"/>
      <c r="AD118" s="23"/>
      <c r="AE118" s="23"/>
      <c r="AF118" s="23"/>
      <c r="AG118" s="23"/>
      <c r="AH118" s="23"/>
      <c r="AI118" s="23"/>
      <c r="AJ118" s="23"/>
      <c r="AK118" s="64"/>
      <c r="AL118" s="370">
        <f>AP108</f>
        <v>13584</v>
      </c>
      <c r="AM118" s="371"/>
      <c r="AN118" s="372"/>
      <c r="AO118" s="373">
        <f>AI114/AL118</f>
        <v>1200</v>
      </c>
      <c r="AP118" s="373"/>
      <c r="AQ118" s="373"/>
      <c r="AS118" s="200"/>
    </row>
    <row r="119" spans="2:47" ht="30" customHeight="1" x14ac:dyDescent="0.2">
      <c r="C119" s="201"/>
      <c r="F119" s="202"/>
      <c r="G119" s="202"/>
      <c r="H119" s="202"/>
      <c r="I119" s="202"/>
      <c r="J119" s="202"/>
      <c r="K119" s="202"/>
      <c r="L119" s="202"/>
      <c r="M119" s="202"/>
      <c r="N119" s="202"/>
      <c r="O119" s="202"/>
      <c r="P119" s="202"/>
      <c r="Q119" s="202"/>
    </row>
    <row r="120" spans="2:47" ht="30" customHeight="1" x14ac:dyDescent="0.2"/>
    <row r="121" spans="2:47" ht="30" customHeight="1" x14ac:dyDescent="0.2"/>
    <row r="122" spans="2:47" ht="30" customHeight="1" x14ac:dyDescent="0.2"/>
    <row r="123" spans="2:47" ht="30" customHeight="1" x14ac:dyDescent="0.2"/>
    <row r="124" spans="2:47" ht="30" customHeight="1" x14ac:dyDescent="0.2"/>
  </sheetData>
  <sheetProtection sheet="1" objects="1" scenarios="1" formatRows="0"/>
  <mergeCells count="59">
    <mergeCell ref="B5:C7"/>
    <mergeCell ref="E5:G5"/>
    <mergeCell ref="H5:J5"/>
    <mergeCell ref="K5:M5"/>
    <mergeCell ref="N5:P5"/>
    <mergeCell ref="M6:M7"/>
    <mergeCell ref="N6:O6"/>
    <mergeCell ref="P6:P7"/>
    <mergeCell ref="D6:D7"/>
    <mergeCell ref="E6:F6"/>
    <mergeCell ref="G6:G7"/>
    <mergeCell ref="H6:I6"/>
    <mergeCell ref="J6:J7"/>
    <mergeCell ref="K6:L6"/>
    <mergeCell ref="AL6:AM6"/>
    <mergeCell ref="AN6:AN7"/>
    <mergeCell ref="AO6:AP6"/>
    <mergeCell ref="AQ6:AQ7"/>
    <mergeCell ref="R2:AQ3"/>
    <mergeCell ref="Q5:S5"/>
    <mergeCell ref="T5:V5"/>
    <mergeCell ref="W5:Y5"/>
    <mergeCell ref="Z5:AB5"/>
    <mergeCell ref="AB6:AB7"/>
    <mergeCell ref="Q6:R6"/>
    <mergeCell ref="S6:S7"/>
    <mergeCell ref="Z6:AA6"/>
    <mergeCell ref="T6:U6"/>
    <mergeCell ref="B108:C108"/>
    <mergeCell ref="V6:V7"/>
    <mergeCell ref="W6:X6"/>
    <mergeCell ref="Y6:Y7"/>
    <mergeCell ref="AS5:AS7"/>
    <mergeCell ref="AE6:AE7"/>
    <mergeCell ref="AF6:AG6"/>
    <mergeCell ref="AH6:AH7"/>
    <mergeCell ref="AI6:AJ6"/>
    <mergeCell ref="AC5:AE5"/>
    <mergeCell ref="AF5:AH5"/>
    <mergeCell ref="AI5:AK5"/>
    <mergeCell ref="AL5:AN5"/>
    <mergeCell ref="AO5:AQ5"/>
    <mergeCell ref="AC6:AD6"/>
    <mergeCell ref="AK6:AK7"/>
    <mergeCell ref="AI112:AK112"/>
    <mergeCell ref="AL112:AN112"/>
    <mergeCell ref="AO112:AQ112"/>
    <mergeCell ref="AI113:AK113"/>
    <mergeCell ref="AL113:AN113"/>
    <mergeCell ref="AO113:AQ113"/>
    <mergeCell ref="AL118:AN118"/>
    <mergeCell ref="AO118:AQ118"/>
    <mergeCell ref="AI114:AK114"/>
    <mergeCell ref="AL114:AN114"/>
    <mergeCell ref="AO114:AQ114"/>
    <mergeCell ref="AL116:AN116"/>
    <mergeCell ref="AO116:AQ116"/>
    <mergeCell ref="AL117:AN117"/>
    <mergeCell ref="AO117:AQ117"/>
  </mergeCells>
  <phoneticPr fontId="2"/>
  <dataValidations count="4">
    <dataValidation type="list" allowBlank="1" showInputMessage="1" showErrorMessage="1" sqref="D8:D107" xr:uid="{2D5306E9-B697-4695-AA02-1368143DAB40}">
      <formula1>"月給,日給,時給"</formula1>
    </dataValidation>
    <dataValidation type="whole" allowBlank="1" showInputMessage="1" showErrorMessage="1" sqref="E8:E107 H8:H107 K8:K107 N8:N107 Q8:Q107 T8:T107 W8:W107 Z8:Z107 AC8:AC107 AF8:AF107 AI8:AI107 AL8:AL107" xr:uid="{0071391C-BD27-4E4E-9BBE-E6D1E0668D3E}">
      <formula1>0</formula1>
      <formula2>31</formula2>
    </dataValidation>
    <dataValidation type="decimal" allowBlank="1" showInputMessage="1" showErrorMessage="1" sqref="F8:F107 I8:I107 L8:L107 O8:O107 R8:R107 U8:U107 X8:X107 AA8:AA107 AD8:AD107 AG8:AG107 AJ8:AJ107 AM8:AM107" xr:uid="{B7D412D3-7D66-4A2F-BB6B-9CBD5C06FEEF}">
      <formula1>0</formula1>
      <formula2>248</formula2>
    </dataValidation>
    <dataValidation type="whole" allowBlank="1" showInputMessage="1" showErrorMessage="1" sqref="G8:G107 J8:J107 M8:M107 P8:P107 S8:S107 V8:V107 Y8:Y107 AB8:AB107 AE8:AE107 AH8:AH107 AK8:AK107 AN8:AN107" xr:uid="{8EA3B780-4A0C-41D6-A658-D5C5B502E533}">
      <formula1>0</formula1>
      <formula2>10000000</formula2>
    </dataValidation>
  </dataValidations>
  <pageMargins left="0.23622047244094491" right="0.23622047244094491" top="0.74803149606299213" bottom="0.74803149606299213" header="0.31496062992125984" footer="0.31496062992125984"/>
  <pageSetup paperSize="9" scale="40" fitToHeight="0"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720F5-F8B5-4C5C-9814-538CC62F3BA8}">
  <sheetPr>
    <tabColor theme="0" tint="-0.499984740745262"/>
  </sheetPr>
  <dimension ref="A1:BU2"/>
  <sheetViews>
    <sheetView workbookViewId="0">
      <selection activeCell="D2" sqref="D2"/>
    </sheetView>
  </sheetViews>
  <sheetFormatPr defaultRowHeight="13.2" x14ac:dyDescent="0.2"/>
  <cols>
    <col min="1" max="1" width="12.88671875" bestFit="1" customWidth="1"/>
    <col min="24" max="25" width="11.33203125" bestFit="1" customWidth="1"/>
    <col min="26" max="26" width="10.21875" bestFit="1" customWidth="1"/>
    <col min="33" max="33" width="11.33203125" bestFit="1" customWidth="1"/>
    <col min="34" max="34" width="11.33203125" customWidth="1"/>
    <col min="36" max="36" width="11.33203125" bestFit="1" customWidth="1"/>
    <col min="39" max="39" width="11.33203125" bestFit="1" customWidth="1"/>
  </cols>
  <sheetData>
    <row r="1" spans="1:73" s="203" customFormat="1" ht="52.8" x14ac:dyDescent="0.2">
      <c r="A1" s="203" t="s">
        <v>6209</v>
      </c>
      <c r="B1" s="203" t="s">
        <v>10</v>
      </c>
      <c r="C1" s="203" t="s">
        <v>612</v>
      </c>
      <c r="D1" s="203" t="s">
        <v>6210</v>
      </c>
      <c r="E1" s="203" t="s">
        <v>107</v>
      </c>
      <c r="F1" s="203" t="s">
        <v>6211</v>
      </c>
      <c r="G1" s="203" t="s">
        <v>1</v>
      </c>
      <c r="H1" s="203" t="s">
        <v>0</v>
      </c>
      <c r="I1" s="203" t="s">
        <v>6212</v>
      </c>
      <c r="J1" s="203" t="s">
        <v>32</v>
      </c>
      <c r="K1" s="203" t="s">
        <v>17</v>
      </c>
      <c r="L1" s="203" t="s">
        <v>30</v>
      </c>
      <c r="M1" s="203" t="s">
        <v>18</v>
      </c>
      <c r="N1" s="203" t="s">
        <v>19</v>
      </c>
      <c r="O1" s="203" t="s">
        <v>31</v>
      </c>
      <c r="P1" s="203" t="s">
        <v>21</v>
      </c>
      <c r="Q1" s="203" t="s">
        <v>6213</v>
      </c>
      <c r="R1" s="203" t="s">
        <v>6328</v>
      </c>
      <c r="S1" s="203" t="s">
        <v>6329</v>
      </c>
      <c r="T1" s="203" t="s">
        <v>6216</v>
      </c>
      <c r="U1" s="203" t="s">
        <v>6330</v>
      </c>
      <c r="V1" s="203" t="s">
        <v>6331</v>
      </c>
      <c r="W1" s="203" t="s">
        <v>6332</v>
      </c>
      <c r="X1" s="203" t="s">
        <v>6333</v>
      </c>
      <c r="Y1" s="203" t="s">
        <v>6334</v>
      </c>
      <c r="Z1" s="203" t="s">
        <v>6335</v>
      </c>
      <c r="AA1" s="203" t="s">
        <v>6292</v>
      </c>
      <c r="AB1" s="203" t="s">
        <v>6336</v>
      </c>
      <c r="AC1" s="203" t="s">
        <v>6337</v>
      </c>
      <c r="AD1" s="203" t="s">
        <v>6338</v>
      </c>
      <c r="AE1" s="203" t="s">
        <v>6339</v>
      </c>
      <c r="AF1" s="203" t="s">
        <v>6224</v>
      </c>
      <c r="AG1" s="203" t="s">
        <v>6340</v>
      </c>
      <c r="AH1" s="203" t="s">
        <v>6226</v>
      </c>
      <c r="AI1" s="203" t="s">
        <v>6227</v>
      </c>
      <c r="AJ1" s="203" t="s">
        <v>6341</v>
      </c>
      <c r="AK1" s="203" t="s">
        <v>6229</v>
      </c>
      <c r="AL1" s="203" t="s">
        <v>6227</v>
      </c>
      <c r="AM1" s="203" t="s">
        <v>6342</v>
      </c>
      <c r="AN1" s="203" t="s">
        <v>6231</v>
      </c>
      <c r="AO1" s="203" t="s">
        <v>6227</v>
      </c>
      <c r="AP1" s="203" t="s">
        <v>6232</v>
      </c>
      <c r="AQ1" s="203" t="s">
        <v>6233</v>
      </c>
      <c r="AR1" s="203" t="s">
        <v>6234</v>
      </c>
      <c r="AS1" s="203" t="s">
        <v>6235</v>
      </c>
      <c r="AT1" s="203" t="s">
        <v>6236</v>
      </c>
      <c r="AU1" s="203" t="s">
        <v>6237</v>
      </c>
      <c r="AV1" s="203" t="s">
        <v>6238</v>
      </c>
      <c r="AW1" s="203" t="s">
        <v>6239</v>
      </c>
      <c r="AX1" s="203" t="s">
        <v>6240</v>
      </c>
      <c r="AY1" s="203" t="s">
        <v>6241</v>
      </c>
      <c r="AZ1" s="203" t="s">
        <v>6242</v>
      </c>
      <c r="BA1" s="203" t="s">
        <v>6243</v>
      </c>
      <c r="BB1" s="203" t="s">
        <v>6244</v>
      </c>
      <c r="BC1" s="203" t="s">
        <v>6245</v>
      </c>
      <c r="BD1" s="203" t="s">
        <v>6246</v>
      </c>
      <c r="BE1" s="203" t="s">
        <v>6247</v>
      </c>
      <c r="BF1" s="203" t="s">
        <v>6248</v>
      </c>
      <c r="BG1" s="203" t="s">
        <v>6343</v>
      </c>
      <c r="BH1" s="203" t="s">
        <v>6250</v>
      </c>
      <c r="BI1" s="203" t="s">
        <v>6251</v>
      </c>
      <c r="BJ1" s="203" t="s">
        <v>89</v>
      </c>
      <c r="BK1" s="203" t="s">
        <v>6252</v>
      </c>
      <c r="BL1" s="203" t="s">
        <v>6253</v>
      </c>
      <c r="BM1" s="203" t="s">
        <v>6254</v>
      </c>
      <c r="BN1" s="203" t="s">
        <v>6255</v>
      </c>
      <c r="BO1" s="203" t="s">
        <v>6256</v>
      </c>
      <c r="BP1" s="203" t="s">
        <v>6257</v>
      </c>
      <c r="BQ1" s="203" t="s">
        <v>6258</v>
      </c>
      <c r="BR1" s="203" t="s">
        <v>6259</v>
      </c>
      <c r="BS1" s="203" t="s">
        <v>6344</v>
      </c>
      <c r="BT1" s="203" t="s">
        <v>6345</v>
      </c>
      <c r="BU1" s="203" t="s">
        <v>6346</v>
      </c>
    </row>
    <row r="2" spans="1:73" x14ac:dyDescent="0.2">
      <c r="A2">
        <f>'【記載例】実績報告書（A型・雇用型）'!E10</f>
        <v>1111111111</v>
      </c>
      <c r="B2" t="str">
        <f>'【記載例】実績報告書（A型・雇用型）'!L10</f>
        <v>県庁事業所</v>
      </c>
      <c r="C2" t="str">
        <f>'【記載例】実績報告書（A型・雇用型）'!E11</f>
        <v>さいたま市</v>
      </c>
      <c r="D2" t="str">
        <f>'【記載例】実績報告書（A型・雇用型）'!L11</f>
        <v>社会福祉法人（社協以外）</v>
      </c>
      <c r="E2">
        <f>'【記載例】実績報告書（A型・雇用型）'!S11</f>
        <v>9999999999999</v>
      </c>
      <c r="F2" t="str">
        <f>'【記載例】実績報告書（A型・雇用型）'!E12</f>
        <v>社会福祉法人彩の国埼玉</v>
      </c>
      <c r="G2" t="str">
        <f>'【記載例】実績報告書（A型・雇用型）'!E13</f>
        <v>埼玉　太郎</v>
      </c>
      <c r="H2" s="82" t="str">
        <f>'【記載例】実績報告書（A型・雇用型）'!L13</f>
        <v>048-830-3556</v>
      </c>
      <c r="I2" s="82" t="str">
        <f>'【記載例】実績報告書（A型・雇用型）'!S13</f>
        <v>a3300-03@pref.saitama.lg.jp</v>
      </c>
      <c r="J2" s="82" t="str">
        <f>'【記載例】実績報告書（A型・雇用型）'!L16</f>
        <v>○</v>
      </c>
      <c r="K2" s="82">
        <f>'【記載例】実績報告書（A型・雇用型）'!M16</f>
        <v>0</v>
      </c>
      <c r="L2" s="82">
        <f>'【記載例】実績報告書（A型・雇用型）'!N16</f>
        <v>0</v>
      </c>
      <c r="M2" s="82">
        <f>'【記載例】実績報告書（A型・雇用型）'!O16</f>
        <v>0</v>
      </c>
      <c r="N2" s="82" t="str">
        <f>'【記載例】実績報告書（A型・雇用型）'!P16</f>
        <v>○</v>
      </c>
      <c r="O2" s="82" t="str">
        <f>'【記載例】実績報告書（A型・雇用型）'!Q16</f>
        <v>○</v>
      </c>
      <c r="P2" s="82">
        <f>'【記載例】実績報告書（A型・雇用型）'!R16</f>
        <v>0</v>
      </c>
      <c r="Q2">
        <f>'【記載例】実績報告書（A型・雇用型）'!E18</f>
        <v>20</v>
      </c>
      <c r="R2">
        <f>'【記載例】実績報告書（A型・雇用型）'!L18</f>
        <v>16</v>
      </c>
      <c r="S2">
        <f>'【記載例】実績報告書（A型・雇用型）'!S18</f>
        <v>5</v>
      </c>
      <c r="T2" s="82">
        <f>'【記載例】実績報告書（A型・雇用型）'!L20</f>
        <v>0</v>
      </c>
      <c r="U2" s="82">
        <f>'【記載例】実績報告書（A型・雇用型）'!L21</f>
        <v>0</v>
      </c>
      <c r="V2" s="82">
        <f>'【記載例】実績報告書（A型・雇用型）'!L22</f>
        <v>0</v>
      </c>
      <c r="W2">
        <f>'【記載例】実績報告書（A型・雇用型）'!Q22</f>
        <v>0</v>
      </c>
      <c r="X2" s="83">
        <f>'【記載例】実績報告書（A型・雇用型）'!C30</f>
        <v>17716800</v>
      </c>
      <c r="Y2" s="83">
        <f>'【記載例】実績報告書（A型・雇用型）'!C33</f>
        <v>1416000</v>
      </c>
      <c r="Z2" s="83">
        <f>'【記載例】実績報告書（A型・雇用型）'!C37</f>
        <v>16300800</v>
      </c>
      <c r="AA2" t="str">
        <f>'【記載例】実績報告書（A型・雇用型）'!G37</f>
        <v>時給</v>
      </c>
      <c r="AB2">
        <f>'【記載例】実績報告書（A型・雇用型）'!C41</f>
        <v>192</v>
      </c>
      <c r="AC2">
        <f>'【記載例】実績報告書（A型・雇用型）'!H41</f>
        <v>84900</v>
      </c>
      <c r="AD2">
        <f>'【記載例】実績報告書（A型・雇用型）'!C47</f>
        <v>13584</v>
      </c>
      <c r="AE2">
        <f>'【記載例】実績報告書（A型・雇用型）'!H47</f>
        <v>1200</v>
      </c>
      <c r="AF2" s="82" t="str">
        <f>'【記載例】実績報告書（A型・雇用型）'!P52</f>
        <v>○</v>
      </c>
      <c r="AG2" s="83">
        <f>'【記載例】実績報告書（A型・雇用型）'!C56</f>
        <v>1200000</v>
      </c>
      <c r="AH2" s="204">
        <f>'【記載例】実績報告書（A型・雇用型）'!E57</f>
        <v>6.77323218639935E-2</v>
      </c>
      <c r="AI2" t="str">
        <f>'【記載例】実績報告書（A型・雇用型）'!G56</f>
        <v>○</v>
      </c>
      <c r="AJ2" s="83">
        <f>'【記載例】実績報告書（A型・雇用型）'!C60</f>
        <v>0</v>
      </c>
      <c r="AK2" s="204" t="str">
        <f>'【記載例】実績報告書（A型・雇用型）'!E61</f>
        <v/>
      </c>
      <c r="AL2">
        <f>'【記載例】実績報告書（A型・雇用型）'!G60</f>
        <v>0</v>
      </c>
      <c r="AM2" s="83">
        <f>'【記載例】実績報告書（A型・雇用型）'!C64</f>
        <v>0</v>
      </c>
      <c r="AN2" s="204" t="str">
        <f>'【記載例】実績報告書（A型・雇用型）'!E65</f>
        <v/>
      </c>
      <c r="AO2">
        <f>'【記載例】実績報告書（A型・雇用型）'!G64</f>
        <v>0</v>
      </c>
      <c r="AP2" s="83" t="str">
        <f>'【記載例】実績報告書（A型・雇用型）'!C73</f>
        <v>○</v>
      </c>
      <c r="AQ2" s="204">
        <f>'【記載例】実績報告書（A型・雇用型）'!C76</f>
        <v>0.03</v>
      </c>
      <c r="AR2" t="str">
        <f>'【記載例】実績報告書（A型・雇用型）'!D88</f>
        <v>07　清掃、植栽管理</v>
      </c>
      <c r="AS2" t="str">
        <f>'【記載例】実績報告書（A型・雇用型）'!J88</f>
        <v>マンション、アパートなどの清掃や植栽に関する請負業務</v>
      </c>
      <c r="AT2" s="82" t="str">
        <f>'【記載例】実績報告書（A型・雇用型）'!V88</f>
        <v>○</v>
      </c>
      <c r="AU2" t="str">
        <f>'【記載例】実績報告書（A型・雇用型）'!D89</f>
        <v>10　内職等の下請け作業</v>
      </c>
      <c r="AV2" t="str">
        <f>'【記載例】実績報告書（A型・雇用型）'!J89</f>
        <v>箱折り・封入・シール貼り・刺繍糸の糸巻き</v>
      </c>
      <c r="AW2" s="82">
        <f>'【記載例】実績報告書（A型・雇用型）'!V89</f>
        <v>0</v>
      </c>
      <c r="AX2" t="str">
        <f>'【記載例】実績報告書（A型・雇用型）'!D90</f>
        <v>12  農作業（施設外就労）</v>
      </c>
      <c r="AY2" t="str">
        <f>'【記載例】実績報告書（A型・雇用型）'!J90</f>
        <v>いちご狩り運営管理、生育作業</v>
      </c>
      <c r="AZ2" s="82" t="str">
        <f>'【記載例】実績報告書（A型・雇用型）'!V90</f>
        <v>○</v>
      </c>
      <c r="BA2">
        <f>'【記載例】実績報告書（A型・雇用型）'!D91</f>
        <v>0</v>
      </c>
      <c r="BB2">
        <f>'【記載例】実績報告書（A型・雇用型）'!J91</f>
        <v>0</v>
      </c>
      <c r="BC2" s="82">
        <f>'【記載例】実績報告書（A型・雇用型）'!V91</f>
        <v>0</v>
      </c>
      <c r="BD2">
        <f>'【記載例】実績報告書（A型・雇用型）'!D92</f>
        <v>0</v>
      </c>
      <c r="BE2">
        <f>'【記載例】実績報告書（A型・雇用型）'!J92</f>
        <v>0</v>
      </c>
      <c r="BF2" s="82">
        <f>'【記載例】実績報告書（A型・雇用型）'!V92</f>
        <v>0</v>
      </c>
      <c r="BG2" t="str">
        <f>'【記載例】実績報告書（A型・雇用型）'!I96</f>
        <v>いちご</v>
      </c>
      <c r="BH2">
        <f>'【記載例】実績報告書（A型・雇用型）'!N96</f>
        <v>0</v>
      </c>
      <c r="BI2">
        <f>'【記載例】実績報告書（A型・雇用型）'!S96</f>
        <v>0</v>
      </c>
      <c r="BJ2">
        <f>'【記載例】実績報告書（A型・雇用型）'!I98</f>
        <v>1000</v>
      </c>
      <c r="BK2" t="str">
        <f>'【記載例】実績報告書（A型・雇用型）'!I101</f>
        <v>生産規模を拡大したい</v>
      </c>
      <c r="BL2" t="str">
        <f>'【記載例】実績報告書（A型・雇用型）'!D108</f>
        <v>07　清掃、植栽管理</v>
      </c>
      <c r="BM2" t="str">
        <f>'【記載例】実績報告書（A型・雇用型）'!J108</f>
        <v>ホテルや公園等の清掃。対象施設を広げていきたいため。</v>
      </c>
      <c r="BN2" t="str">
        <f>'【記載例】実績報告書（A型・雇用型）'!D109</f>
        <v>14　その他</v>
      </c>
      <c r="BO2" t="str">
        <f>'【記載例】実績報告書（A型・雇用型）'!J109</f>
        <v>文書電子化作業。新たな分野を開拓し、利用者に活動の選択肢を与えたいため。</v>
      </c>
      <c r="BP2">
        <f>'【記載例】実績報告書（A型・雇用型）'!D110</f>
        <v>0</v>
      </c>
      <c r="BQ2">
        <f>'【記載例】実績報告書（A型・雇用型）'!J110</f>
        <v>0</v>
      </c>
      <c r="BR2" t="str">
        <f>'【記載例】実績報告書（A型・雇用型）'!C114</f>
        <v>夏の暑さなど、利用者の作業環境上、負担が大きい。</v>
      </c>
      <c r="BS2" s="82" t="str">
        <f>'【記載例】実績報告書（A型・雇用型）'!I117</f>
        <v>×</v>
      </c>
      <c r="BT2">
        <f>'【記載例】実績報告書（A型・雇用型）'!L118</f>
        <v>1</v>
      </c>
      <c r="BU2">
        <f>'【記載例】実績報告書（A型・雇用型）'!R118</f>
        <v>16</v>
      </c>
    </row>
  </sheetData>
  <sheetProtection algorithmName="SHA-512" hashValue="k96CNbTQZ5SF1SXEtu5Wt7HJTVT5LcgYhyiriB3d14DmddDVAbs2hPhRvrjRHIDU8vo7xhN06Qut11J0+SxQxw==" saltValue="3oN/H+72isPKE+ea8BxYTA==" spinCount="100000" sheet="1" objects="1" scenarios="1"/>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CA6BD-8342-47A3-BDDD-FE9F1E92EBBE}">
  <dimension ref="A1:CE134"/>
  <sheetViews>
    <sheetView topLeftCell="C1" workbookViewId="0">
      <selection activeCell="D2" sqref="D2"/>
    </sheetView>
  </sheetViews>
  <sheetFormatPr defaultRowHeight="13.2" x14ac:dyDescent="0.2"/>
  <cols>
    <col min="1" max="1" width="4.5546875" bestFit="1" customWidth="1"/>
    <col min="2" max="2" width="4.88671875" customWidth="1"/>
    <col min="3" max="3" width="11.44140625" customWidth="1"/>
    <col min="4" max="4" width="43" bestFit="1" customWidth="1"/>
    <col min="5" max="5" width="43" customWidth="1"/>
    <col min="6" max="6" width="44.6640625" bestFit="1" customWidth="1"/>
    <col min="7" max="7" width="9.6640625" customWidth="1"/>
    <col min="8" max="8" width="11.88671875" bestFit="1" customWidth="1"/>
    <col min="9" max="9" width="20.6640625" hidden="1" customWidth="1"/>
    <col min="10" max="10" width="9" hidden="1" customWidth="1"/>
    <col min="11" max="11" width="13.6640625" hidden="1" customWidth="1"/>
    <col min="12" max="12" width="12.6640625" hidden="1" customWidth="1"/>
    <col min="13" max="16" width="3.77734375" hidden="1" customWidth="1"/>
    <col min="17" max="17" width="3.88671875" hidden="1" customWidth="1"/>
    <col min="18" max="19" width="3.77734375" hidden="1" customWidth="1"/>
    <col min="20" max="22" width="5.77734375" hidden="1" customWidth="1"/>
    <col min="23" max="23" width="5.33203125" hidden="1" customWidth="1"/>
    <col min="24" max="24" width="6.109375" hidden="1" customWidth="1"/>
    <col min="25" max="26" width="5.44140625" hidden="1" customWidth="1"/>
    <col min="27" max="27" width="5.21875" hidden="1" customWidth="1"/>
    <col min="28" max="29" width="5.6640625" hidden="1" customWidth="1"/>
    <col min="30" max="30" width="5.21875" customWidth="1"/>
    <col min="31" max="31" width="5.77734375" customWidth="1"/>
    <col min="32" max="33" width="5.77734375" hidden="1" customWidth="1"/>
    <col min="34" max="34" width="9.77734375" customWidth="1"/>
    <col min="35" max="35" width="55" hidden="1" customWidth="1"/>
    <col min="36" max="37" width="9.77734375" hidden="1" customWidth="1"/>
    <col min="38" max="38" width="7" hidden="1" customWidth="1"/>
    <col min="39" max="39" width="8.21875" hidden="1" customWidth="1"/>
    <col min="40" max="41" width="19.77734375" customWidth="1"/>
    <col min="42" max="42" width="15.44140625" hidden="1" customWidth="1"/>
    <col min="43" max="44" width="5.21875" customWidth="1"/>
    <col min="45" max="48" width="5.21875" hidden="1" customWidth="1"/>
    <col min="49" max="51" width="7.77734375" hidden="1" customWidth="1"/>
    <col min="52" max="55" width="3.6640625" hidden="1" customWidth="1"/>
    <col min="56" max="56" width="4.6640625" hidden="1" customWidth="1"/>
    <col min="57" max="58" width="3.6640625" hidden="1" customWidth="1"/>
    <col min="59" max="59" width="5.21875" hidden="1" customWidth="1"/>
    <col min="60" max="60" width="3.6640625" hidden="1" customWidth="1"/>
    <col min="61" max="61" width="4.6640625" hidden="1" customWidth="1"/>
    <col min="62" max="62" width="3.6640625" hidden="1" customWidth="1"/>
    <col min="63" max="63" width="4.6640625" hidden="1" customWidth="1"/>
    <col min="64" max="67" width="5.21875" hidden="1" customWidth="1"/>
    <col min="68" max="69" width="5" hidden="1" customWidth="1"/>
    <col min="70" max="70" width="10.21875" hidden="1" customWidth="1"/>
    <col min="71" max="74" width="5.21875" hidden="1" customWidth="1"/>
    <col min="75" max="75" width="8.6640625" hidden="1" customWidth="1"/>
    <col min="76" max="76" width="6.6640625" hidden="1" customWidth="1"/>
    <col min="77" max="77" width="4.44140625" hidden="1" customWidth="1"/>
    <col min="78" max="78" width="7.109375" hidden="1" customWidth="1"/>
    <col min="79" max="79" width="11.44140625" hidden="1" customWidth="1"/>
    <col min="80" max="80" width="3.6640625" hidden="1" customWidth="1"/>
    <col min="81" max="81" width="10.109375" hidden="1" customWidth="1"/>
    <col min="82" max="82" width="2.77734375" hidden="1" customWidth="1"/>
    <col min="83" max="83" width="37.88671875" customWidth="1"/>
  </cols>
  <sheetData>
    <row r="1" spans="1:83" ht="13.2" customHeight="1" thickTop="1" x14ac:dyDescent="0.2">
      <c r="C1" t="s">
        <v>258</v>
      </c>
      <c r="H1" t="s">
        <v>6347</v>
      </c>
      <c r="M1" t="s">
        <v>259</v>
      </c>
      <c r="T1" t="s">
        <v>260</v>
      </c>
      <c r="U1" t="s">
        <v>261</v>
      </c>
      <c r="W1" t="s">
        <v>262</v>
      </c>
      <c r="X1" t="s">
        <v>263</v>
      </c>
      <c r="Y1" t="s">
        <v>264</v>
      </c>
      <c r="AB1" t="s">
        <v>265</v>
      </c>
      <c r="AD1" t="s">
        <v>266</v>
      </c>
      <c r="AF1" t="s">
        <v>267</v>
      </c>
      <c r="AG1" t="s">
        <v>268</v>
      </c>
      <c r="AH1" t="s">
        <v>269</v>
      </c>
      <c r="AI1" t="s">
        <v>270</v>
      </c>
      <c r="AJ1" t="s">
        <v>271</v>
      </c>
      <c r="AK1" t="s">
        <v>272</v>
      </c>
      <c r="AL1" t="s">
        <v>273</v>
      </c>
      <c r="AQ1" t="s">
        <v>97</v>
      </c>
      <c r="AS1" t="s">
        <v>274</v>
      </c>
      <c r="AX1" t="s">
        <v>261</v>
      </c>
      <c r="AZ1" t="s">
        <v>275</v>
      </c>
      <c r="BC1" t="s">
        <v>276</v>
      </c>
      <c r="BF1" t="s">
        <v>277</v>
      </c>
      <c r="BH1" t="s">
        <v>278</v>
      </c>
      <c r="BM1" t="s">
        <v>20</v>
      </c>
      <c r="BP1" t="s">
        <v>279</v>
      </c>
      <c r="BQ1" t="s">
        <v>280</v>
      </c>
      <c r="BR1" t="s">
        <v>281</v>
      </c>
      <c r="BS1" t="s">
        <v>282</v>
      </c>
      <c r="BT1" t="s">
        <v>283</v>
      </c>
      <c r="BU1" t="s">
        <v>284</v>
      </c>
      <c r="BW1" t="s">
        <v>285</v>
      </c>
      <c r="CE1" s="74" t="s">
        <v>101</v>
      </c>
    </row>
    <row r="2" spans="1:83" x14ac:dyDescent="0.2">
      <c r="C2" t="s">
        <v>2</v>
      </c>
      <c r="D2" t="s">
        <v>98</v>
      </c>
      <c r="E2" t="s">
        <v>6348</v>
      </c>
      <c r="F2" t="s">
        <v>10</v>
      </c>
      <c r="G2" t="s">
        <v>99</v>
      </c>
      <c r="H2" t="s">
        <v>613</v>
      </c>
      <c r="I2" t="s">
        <v>286</v>
      </c>
      <c r="J2" t="s">
        <v>287</v>
      </c>
      <c r="K2" t="s">
        <v>0</v>
      </c>
      <c r="L2" t="s">
        <v>288</v>
      </c>
      <c r="M2" t="s">
        <v>289</v>
      </c>
      <c r="N2" t="s">
        <v>290</v>
      </c>
      <c r="O2" t="s">
        <v>291</v>
      </c>
      <c r="P2" t="s">
        <v>292</v>
      </c>
      <c r="Q2" t="s">
        <v>293</v>
      </c>
      <c r="R2" t="s">
        <v>294</v>
      </c>
      <c r="S2" t="s">
        <v>295</v>
      </c>
      <c r="U2" t="s">
        <v>296</v>
      </c>
      <c r="V2" t="s">
        <v>297</v>
      </c>
      <c r="Y2" t="s">
        <v>298</v>
      </c>
      <c r="Z2" t="s">
        <v>299</v>
      </c>
      <c r="AA2" t="s">
        <v>300</v>
      </c>
      <c r="AB2" t="s">
        <v>301</v>
      </c>
      <c r="AC2" t="s">
        <v>302</v>
      </c>
      <c r="AD2" t="s">
        <v>303</v>
      </c>
      <c r="AE2" t="s">
        <v>304</v>
      </c>
      <c r="AI2" t="s">
        <v>305</v>
      </c>
      <c r="AL2" t="s">
        <v>306</v>
      </c>
      <c r="AM2" t="s">
        <v>307</v>
      </c>
      <c r="AN2" t="s">
        <v>308</v>
      </c>
      <c r="AO2" t="s">
        <v>309</v>
      </c>
      <c r="AP2" t="s">
        <v>310</v>
      </c>
      <c r="AQ2" t="s">
        <v>311</v>
      </c>
      <c r="AR2" t="s">
        <v>312</v>
      </c>
      <c r="AS2" t="s">
        <v>313</v>
      </c>
      <c r="AT2" t="s">
        <v>314</v>
      </c>
      <c r="AU2" t="s">
        <v>315</v>
      </c>
      <c r="AV2" t="s">
        <v>316</v>
      </c>
      <c r="AW2" t="s">
        <v>317</v>
      </c>
      <c r="AX2" t="s">
        <v>318</v>
      </c>
      <c r="AY2" t="s">
        <v>319</v>
      </c>
      <c r="AZ2" t="s">
        <v>320</v>
      </c>
      <c r="BA2" t="s">
        <v>321</v>
      </c>
      <c r="BB2" t="s">
        <v>322</v>
      </c>
      <c r="BC2" t="s">
        <v>323</v>
      </c>
      <c r="BD2" t="s">
        <v>324</v>
      </c>
      <c r="BE2" t="s">
        <v>322</v>
      </c>
      <c r="BF2" t="s">
        <v>322</v>
      </c>
      <c r="BG2" t="s">
        <v>325</v>
      </c>
      <c r="BH2" t="s">
        <v>323</v>
      </c>
      <c r="BI2" t="s">
        <v>324</v>
      </c>
      <c r="BJ2" t="s">
        <v>322</v>
      </c>
      <c r="BK2" t="s">
        <v>324</v>
      </c>
      <c r="BL2" t="s">
        <v>325</v>
      </c>
      <c r="BM2" t="s">
        <v>326</v>
      </c>
      <c r="BN2" t="s">
        <v>327</v>
      </c>
      <c r="BO2" t="s">
        <v>325</v>
      </c>
      <c r="BU2" t="s">
        <v>313</v>
      </c>
      <c r="BV2" t="s">
        <v>314</v>
      </c>
      <c r="BY2" t="s">
        <v>328</v>
      </c>
      <c r="BZ2" t="s">
        <v>329</v>
      </c>
      <c r="CA2" t="s">
        <v>330</v>
      </c>
      <c r="CB2" t="s">
        <v>331</v>
      </c>
      <c r="CC2" t="s">
        <v>332</v>
      </c>
      <c r="CE2" s="75" t="s">
        <v>95</v>
      </c>
    </row>
    <row r="3" spans="1:83" x14ac:dyDescent="0.2">
      <c r="M3">
        <v>40</v>
      </c>
      <c r="N3">
        <v>42</v>
      </c>
      <c r="O3">
        <v>50</v>
      </c>
      <c r="P3">
        <v>62</v>
      </c>
      <c r="Q3">
        <v>128</v>
      </c>
      <c r="R3">
        <v>127</v>
      </c>
      <c r="S3">
        <v>76</v>
      </c>
      <c r="T3">
        <v>1</v>
      </c>
      <c r="U3">
        <v>1</v>
      </c>
      <c r="V3">
        <v>1</v>
      </c>
      <c r="W3">
        <v>0</v>
      </c>
      <c r="X3">
        <v>4</v>
      </c>
      <c r="Y3">
        <v>0</v>
      </c>
      <c r="Z3">
        <v>0</v>
      </c>
      <c r="AA3">
        <v>1</v>
      </c>
      <c r="AB3">
        <v>6</v>
      </c>
      <c r="AC3">
        <v>0</v>
      </c>
      <c r="AD3">
        <v>131</v>
      </c>
      <c r="AE3">
        <v>22</v>
      </c>
      <c r="AF3">
        <v>0</v>
      </c>
      <c r="AG3">
        <v>0</v>
      </c>
      <c r="AJ3">
        <v>1318</v>
      </c>
      <c r="AK3">
        <v>316</v>
      </c>
      <c r="AN3">
        <v>67</v>
      </c>
      <c r="AO3">
        <v>0</v>
      </c>
      <c r="AQ3">
        <v>131</v>
      </c>
      <c r="AR3">
        <v>131</v>
      </c>
      <c r="AS3">
        <v>1</v>
      </c>
      <c r="AT3">
        <v>130</v>
      </c>
      <c r="AU3">
        <v>106</v>
      </c>
      <c r="AV3">
        <v>23</v>
      </c>
      <c r="AW3">
        <v>131</v>
      </c>
      <c r="AX3">
        <v>1</v>
      </c>
      <c r="AY3">
        <v>1</v>
      </c>
      <c r="CE3" s="75" t="s">
        <v>103</v>
      </c>
    </row>
    <row r="4" spans="1:83" x14ac:dyDescent="0.2">
      <c r="A4">
        <v>1</v>
      </c>
      <c r="B4" t="s">
        <v>333</v>
      </c>
      <c r="C4" s="73">
        <v>1110200910</v>
      </c>
      <c r="D4" s="73" t="s">
        <v>77</v>
      </c>
      <c r="E4" s="73" t="str">
        <f>IF(AQ4="福",$CE$2,IF(AQ4="特非",$CE$5,IF(AQ4="営",$CE$4,$CE$6)))</f>
        <v>社会福祉法人（社協以外）</v>
      </c>
      <c r="F4" s="73" t="s">
        <v>78</v>
      </c>
      <c r="G4" s="73" t="s">
        <v>38</v>
      </c>
      <c r="H4" s="205" t="s">
        <v>344</v>
      </c>
      <c r="I4" t="s">
        <v>334</v>
      </c>
      <c r="J4">
        <v>3330866</v>
      </c>
      <c r="K4" t="s">
        <v>335</v>
      </c>
      <c r="L4" t="s">
        <v>335</v>
      </c>
      <c r="Q4" t="s">
        <v>137</v>
      </c>
      <c r="AD4">
        <v>20</v>
      </c>
      <c r="AE4">
        <v>20</v>
      </c>
      <c r="AH4" s="81">
        <v>40269</v>
      </c>
      <c r="AI4" t="s">
        <v>336</v>
      </c>
      <c r="AJ4">
        <v>40269</v>
      </c>
      <c r="AK4" t="s">
        <v>337</v>
      </c>
      <c r="AM4">
        <v>41486</v>
      </c>
      <c r="AN4" t="s">
        <v>338</v>
      </c>
      <c r="AP4" t="s">
        <v>339</v>
      </c>
      <c r="AQ4" t="s">
        <v>340</v>
      </c>
      <c r="AR4" t="s">
        <v>340</v>
      </c>
      <c r="AT4" t="s">
        <v>137</v>
      </c>
      <c r="AV4" t="s">
        <v>341</v>
      </c>
      <c r="AW4">
        <v>2</v>
      </c>
      <c r="BP4">
        <v>1</v>
      </c>
      <c r="BT4" t="s">
        <v>293</v>
      </c>
      <c r="BX4" t="s">
        <v>342</v>
      </c>
      <c r="BY4">
        <v>0</v>
      </c>
      <c r="BZ4">
        <v>40</v>
      </c>
      <c r="CA4" t="s">
        <v>343</v>
      </c>
      <c r="CB4">
        <v>1</v>
      </c>
      <c r="CC4" t="s">
        <v>344</v>
      </c>
      <c r="CD4" t="s">
        <v>345</v>
      </c>
      <c r="CE4" s="75" t="s">
        <v>140</v>
      </c>
    </row>
    <row r="5" spans="1:83" x14ac:dyDescent="0.2">
      <c r="A5">
        <v>2</v>
      </c>
      <c r="B5" t="s">
        <v>346</v>
      </c>
      <c r="C5" s="73">
        <v>1110201124</v>
      </c>
      <c r="D5" s="73" t="s">
        <v>6349</v>
      </c>
      <c r="E5" s="73" t="str">
        <f t="shared" ref="E5:E68" si="0">IF(AQ5="福",$CE$2,IF(AQ5="特非",$CE$5,IF(AQ5="営",$CE$4,$CE$6)))</f>
        <v>特定非営利活動法人</v>
      </c>
      <c r="F5" s="73" t="s">
        <v>6350</v>
      </c>
      <c r="G5" s="73" t="s">
        <v>38</v>
      </c>
      <c r="H5" s="205" t="s">
        <v>344</v>
      </c>
      <c r="I5" t="s">
        <v>6351</v>
      </c>
      <c r="J5" t="s">
        <v>6352</v>
      </c>
      <c r="K5" t="s">
        <v>6353</v>
      </c>
      <c r="L5" t="s">
        <v>6354</v>
      </c>
      <c r="M5" t="s">
        <v>341</v>
      </c>
      <c r="N5" t="s">
        <v>137</v>
      </c>
      <c r="O5" t="s">
        <v>341</v>
      </c>
      <c r="P5" t="s">
        <v>341</v>
      </c>
      <c r="Q5" t="s">
        <v>341</v>
      </c>
      <c r="R5" t="s">
        <v>341</v>
      </c>
      <c r="S5" t="s">
        <v>341</v>
      </c>
      <c r="X5">
        <v>20</v>
      </c>
      <c r="AD5">
        <v>10</v>
      </c>
      <c r="AH5" s="81">
        <v>40756</v>
      </c>
      <c r="AI5" t="s">
        <v>6355</v>
      </c>
      <c r="AJ5">
        <v>40756</v>
      </c>
      <c r="AQ5" t="s">
        <v>6356</v>
      </c>
      <c r="AR5" t="s">
        <v>6356</v>
      </c>
      <c r="AT5" t="s">
        <v>137</v>
      </c>
      <c r="AV5" t="s">
        <v>137</v>
      </c>
      <c r="AW5">
        <v>2</v>
      </c>
      <c r="BX5" t="s">
        <v>6357</v>
      </c>
      <c r="BY5">
        <v>0</v>
      </c>
      <c r="BZ5">
        <v>30</v>
      </c>
      <c r="CA5" t="s">
        <v>347</v>
      </c>
      <c r="CE5" s="75" t="s">
        <v>104</v>
      </c>
    </row>
    <row r="6" spans="1:83" ht="13.8" thickBot="1" x14ac:dyDescent="0.25">
      <c r="A6">
        <v>3</v>
      </c>
      <c r="B6" t="s">
        <v>348</v>
      </c>
      <c r="C6" s="73">
        <v>1110201918</v>
      </c>
      <c r="D6" s="73" t="s">
        <v>6358</v>
      </c>
      <c r="E6" s="73" t="str">
        <f t="shared" si="0"/>
        <v>営利法人（株式・合名・合資・合同会社）</v>
      </c>
      <c r="F6" s="73" t="s">
        <v>6359</v>
      </c>
      <c r="G6" s="73" t="s">
        <v>38</v>
      </c>
      <c r="H6" s="205" t="s">
        <v>344</v>
      </c>
      <c r="I6" t="s">
        <v>6360</v>
      </c>
      <c r="J6" t="s">
        <v>349</v>
      </c>
      <c r="K6" t="s">
        <v>6361</v>
      </c>
      <c r="L6" t="s">
        <v>6362</v>
      </c>
      <c r="N6" t="s">
        <v>137</v>
      </c>
      <c r="O6" t="s">
        <v>137</v>
      </c>
      <c r="P6" t="s">
        <v>137</v>
      </c>
      <c r="Q6" t="s">
        <v>137</v>
      </c>
      <c r="R6" t="s">
        <v>137</v>
      </c>
      <c r="S6" t="s">
        <v>137</v>
      </c>
      <c r="AD6">
        <v>20</v>
      </c>
      <c r="AH6" s="81">
        <v>42125</v>
      </c>
      <c r="AI6" t="s">
        <v>6363</v>
      </c>
      <c r="AJ6">
        <v>42125</v>
      </c>
      <c r="AK6" t="s">
        <v>337</v>
      </c>
      <c r="AL6" t="s">
        <v>350</v>
      </c>
      <c r="AM6">
        <v>42125</v>
      </c>
      <c r="AN6" t="s">
        <v>6364</v>
      </c>
      <c r="AP6" t="s">
        <v>6365</v>
      </c>
      <c r="AQ6" t="s">
        <v>351</v>
      </c>
      <c r="AR6" t="s">
        <v>351</v>
      </c>
      <c r="AT6" t="s">
        <v>137</v>
      </c>
      <c r="AU6" t="s">
        <v>341</v>
      </c>
      <c r="AW6">
        <v>1</v>
      </c>
      <c r="BS6">
        <v>1</v>
      </c>
      <c r="BX6" t="s">
        <v>352</v>
      </c>
      <c r="BY6">
        <v>0</v>
      </c>
      <c r="BZ6">
        <v>20</v>
      </c>
      <c r="CA6" t="s">
        <v>347</v>
      </c>
      <c r="CC6" t="s">
        <v>344</v>
      </c>
      <c r="CD6" t="s">
        <v>345</v>
      </c>
      <c r="CE6" s="76" t="s">
        <v>141</v>
      </c>
    </row>
    <row r="7" spans="1:83" ht="13.8" thickTop="1" x14ac:dyDescent="0.2">
      <c r="A7">
        <v>4</v>
      </c>
      <c r="B7" t="s">
        <v>348</v>
      </c>
      <c r="C7" s="73">
        <v>1110202130</v>
      </c>
      <c r="D7" s="73" t="s">
        <v>6366</v>
      </c>
      <c r="E7" s="73" t="str">
        <f t="shared" si="0"/>
        <v>営利法人（株式・合名・合資・合同会社）</v>
      </c>
      <c r="F7" s="73" t="s">
        <v>6367</v>
      </c>
      <c r="G7" s="73" t="s">
        <v>38</v>
      </c>
      <c r="H7" s="205" t="s">
        <v>344</v>
      </c>
      <c r="I7" t="s">
        <v>6368</v>
      </c>
      <c r="J7" t="s">
        <v>6369</v>
      </c>
      <c r="K7" t="s">
        <v>6370</v>
      </c>
      <c r="L7" t="s">
        <v>6371</v>
      </c>
      <c r="P7" t="s">
        <v>137</v>
      </c>
      <c r="Q7" t="s">
        <v>137</v>
      </c>
      <c r="R7" t="s">
        <v>137</v>
      </c>
      <c r="AD7">
        <v>16</v>
      </c>
      <c r="AH7" s="81">
        <v>42401</v>
      </c>
      <c r="AI7" t="s">
        <v>6372</v>
      </c>
      <c r="AJ7">
        <v>42401</v>
      </c>
      <c r="AK7" t="s">
        <v>337</v>
      </c>
      <c r="AL7" t="s">
        <v>350</v>
      </c>
      <c r="AM7">
        <v>42355</v>
      </c>
      <c r="AN7" t="s">
        <v>6373</v>
      </c>
      <c r="AP7" t="s">
        <v>6374</v>
      </c>
      <c r="AQ7" t="s">
        <v>351</v>
      </c>
      <c r="AR7" t="s">
        <v>351</v>
      </c>
      <c r="AT7" t="s">
        <v>137</v>
      </c>
      <c r="AU7" t="s">
        <v>341</v>
      </c>
      <c r="AW7">
        <v>1</v>
      </c>
      <c r="BS7">
        <v>1</v>
      </c>
      <c r="BX7" t="s">
        <v>352</v>
      </c>
      <c r="BY7">
        <v>0</v>
      </c>
      <c r="BZ7">
        <v>16</v>
      </c>
      <c r="CA7" t="s">
        <v>347</v>
      </c>
      <c r="CC7" t="s">
        <v>344</v>
      </c>
      <c r="CD7" t="s">
        <v>345</v>
      </c>
    </row>
    <row r="8" spans="1:83" x14ac:dyDescent="0.2">
      <c r="A8">
        <v>5</v>
      </c>
      <c r="B8" t="s">
        <v>348</v>
      </c>
      <c r="C8" s="73">
        <v>1110202262</v>
      </c>
      <c r="D8" s="73" t="s">
        <v>6375</v>
      </c>
      <c r="E8" s="73" t="str">
        <f t="shared" si="0"/>
        <v>営利法人（株式・合名・合資・合同会社）</v>
      </c>
      <c r="F8" s="73" t="s">
        <v>6376</v>
      </c>
      <c r="G8" s="73" t="s">
        <v>102</v>
      </c>
      <c r="H8" s="205" t="s">
        <v>344</v>
      </c>
      <c r="I8" t="s">
        <v>6377</v>
      </c>
      <c r="J8" t="s">
        <v>6378</v>
      </c>
      <c r="K8" t="s">
        <v>6379</v>
      </c>
      <c r="L8" t="s">
        <v>6379</v>
      </c>
      <c r="N8" t="s">
        <v>137</v>
      </c>
      <c r="O8" t="s">
        <v>137</v>
      </c>
      <c r="P8" t="s">
        <v>137</v>
      </c>
      <c r="Q8" t="s">
        <v>137</v>
      </c>
      <c r="R8" t="s">
        <v>137</v>
      </c>
      <c r="S8" t="s">
        <v>137</v>
      </c>
      <c r="AD8">
        <v>20</v>
      </c>
      <c r="AH8" s="81">
        <v>42583</v>
      </c>
      <c r="AI8" t="s">
        <v>6380</v>
      </c>
      <c r="AQ8" t="s">
        <v>353</v>
      </c>
      <c r="AR8" t="s">
        <v>353</v>
      </c>
      <c r="AT8" t="s">
        <v>137</v>
      </c>
      <c r="AU8" t="s">
        <v>137</v>
      </c>
      <c r="AW8">
        <v>1</v>
      </c>
    </row>
    <row r="9" spans="1:83" x14ac:dyDescent="0.2">
      <c r="A9">
        <v>6</v>
      </c>
      <c r="B9" t="s">
        <v>354</v>
      </c>
      <c r="C9" s="73">
        <v>1110202346</v>
      </c>
      <c r="D9" s="73" t="s">
        <v>355</v>
      </c>
      <c r="E9" s="73" t="str">
        <f t="shared" si="0"/>
        <v>営利法人（株式・合名・合資・合同会社）</v>
      </c>
      <c r="F9" s="73" t="s">
        <v>115</v>
      </c>
      <c r="G9" s="73" t="s">
        <v>102</v>
      </c>
      <c r="H9" s="205" t="s">
        <v>344</v>
      </c>
      <c r="I9" t="s">
        <v>356</v>
      </c>
      <c r="J9" t="s">
        <v>357</v>
      </c>
      <c r="K9" t="s">
        <v>358</v>
      </c>
      <c r="L9" t="s">
        <v>359</v>
      </c>
      <c r="M9" t="s">
        <v>137</v>
      </c>
      <c r="N9" t="s">
        <v>137</v>
      </c>
      <c r="O9" t="s">
        <v>137</v>
      </c>
      <c r="P9" t="s">
        <v>137</v>
      </c>
      <c r="Q9" t="s">
        <v>137</v>
      </c>
      <c r="R9" t="s">
        <v>137</v>
      </c>
      <c r="S9" t="s">
        <v>137</v>
      </c>
      <c r="AD9">
        <v>20</v>
      </c>
      <c r="AE9">
        <v>25</v>
      </c>
      <c r="AH9" s="81">
        <v>42795</v>
      </c>
      <c r="AI9" t="s">
        <v>360</v>
      </c>
      <c r="AQ9" t="s">
        <v>353</v>
      </c>
      <c r="AR9" t="s">
        <v>353</v>
      </c>
      <c r="AT9" t="s">
        <v>137</v>
      </c>
      <c r="AV9" t="s">
        <v>341</v>
      </c>
      <c r="AW9">
        <v>2</v>
      </c>
    </row>
    <row r="10" spans="1:83" x14ac:dyDescent="0.2">
      <c r="A10">
        <v>7</v>
      </c>
      <c r="B10" t="s">
        <v>361</v>
      </c>
      <c r="C10" s="73">
        <v>1110202601</v>
      </c>
      <c r="D10" s="73" t="s">
        <v>105</v>
      </c>
      <c r="E10" s="73" t="str">
        <f t="shared" si="0"/>
        <v>営利法人（株式・合名・合資・合同会社）</v>
      </c>
      <c r="F10" s="73" t="s">
        <v>106</v>
      </c>
      <c r="G10" s="73" t="s">
        <v>362</v>
      </c>
      <c r="H10" s="205" t="s">
        <v>344</v>
      </c>
      <c r="I10" t="s">
        <v>363</v>
      </c>
      <c r="J10" t="s">
        <v>364</v>
      </c>
      <c r="K10" t="s">
        <v>365</v>
      </c>
      <c r="L10" t="s">
        <v>366</v>
      </c>
      <c r="M10" t="s">
        <v>137</v>
      </c>
      <c r="Q10" t="s">
        <v>137</v>
      </c>
      <c r="R10" t="s">
        <v>137</v>
      </c>
      <c r="AD10">
        <v>15</v>
      </c>
      <c r="AE10">
        <v>10</v>
      </c>
      <c r="AH10" s="81">
        <v>43313</v>
      </c>
      <c r="AI10" t="s">
        <v>367</v>
      </c>
      <c r="AJ10">
        <v>43313</v>
      </c>
      <c r="AK10" t="s">
        <v>344</v>
      </c>
      <c r="AP10" t="s">
        <v>368</v>
      </c>
      <c r="AQ10" t="s">
        <v>369</v>
      </c>
      <c r="AR10" t="s">
        <v>369</v>
      </c>
      <c r="AT10" t="s">
        <v>137</v>
      </c>
      <c r="AV10" t="s">
        <v>341</v>
      </c>
      <c r="AW10">
        <v>2</v>
      </c>
      <c r="BP10">
        <v>2</v>
      </c>
      <c r="BT10" t="s">
        <v>293</v>
      </c>
      <c r="BX10" t="s">
        <v>342</v>
      </c>
      <c r="BY10">
        <v>0</v>
      </c>
      <c r="BZ10">
        <v>25</v>
      </c>
      <c r="CA10" t="s">
        <v>343</v>
      </c>
      <c r="CC10" t="s">
        <v>344</v>
      </c>
      <c r="CD10" t="s">
        <v>345</v>
      </c>
    </row>
    <row r="11" spans="1:83" x14ac:dyDescent="0.2">
      <c r="A11">
        <v>8</v>
      </c>
      <c r="B11" t="s">
        <v>234</v>
      </c>
      <c r="C11" s="73">
        <v>1110202841</v>
      </c>
      <c r="D11" s="73" t="s">
        <v>6381</v>
      </c>
      <c r="E11" s="73" t="str">
        <f t="shared" si="0"/>
        <v>営利法人（株式・合名・合資・合同会社）</v>
      </c>
      <c r="F11" s="73" t="s">
        <v>6382</v>
      </c>
      <c r="G11" s="73" t="s">
        <v>100</v>
      </c>
      <c r="H11" s="205" t="s">
        <v>344</v>
      </c>
      <c r="I11" t="s">
        <v>6383</v>
      </c>
      <c r="J11" t="s">
        <v>370</v>
      </c>
      <c r="K11" t="s">
        <v>6384</v>
      </c>
      <c r="L11" t="s">
        <v>6385</v>
      </c>
      <c r="Q11" t="s">
        <v>137</v>
      </c>
      <c r="R11" t="s">
        <v>137</v>
      </c>
      <c r="AD11">
        <v>20</v>
      </c>
      <c r="AH11" s="81">
        <v>44013</v>
      </c>
      <c r="AI11" t="s">
        <v>6386</v>
      </c>
      <c r="AQ11" t="s">
        <v>353</v>
      </c>
      <c r="AR11" t="s">
        <v>353</v>
      </c>
      <c r="AT11" t="s">
        <v>137</v>
      </c>
      <c r="AU11" t="s">
        <v>137</v>
      </c>
      <c r="AW11">
        <v>1</v>
      </c>
    </row>
    <row r="12" spans="1:83" x14ac:dyDescent="0.2">
      <c r="A12">
        <v>9</v>
      </c>
      <c r="B12" t="s">
        <v>234</v>
      </c>
      <c r="C12" s="73">
        <v>1110202924</v>
      </c>
      <c r="D12" s="73" t="s">
        <v>6387</v>
      </c>
      <c r="E12" s="73" t="str">
        <f t="shared" si="0"/>
        <v>営利法人（株式・合名・合資・合同会社）</v>
      </c>
      <c r="F12" s="73" t="s">
        <v>6388</v>
      </c>
      <c r="G12" s="73" t="s">
        <v>100</v>
      </c>
      <c r="H12" s="205" t="s">
        <v>344</v>
      </c>
      <c r="I12" t="s">
        <v>6389</v>
      </c>
      <c r="J12">
        <v>3330816</v>
      </c>
      <c r="K12" t="s">
        <v>6390</v>
      </c>
      <c r="L12" t="s">
        <v>6391</v>
      </c>
      <c r="P12" t="s">
        <v>137</v>
      </c>
      <c r="Q12" t="s">
        <v>137</v>
      </c>
      <c r="R12" t="s">
        <v>137</v>
      </c>
      <c r="AD12">
        <v>20</v>
      </c>
      <c r="AH12" s="81">
        <v>44317</v>
      </c>
      <c r="AI12" t="s">
        <v>6392</v>
      </c>
      <c r="AQ12" t="s">
        <v>353</v>
      </c>
      <c r="AR12" t="s">
        <v>353</v>
      </c>
      <c r="AT12" t="s">
        <v>137</v>
      </c>
      <c r="AU12" t="s">
        <v>137</v>
      </c>
      <c r="AW12">
        <v>1</v>
      </c>
    </row>
    <row r="13" spans="1:83" x14ac:dyDescent="0.2">
      <c r="A13">
        <v>10</v>
      </c>
      <c r="B13" t="s">
        <v>348</v>
      </c>
      <c r="C13" s="73">
        <v>1110203120</v>
      </c>
      <c r="D13" s="73" t="s">
        <v>6393</v>
      </c>
      <c r="E13" s="73" t="str">
        <f t="shared" si="0"/>
        <v>その他（社団・財団・農協・生協等）</v>
      </c>
      <c r="F13" s="73" t="s">
        <v>6394</v>
      </c>
      <c r="G13" s="73" t="s">
        <v>362</v>
      </c>
      <c r="H13" s="205" t="s">
        <v>344</v>
      </c>
      <c r="I13" t="s">
        <v>6395</v>
      </c>
      <c r="J13" t="s">
        <v>6396</v>
      </c>
      <c r="K13" t="s">
        <v>6397</v>
      </c>
      <c r="L13" t="s">
        <v>6398</v>
      </c>
      <c r="Q13" t="s">
        <v>137</v>
      </c>
      <c r="R13" t="s">
        <v>137</v>
      </c>
      <c r="AD13">
        <v>20</v>
      </c>
      <c r="AH13" s="81">
        <v>44713</v>
      </c>
      <c r="AI13" t="s">
        <v>6399</v>
      </c>
      <c r="AQ13" t="s">
        <v>6400</v>
      </c>
      <c r="AR13" t="s">
        <v>6400</v>
      </c>
      <c r="AT13" t="s">
        <v>137</v>
      </c>
      <c r="AU13" t="s">
        <v>341</v>
      </c>
      <c r="AW13">
        <v>1</v>
      </c>
    </row>
    <row r="14" spans="1:83" x14ac:dyDescent="0.2">
      <c r="A14">
        <v>11</v>
      </c>
      <c r="B14" t="s">
        <v>348</v>
      </c>
      <c r="C14" s="73">
        <v>1110203138</v>
      </c>
      <c r="D14" s="73" t="s">
        <v>6401</v>
      </c>
      <c r="E14" s="73" t="str">
        <f t="shared" si="0"/>
        <v>営利法人（株式・合名・合資・合同会社）</v>
      </c>
      <c r="F14" s="73" t="s">
        <v>6402</v>
      </c>
      <c r="G14" s="73" t="s">
        <v>362</v>
      </c>
      <c r="H14" s="205" t="s">
        <v>344</v>
      </c>
      <c r="I14" t="s">
        <v>6403</v>
      </c>
      <c r="J14" t="s">
        <v>371</v>
      </c>
      <c r="K14" t="s">
        <v>6404</v>
      </c>
      <c r="L14" t="s">
        <v>6405</v>
      </c>
      <c r="O14" t="s">
        <v>137</v>
      </c>
      <c r="P14" t="s">
        <v>137</v>
      </c>
      <c r="Q14" t="s">
        <v>137</v>
      </c>
      <c r="R14" t="s">
        <v>137</v>
      </c>
      <c r="S14" t="s">
        <v>137</v>
      </c>
      <c r="AD14">
        <v>20</v>
      </c>
      <c r="AH14" s="81">
        <v>44713</v>
      </c>
      <c r="AI14" t="s">
        <v>6406</v>
      </c>
      <c r="AQ14" t="s">
        <v>372</v>
      </c>
      <c r="AR14" t="s">
        <v>372</v>
      </c>
      <c r="AT14" t="s">
        <v>137</v>
      </c>
      <c r="AU14" t="s">
        <v>341</v>
      </c>
      <c r="AW14">
        <v>1</v>
      </c>
    </row>
    <row r="15" spans="1:83" x14ac:dyDescent="0.2">
      <c r="A15">
        <v>12</v>
      </c>
      <c r="B15" t="s">
        <v>348</v>
      </c>
      <c r="C15" s="73">
        <v>1110203179</v>
      </c>
      <c r="D15" s="73" t="s">
        <v>6407</v>
      </c>
      <c r="E15" s="73" t="str">
        <f t="shared" si="0"/>
        <v>営利法人（株式・合名・合資・合同会社）</v>
      </c>
      <c r="F15" s="73" t="s">
        <v>6408</v>
      </c>
      <c r="G15" s="73" t="s">
        <v>362</v>
      </c>
      <c r="H15" s="205" t="s">
        <v>344</v>
      </c>
      <c r="I15" t="s">
        <v>6409</v>
      </c>
      <c r="J15" t="s">
        <v>349</v>
      </c>
      <c r="K15" t="s">
        <v>6410</v>
      </c>
      <c r="L15" t="s">
        <v>6411</v>
      </c>
      <c r="Q15" t="s">
        <v>137</v>
      </c>
      <c r="R15" t="s">
        <v>137</v>
      </c>
      <c r="AD15">
        <v>20</v>
      </c>
      <c r="AH15" s="81">
        <v>44805</v>
      </c>
      <c r="AI15" t="s">
        <v>6412</v>
      </c>
      <c r="AQ15" t="s">
        <v>372</v>
      </c>
      <c r="AR15" t="s">
        <v>372</v>
      </c>
      <c r="AT15" t="s">
        <v>137</v>
      </c>
      <c r="AU15" t="s">
        <v>341</v>
      </c>
      <c r="AW15">
        <v>1</v>
      </c>
    </row>
    <row r="16" spans="1:83" x14ac:dyDescent="0.2">
      <c r="A16">
        <v>13</v>
      </c>
      <c r="B16" t="s">
        <v>354</v>
      </c>
      <c r="C16" s="73">
        <v>1110203245</v>
      </c>
      <c r="D16" s="73" t="s">
        <v>6413</v>
      </c>
      <c r="E16" s="73" t="str">
        <f t="shared" si="0"/>
        <v>営利法人（株式・合名・合資・合同会社）</v>
      </c>
      <c r="F16" s="73" t="s">
        <v>6414</v>
      </c>
      <c r="G16" s="73" t="s">
        <v>102</v>
      </c>
      <c r="H16" s="205" t="s">
        <v>344</v>
      </c>
      <c r="I16" t="s">
        <v>6415</v>
      </c>
      <c r="J16" t="s">
        <v>371</v>
      </c>
      <c r="K16" t="s">
        <v>6416</v>
      </c>
      <c r="O16" t="s">
        <v>137</v>
      </c>
      <c r="P16" t="s">
        <v>137</v>
      </c>
      <c r="Q16" t="s">
        <v>137</v>
      </c>
      <c r="R16" t="s">
        <v>137</v>
      </c>
      <c r="AB16">
        <v>10</v>
      </c>
      <c r="AD16">
        <v>10</v>
      </c>
      <c r="AH16" s="81">
        <v>45017</v>
      </c>
      <c r="AI16" t="s">
        <v>6417</v>
      </c>
      <c r="AQ16" t="s">
        <v>353</v>
      </c>
      <c r="AR16" t="s">
        <v>353</v>
      </c>
      <c r="AT16" t="s">
        <v>137</v>
      </c>
      <c r="AV16" t="s">
        <v>137</v>
      </c>
      <c r="AW16">
        <v>2</v>
      </c>
    </row>
    <row r="17" spans="1:82" x14ac:dyDescent="0.2">
      <c r="A17">
        <v>14</v>
      </c>
      <c r="B17" t="s">
        <v>348</v>
      </c>
      <c r="C17" s="73">
        <v>1110203476</v>
      </c>
      <c r="D17" s="73" t="s">
        <v>6418</v>
      </c>
      <c r="E17" s="73" t="str">
        <f t="shared" si="0"/>
        <v>営利法人（株式・合名・合資・合同会社）</v>
      </c>
      <c r="F17" s="73" t="s">
        <v>6419</v>
      </c>
      <c r="G17" s="73" t="s">
        <v>373</v>
      </c>
      <c r="H17" s="205" t="s">
        <v>344</v>
      </c>
      <c r="I17" t="s">
        <v>6420</v>
      </c>
      <c r="J17" t="s">
        <v>370</v>
      </c>
      <c r="K17" t="s">
        <v>6421</v>
      </c>
      <c r="L17" t="s">
        <v>6422</v>
      </c>
      <c r="Q17" t="s">
        <v>137</v>
      </c>
      <c r="R17" t="s">
        <v>137</v>
      </c>
      <c r="AD17">
        <v>20</v>
      </c>
      <c r="AH17" s="81">
        <v>45474</v>
      </c>
      <c r="AI17" t="s">
        <v>6423</v>
      </c>
      <c r="AQ17" t="s">
        <v>374</v>
      </c>
      <c r="AR17" t="s">
        <v>374</v>
      </c>
      <c r="AT17" t="s">
        <v>137</v>
      </c>
      <c r="AU17" t="s">
        <v>137</v>
      </c>
      <c r="AW17">
        <v>1</v>
      </c>
    </row>
    <row r="18" spans="1:82" x14ac:dyDescent="0.2">
      <c r="A18">
        <v>15</v>
      </c>
      <c r="B18" t="s">
        <v>348</v>
      </c>
      <c r="C18" s="73">
        <v>1110203575</v>
      </c>
      <c r="D18" s="73" t="s">
        <v>6424</v>
      </c>
      <c r="E18" s="73" t="str">
        <f t="shared" si="0"/>
        <v>営利法人（株式・合名・合資・合同会社）</v>
      </c>
      <c r="F18" s="73" t="s">
        <v>6425</v>
      </c>
      <c r="G18" s="73" t="s">
        <v>375</v>
      </c>
      <c r="H18" s="205" t="s">
        <v>344</v>
      </c>
      <c r="I18" t="s">
        <v>6426</v>
      </c>
      <c r="J18" t="s">
        <v>6427</v>
      </c>
      <c r="K18" t="s">
        <v>6428</v>
      </c>
      <c r="L18" t="s">
        <v>6428</v>
      </c>
      <c r="Q18" t="s">
        <v>137</v>
      </c>
      <c r="R18" t="s">
        <v>137</v>
      </c>
      <c r="AD18">
        <v>20</v>
      </c>
      <c r="AH18" s="81">
        <v>45627</v>
      </c>
      <c r="AI18" t="s">
        <v>6429</v>
      </c>
      <c r="AQ18" t="s">
        <v>374</v>
      </c>
      <c r="AR18" t="s">
        <v>374</v>
      </c>
      <c r="AT18" t="s">
        <v>137</v>
      </c>
      <c r="AU18" t="s">
        <v>137</v>
      </c>
      <c r="AW18">
        <v>1</v>
      </c>
    </row>
    <row r="19" spans="1:82" x14ac:dyDescent="0.2">
      <c r="A19">
        <v>16</v>
      </c>
      <c r="B19" t="s">
        <v>348</v>
      </c>
      <c r="C19" s="73">
        <v>1110400940</v>
      </c>
      <c r="D19" s="73" t="s">
        <v>6430</v>
      </c>
      <c r="E19" s="73" t="str">
        <f t="shared" si="0"/>
        <v>営利法人（株式・合名・合資・合同会社）</v>
      </c>
      <c r="F19" s="73" t="s">
        <v>6431</v>
      </c>
      <c r="G19" s="73" t="s">
        <v>6432</v>
      </c>
      <c r="H19" s="205" t="s">
        <v>344</v>
      </c>
      <c r="I19" t="s">
        <v>6433</v>
      </c>
      <c r="J19" t="s">
        <v>6434</v>
      </c>
      <c r="K19" t="s">
        <v>376</v>
      </c>
      <c r="L19" t="s">
        <v>377</v>
      </c>
      <c r="M19" t="s">
        <v>137</v>
      </c>
      <c r="N19" t="s">
        <v>137</v>
      </c>
      <c r="O19" t="s">
        <v>137</v>
      </c>
      <c r="P19" t="s">
        <v>137</v>
      </c>
      <c r="Q19" t="s">
        <v>137</v>
      </c>
      <c r="R19" t="s">
        <v>137</v>
      </c>
      <c r="S19" t="s">
        <v>137</v>
      </c>
      <c r="AD19">
        <v>20</v>
      </c>
      <c r="AH19" s="81">
        <v>41548</v>
      </c>
      <c r="AI19" t="s">
        <v>6435</v>
      </c>
      <c r="AJ19">
        <v>41548</v>
      </c>
      <c r="AK19" t="s">
        <v>337</v>
      </c>
      <c r="AP19" t="s">
        <v>6436</v>
      </c>
      <c r="AQ19" t="s">
        <v>351</v>
      </c>
      <c r="AR19" t="s">
        <v>351</v>
      </c>
      <c r="AT19" t="s">
        <v>137</v>
      </c>
      <c r="AU19" t="s">
        <v>341</v>
      </c>
      <c r="AW19">
        <v>1</v>
      </c>
      <c r="BX19" t="s">
        <v>342</v>
      </c>
      <c r="BY19">
        <v>0</v>
      </c>
      <c r="BZ19">
        <v>20</v>
      </c>
      <c r="CA19" t="s">
        <v>378</v>
      </c>
      <c r="CC19" t="s">
        <v>344</v>
      </c>
      <c r="CD19" t="s">
        <v>345</v>
      </c>
    </row>
    <row r="20" spans="1:82" x14ac:dyDescent="0.2">
      <c r="A20">
        <v>17</v>
      </c>
      <c r="B20" t="s">
        <v>346</v>
      </c>
      <c r="C20" s="73">
        <v>1110401005</v>
      </c>
      <c r="D20" s="73" t="s">
        <v>79</v>
      </c>
      <c r="E20" s="73" t="str">
        <f t="shared" si="0"/>
        <v>営利法人（株式・合名・合資・合同会社）</v>
      </c>
      <c r="F20" s="73" t="s">
        <v>80</v>
      </c>
      <c r="G20" s="73" t="s">
        <v>39</v>
      </c>
      <c r="H20" s="205" t="s">
        <v>344</v>
      </c>
      <c r="I20" t="s">
        <v>379</v>
      </c>
      <c r="J20" t="s">
        <v>380</v>
      </c>
      <c r="K20" t="s">
        <v>381</v>
      </c>
      <c r="L20" t="s">
        <v>382</v>
      </c>
      <c r="M20" t="s">
        <v>137</v>
      </c>
      <c r="N20" t="s">
        <v>137</v>
      </c>
      <c r="O20" t="s">
        <v>137</v>
      </c>
      <c r="P20" t="s">
        <v>137</v>
      </c>
      <c r="Q20" t="s">
        <v>137</v>
      </c>
      <c r="R20" t="s">
        <v>137</v>
      </c>
      <c r="S20" t="s">
        <v>137</v>
      </c>
      <c r="AD20">
        <v>10</v>
      </c>
      <c r="AE20">
        <v>10</v>
      </c>
      <c r="AH20" s="81">
        <v>41699</v>
      </c>
      <c r="AI20" t="s">
        <v>383</v>
      </c>
      <c r="AJ20">
        <v>41699</v>
      </c>
      <c r="AK20" t="s">
        <v>337</v>
      </c>
      <c r="AP20" t="s">
        <v>384</v>
      </c>
      <c r="AQ20" t="s">
        <v>351</v>
      </c>
      <c r="AR20" t="s">
        <v>351</v>
      </c>
      <c r="AT20" t="s">
        <v>137</v>
      </c>
      <c r="AV20" t="s">
        <v>341</v>
      </c>
      <c r="AW20">
        <v>2</v>
      </c>
      <c r="BX20" t="s">
        <v>352</v>
      </c>
      <c r="BY20">
        <v>0</v>
      </c>
      <c r="BZ20">
        <v>20</v>
      </c>
      <c r="CA20" t="s">
        <v>378</v>
      </c>
      <c r="CC20" t="s">
        <v>344</v>
      </c>
      <c r="CD20" t="s">
        <v>345</v>
      </c>
    </row>
    <row r="21" spans="1:82" x14ac:dyDescent="0.2">
      <c r="A21">
        <v>18</v>
      </c>
      <c r="B21" t="s">
        <v>348</v>
      </c>
      <c r="C21" s="73">
        <v>1110401047</v>
      </c>
      <c r="D21" s="73" t="s">
        <v>6430</v>
      </c>
      <c r="E21" s="73" t="str">
        <f t="shared" si="0"/>
        <v>営利法人（株式・合名・合資・合同会社）</v>
      </c>
      <c r="F21" s="73" t="s">
        <v>6437</v>
      </c>
      <c r="G21" s="73" t="s">
        <v>6432</v>
      </c>
      <c r="H21" s="205" t="s">
        <v>344</v>
      </c>
      <c r="I21" t="s">
        <v>6438</v>
      </c>
      <c r="J21" t="s">
        <v>385</v>
      </c>
      <c r="K21" t="s">
        <v>6439</v>
      </c>
      <c r="L21" t="s">
        <v>6440</v>
      </c>
      <c r="M21" t="s">
        <v>137</v>
      </c>
      <c r="N21" t="s">
        <v>137</v>
      </c>
      <c r="O21" t="s">
        <v>137</v>
      </c>
      <c r="P21" t="s">
        <v>137</v>
      </c>
      <c r="Q21" t="s">
        <v>137</v>
      </c>
      <c r="R21" t="s">
        <v>137</v>
      </c>
      <c r="S21" t="s">
        <v>137</v>
      </c>
      <c r="AD21">
        <v>20</v>
      </c>
      <c r="AH21" s="81">
        <v>41821</v>
      </c>
      <c r="AI21" t="s">
        <v>6441</v>
      </c>
      <c r="AJ21">
        <v>41821</v>
      </c>
      <c r="AK21" t="s">
        <v>337</v>
      </c>
      <c r="AP21" t="s">
        <v>6442</v>
      </c>
      <c r="AQ21" t="s">
        <v>351</v>
      </c>
      <c r="AR21" t="s">
        <v>351</v>
      </c>
      <c r="AT21" t="s">
        <v>137</v>
      </c>
      <c r="AU21" t="s">
        <v>341</v>
      </c>
      <c r="AW21">
        <v>1</v>
      </c>
      <c r="BX21" t="s">
        <v>386</v>
      </c>
      <c r="BY21">
        <v>0</v>
      </c>
      <c r="BZ21">
        <v>20</v>
      </c>
      <c r="CA21" t="s">
        <v>378</v>
      </c>
      <c r="CC21" t="s">
        <v>344</v>
      </c>
      <c r="CD21" t="s">
        <v>345</v>
      </c>
    </row>
    <row r="22" spans="1:82" x14ac:dyDescent="0.2">
      <c r="A22">
        <v>19</v>
      </c>
      <c r="B22" t="s">
        <v>348</v>
      </c>
      <c r="C22" s="73">
        <v>1110401195</v>
      </c>
      <c r="D22" s="73" t="s">
        <v>6443</v>
      </c>
      <c r="E22" s="73" t="str">
        <f t="shared" si="0"/>
        <v>社会福祉法人（社協以外）</v>
      </c>
      <c r="F22" s="73" t="s">
        <v>6444</v>
      </c>
      <c r="G22" s="73" t="s">
        <v>6445</v>
      </c>
      <c r="H22" s="205" t="s">
        <v>344</v>
      </c>
      <c r="I22" t="s">
        <v>6446</v>
      </c>
      <c r="J22" t="s">
        <v>6447</v>
      </c>
      <c r="K22" t="s">
        <v>6448</v>
      </c>
      <c r="L22" t="s">
        <v>6449</v>
      </c>
      <c r="M22" t="s">
        <v>137</v>
      </c>
      <c r="N22" t="s">
        <v>137</v>
      </c>
      <c r="O22" t="s">
        <v>137</v>
      </c>
      <c r="P22" t="s">
        <v>137</v>
      </c>
      <c r="Q22" t="s">
        <v>137</v>
      </c>
      <c r="R22" t="s">
        <v>137</v>
      </c>
      <c r="S22" t="s">
        <v>137</v>
      </c>
      <c r="AD22">
        <v>20</v>
      </c>
      <c r="AH22" s="81">
        <v>42095</v>
      </c>
      <c r="AI22" t="s">
        <v>6450</v>
      </c>
      <c r="AJ22">
        <v>42095</v>
      </c>
      <c r="AK22" t="s">
        <v>337</v>
      </c>
      <c r="AP22" t="s">
        <v>6451</v>
      </c>
      <c r="AQ22" t="s">
        <v>340</v>
      </c>
      <c r="AR22" t="s">
        <v>340</v>
      </c>
      <c r="AT22" t="s">
        <v>137</v>
      </c>
      <c r="AU22" t="s">
        <v>341</v>
      </c>
      <c r="AW22">
        <v>1</v>
      </c>
      <c r="BX22" t="s">
        <v>387</v>
      </c>
      <c r="BY22">
        <v>0</v>
      </c>
      <c r="BZ22">
        <v>20</v>
      </c>
      <c r="CA22" t="s">
        <v>378</v>
      </c>
    </row>
    <row r="23" spans="1:82" x14ac:dyDescent="0.2">
      <c r="A23">
        <v>20</v>
      </c>
      <c r="B23" t="s">
        <v>348</v>
      </c>
      <c r="C23" s="73">
        <v>1110401237</v>
      </c>
      <c r="D23" s="73" t="s">
        <v>6452</v>
      </c>
      <c r="E23" s="73" t="str">
        <f t="shared" si="0"/>
        <v>営利法人（株式・合名・合資・合同会社）</v>
      </c>
      <c r="F23" s="73" t="s">
        <v>6453</v>
      </c>
      <c r="G23" s="73" t="s">
        <v>6445</v>
      </c>
      <c r="H23" s="205" t="s">
        <v>344</v>
      </c>
      <c r="I23" t="s">
        <v>6454</v>
      </c>
      <c r="J23" t="s">
        <v>6455</v>
      </c>
      <c r="K23" t="s">
        <v>6456</v>
      </c>
      <c r="L23" t="s">
        <v>6457</v>
      </c>
      <c r="M23" t="s">
        <v>137</v>
      </c>
      <c r="N23" t="s">
        <v>137</v>
      </c>
      <c r="O23" t="s">
        <v>137</v>
      </c>
      <c r="P23" t="s">
        <v>137</v>
      </c>
      <c r="Q23" t="s">
        <v>137</v>
      </c>
      <c r="R23" t="s">
        <v>137</v>
      </c>
      <c r="AD23">
        <v>20</v>
      </c>
      <c r="AH23" s="81">
        <v>42156</v>
      </c>
      <c r="AI23" t="s">
        <v>6458</v>
      </c>
      <c r="AJ23">
        <v>42156</v>
      </c>
      <c r="AK23" t="s">
        <v>337</v>
      </c>
      <c r="AP23" t="s">
        <v>6459</v>
      </c>
      <c r="AQ23" t="s">
        <v>351</v>
      </c>
      <c r="AR23" t="s">
        <v>351</v>
      </c>
      <c r="AT23" t="s">
        <v>137</v>
      </c>
      <c r="AU23" t="s">
        <v>341</v>
      </c>
      <c r="AW23">
        <v>1</v>
      </c>
      <c r="BX23" t="s">
        <v>387</v>
      </c>
      <c r="BY23">
        <v>0</v>
      </c>
      <c r="BZ23">
        <v>20</v>
      </c>
      <c r="CA23" t="s">
        <v>378</v>
      </c>
    </row>
    <row r="24" spans="1:82" x14ac:dyDescent="0.2">
      <c r="A24">
        <v>21</v>
      </c>
      <c r="B24" t="s">
        <v>346</v>
      </c>
      <c r="C24" s="73">
        <v>1110401393</v>
      </c>
      <c r="D24" s="73" t="s">
        <v>388</v>
      </c>
      <c r="E24" s="73" t="str">
        <f t="shared" si="0"/>
        <v>営利法人（株式・合名・合資・合同会社）</v>
      </c>
      <c r="F24" s="73" t="s">
        <v>22</v>
      </c>
      <c r="G24" s="73" t="s">
        <v>389</v>
      </c>
      <c r="H24" s="205" t="s">
        <v>344</v>
      </c>
      <c r="I24" t="s">
        <v>390</v>
      </c>
      <c r="J24">
        <v>3501103</v>
      </c>
      <c r="K24" t="s">
        <v>391</v>
      </c>
      <c r="L24" t="s">
        <v>392</v>
      </c>
      <c r="M24" t="s">
        <v>137</v>
      </c>
      <c r="P24" t="s">
        <v>137</v>
      </c>
      <c r="Q24" t="s">
        <v>137</v>
      </c>
      <c r="R24" t="s">
        <v>137</v>
      </c>
      <c r="S24" t="s">
        <v>137</v>
      </c>
      <c r="AD24">
        <v>10</v>
      </c>
      <c r="AE24">
        <v>10</v>
      </c>
      <c r="AH24" s="81">
        <v>42856</v>
      </c>
      <c r="AI24" t="s">
        <v>393</v>
      </c>
      <c r="AJ24">
        <v>42856</v>
      </c>
      <c r="AP24" t="s">
        <v>22</v>
      </c>
      <c r="AQ24" t="s">
        <v>394</v>
      </c>
      <c r="AR24" t="s">
        <v>394</v>
      </c>
      <c r="AT24" t="s">
        <v>137</v>
      </c>
      <c r="AU24" t="s">
        <v>341</v>
      </c>
      <c r="AW24">
        <v>2</v>
      </c>
    </row>
    <row r="25" spans="1:82" x14ac:dyDescent="0.2">
      <c r="A25">
        <v>22</v>
      </c>
      <c r="B25" t="s">
        <v>346</v>
      </c>
      <c r="C25" s="73">
        <v>1110401583</v>
      </c>
      <c r="D25" s="73" t="s">
        <v>81</v>
      </c>
      <c r="E25" s="73" t="str">
        <f t="shared" si="0"/>
        <v>その他（社団・財団・農協・生協等）</v>
      </c>
      <c r="F25" s="73" t="s">
        <v>82</v>
      </c>
      <c r="G25" s="73" t="s">
        <v>39</v>
      </c>
      <c r="H25" s="205" t="s">
        <v>344</v>
      </c>
      <c r="I25" t="s">
        <v>395</v>
      </c>
      <c r="J25" t="s">
        <v>396</v>
      </c>
      <c r="K25" t="s">
        <v>397</v>
      </c>
      <c r="L25" t="s">
        <v>398</v>
      </c>
      <c r="M25" t="s">
        <v>137</v>
      </c>
      <c r="N25" t="s">
        <v>137</v>
      </c>
      <c r="O25" t="s">
        <v>137</v>
      </c>
      <c r="P25" t="s">
        <v>137</v>
      </c>
      <c r="Q25" t="s">
        <v>137</v>
      </c>
      <c r="R25" t="s">
        <v>137</v>
      </c>
      <c r="S25" t="s">
        <v>137</v>
      </c>
      <c r="X25">
        <v>10</v>
      </c>
      <c r="AD25">
        <v>20</v>
      </c>
      <c r="AE25">
        <v>10</v>
      </c>
      <c r="AH25" s="81">
        <v>43435</v>
      </c>
      <c r="AI25" t="s">
        <v>399</v>
      </c>
      <c r="AJ25">
        <v>43435</v>
      </c>
      <c r="AP25" t="s">
        <v>400</v>
      </c>
      <c r="AQ25" t="s">
        <v>401</v>
      </c>
      <c r="AR25" t="s">
        <v>401</v>
      </c>
      <c r="AT25" t="s">
        <v>137</v>
      </c>
      <c r="AV25" t="s">
        <v>341</v>
      </c>
      <c r="AW25">
        <v>3</v>
      </c>
    </row>
    <row r="26" spans="1:82" x14ac:dyDescent="0.2">
      <c r="A26">
        <v>23</v>
      </c>
      <c r="B26" t="s">
        <v>348</v>
      </c>
      <c r="C26" s="73">
        <v>1110401666</v>
      </c>
      <c r="D26" s="73" t="s">
        <v>6460</v>
      </c>
      <c r="E26" s="73" t="str">
        <f t="shared" si="0"/>
        <v>営利法人（株式・合名・合資・合同会社）</v>
      </c>
      <c r="F26" s="73" t="s">
        <v>6461</v>
      </c>
      <c r="G26" s="73" t="s">
        <v>39</v>
      </c>
      <c r="H26" s="205" t="s">
        <v>344</v>
      </c>
      <c r="I26" t="s">
        <v>6462</v>
      </c>
      <c r="J26" t="s">
        <v>385</v>
      </c>
      <c r="K26" t="s">
        <v>6463</v>
      </c>
      <c r="L26" t="s">
        <v>6463</v>
      </c>
      <c r="Q26" t="s">
        <v>137</v>
      </c>
      <c r="R26" t="s">
        <v>137</v>
      </c>
      <c r="AD26">
        <v>10</v>
      </c>
      <c r="AH26" s="81">
        <v>43709</v>
      </c>
      <c r="AI26" t="s">
        <v>6464</v>
      </c>
      <c r="AJ26">
        <v>43709</v>
      </c>
      <c r="AQ26" t="s">
        <v>351</v>
      </c>
      <c r="AR26" t="s">
        <v>351</v>
      </c>
      <c r="AT26" t="s">
        <v>137</v>
      </c>
      <c r="AU26" t="s">
        <v>341</v>
      </c>
      <c r="AW26">
        <v>1</v>
      </c>
    </row>
    <row r="27" spans="1:82" x14ac:dyDescent="0.2">
      <c r="A27">
        <v>24</v>
      </c>
      <c r="B27" t="s">
        <v>348</v>
      </c>
      <c r="C27" s="73">
        <v>1110401948</v>
      </c>
      <c r="D27" s="73" t="s">
        <v>6465</v>
      </c>
      <c r="E27" s="73" t="str">
        <f t="shared" si="0"/>
        <v>営利法人（株式・合名・合資・合同会社）</v>
      </c>
      <c r="F27" s="73" t="s">
        <v>6466</v>
      </c>
      <c r="G27" s="73" t="s">
        <v>389</v>
      </c>
      <c r="H27" s="205" t="s">
        <v>344</v>
      </c>
      <c r="I27" t="s">
        <v>6467</v>
      </c>
      <c r="J27">
        <v>3500067</v>
      </c>
      <c r="K27" t="s">
        <v>6468</v>
      </c>
      <c r="L27" t="s">
        <v>6468</v>
      </c>
      <c r="Q27" t="s">
        <v>137</v>
      </c>
      <c r="R27" t="s">
        <v>137</v>
      </c>
      <c r="AD27">
        <v>17</v>
      </c>
      <c r="AH27" s="81">
        <v>44378</v>
      </c>
      <c r="AI27" t="s">
        <v>6469</v>
      </c>
      <c r="AQ27" t="s">
        <v>394</v>
      </c>
      <c r="AR27" t="s">
        <v>394</v>
      </c>
      <c r="AT27" t="s">
        <v>137</v>
      </c>
      <c r="AU27" t="s">
        <v>341</v>
      </c>
      <c r="AW27">
        <v>1</v>
      </c>
    </row>
    <row r="28" spans="1:82" x14ac:dyDescent="0.2">
      <c r="A28">
        <v>25</v>
      </c>
      <c r="B28" t="s">
        <v>234</v>
      </c>
      <c r="C28" s="73">
        <v>1110402144</v>
      </c>
      <c r="D28" s="73" t="s">
        <v>6470</v>
      </c>
      <c r="E28" s="73" t="str">
        <f t="shared" si="0"/>
        <v>営利法人（株式・合名・合資・合同会社）</v>
      </c>
      <c r="F28" s="73" t="s">
        <v>6471</v>
      </c>
      <c r="G28" s="73" t="s">
        <v>402</v>
      </c>
      <c r="H28" s="205" t="s">
        <v>344</v>
      </c>
      <c r="I28" t="s">
        <v>6472</v>
      </c>
      <c r="J28" t="s">
        <v>6473</v>
      </c>
      <c r="K28" t="s">
        <v>6474</v>
      </c>
      <c r="L28" t="s">
        <v>6475</v>
      </c>
      <c r="M28" t="s">
        <v>137</v>
      </c>
      <c r="N28" t="s">
        <v>137</v>
      </c>
      <c r="O28" t="s">
        <v>137</v>
      </c>
      <c r="P28" t="s">
        <v>137</v>
      </c>
      <c r="Q28" t="s">
        <v>137</v>
      </c>
      <c r="R28" t="s">
        <v>137</v>
      </c>
      <c r="S28" t="s">
        <v>137</v>
      </c>
      <c r="AD28">
        <v>15</v>
      </c>
      <c r="AH28" s="81">
        <v>44986</v>
      </c>
      <c r="AI28" t="s">
        <v>6476</v>
      </c>
      <c r="AQ28" t="s">
        <v>403</v>
      </c>
      <c r="AR28" t="s">
        <v>403</v>
      </c>
      <c r="AT28" t="s">
        <v>137</v>
      </c>
      <c r="AU28" t="s">
        <v>341</v>
      </c>
      <c r="AW28">
        <v>1</v>
      </c>
    </row>
    <row r="29" spans="1:82" x14ac:dyDescent="0.2">
      <c r="A29">
        <v>26</v>
      </c>
      <c r="B29" t="s">
        <v>234</v>
      </c>
      <c r="C29" s="73">
        <v>1110402409</v>
      </c>
      <c r="D29" s="73" t="s">
        <v>6477</v>
      </c>
      <c r="E29" s="73" t="str">
        <f t="shared" si="0"/>
        <v>営利法人（株式・合名・合資・合同会社）</v>
      </c>
      <c r="F29" s="73" t="s">
        <v>6478</v>
      </c>
      <c r="G29" s="73" t="s">
        <v>404</v>
      </c>
      <c r="H29" s="205" t="s">
        <v>344</v>
      </c>
      <c r="I29" t="s">
        <v>6479</v>
      </c>
      <c r="J29" t="s">
        <v>6480</v>
      </c>
      <c r="K29" t="s">
        <v>6481</v>
      </c>
      <c r="L29" t="s">
        <v>6482</v>
      </c>
      <c r="M29" t="s">
        <v>137</v>
      </c>
      <c r="N29" t="s">
        <v>137</v>
      </c>
      <c r="O29" t="s">
        <v>137</v>
      </c>
      <c r="P29" t="s">
        <v>137</v>
      </c>
      <c r="Q29" t="s">
        <v>137</v>
      </c>
      <c r="R29" t="s">
        <v>137</v>
      </c>
      <c r="S29" t="s">
        <v>137</v>
      </c>
      <c r="AD29">
        <v>20</v>
      </c>
      <c r="AH29" s="81">
        <v>45689</v>
      </c>
      <c r="AI29" t="s">
        <v>6483</v>
      </c>
      <c r="AQ29" t="s">
        <v>405</v>
      </c>
      <c r="AR29" t="s">
        <v>405</v>
      </c>
      <c r="AT29" t="s">
        <v>137</v>
      </c>
      <c r="AU29" t="s">
        <v>341</v>
      </c>
      <c r="AW29">
        <v>1</v>
      </c>
    </row>
    <row r="30" spans="1:82" x14ac:dyDescent="0.2">
      <c r="A30">
        <v>27</v>
      </c>
      <c r="B30" t="s">
        <v>234</v>
      </c>
      <c r="C30" s="73">
        <v>1110402482</v>
      </c>
      <c r="D30" s="73" t="s">
        <v>6484</v>
      </c>
      <c r="E30" s="73" t="str">
        <f t="shared" si="0"/>
        <v>営利法人（株式・合名・合資・合同会社）</v>
      </c>
      <c r="F30" s="73" t="s">
        <v>6485</v>
      </c>
      <c r="G30" s="73" t="s">
        <v>404</v>
      </c>
      <c r="H30" s="205" t="s">
        <v>344</v>
      </c>
      <c r="I30" t="s">
        <v>6486</v>
      </c>
      <c r="J30" t="s">
        <v>6487</v>
      </c>
      <c r="K30" t="s">
        <v>6488</v>
      </c>
      <c r="L30" t="s">
        <v>6489</v>
      </c>
      <c r="M30" t="s">
        <v>137</v>
      </c>
      <c r="N30" t="s">
        <v>137</v>
      </c>
      <c r="O30" t="s">
        <v>137</v>
      </c>
      <c r="P30" t="s">
        <v>137</v>
      </c>
      <c r="Q30" t="s">
        <v>137</v>
      </c>
      <c r="R30" t="s">
        <v>137</v>
      </c>
      <c r="S30" t="s">
        <v>137</v>
      </c>
      <c r="AD30">
        <v>20</v>
      </c>
      <c r="AH30" s="81">
        <v>45778</v>
      </c>
      <c r="AI30" t="s">
        <v>6490</v>
      </c>
      <c r="AQ30" t="s">
        <v>405</v>
      </c>
      <c r="AR30" t="s">
        <v>405</v>
      </c>
      <c r="AT30" t="s">
        <v>137</v>
      </c>
      <c r="AU30" t="s">
        <v>341</v>
      </c>
      <c r="AW30">
        <v>1</v>
      </c>
    </row>
    <row r="31" spans="1:82" x14ac:dyDescent="0.2">
      <c r="A31">
        <v>28</v>
      </c>
      <c r="B31" t="s">
        <v>346</v>
      </c>
      <c r="C31" s="73">
        <v>1110566823</v>
      </c>
      <c r="D31" s="73" t="s">
        <v>41</v>
      </c>
      <c r="E31" s="73" t="str">
        <f t="shared" si="0"/>
        <v>特定非営利活動法人</v>
      </c>
      <c r="F31" s="73" t="s">
        <v>83</v>
      </c>
      <c r="G31" s="73" t="s">
        <v>42</v>
      </c>
      <c r="H31" s="205" t="s">
        <v>344</v>
      </c>
      <c r="I31" t="s">
        <v>406</v>
      </c>
      <c r="J31" t="s">
        <v>407</v>
      </c>
      <c r="K31" t="s">
        <v>408</v>
      </c>
      <c r="L31" t="s">
        <v>408</v>
      </c>
      <c r="Q31" t="s">
        <v>137</v>
      </c>
      <c r="AD31">
        <v>10</v>
      </c>
      <c r="AE31">
        <v>10</v>
      </c>
      <c r="AH31" s="81">
        <v>41760</v>
      </c>
      <c r="AI31" t="s">
        <v>409</v>
      </c>
      <c r="AJ31">
        <v>41760</v>
      </c>
      <c r="AK31" t="s">
        <v>337</v>
      </c>
      <c r="AL31" t="s">
        <v>410</v>
      </c>
      <c r="AM31">
        <v>41767</v>
      </c>
      <c r="AN31" t="s">
        <v>411</v>
      </c>
      <c r="AQ31" t="s">
        <v>412</v>
      </c>
      <c r="AR31" t="s">
        <v>412</v>
      </c>
      <c r="AT31" t="s">
        <v>137</v>
      </c>
      <c r="AV31" t="s">
        <v>341</v>
      </c>
      <c r="AW31">
        <v>2</v>
      </c>
      <c r="BS31">
        <v>1</v>
      </c>
      <c r="BT31" t="s">
        <v>293</v>
      </c>
      <c r="BX31" t="s">
        <v>413</v>
      </c>
      <c r="BY31">
        <v>0</v>
      </c>
      <c r="BZ31">
        <v>52</v>
      </c>
      <c r="CA31" t="s">
        <v>347</v>
      </c>
      <c r="CC31" t="s">
        <v>344</v>
      </c>
      <c r="CD31" t="s">
        <v>345</v>
      </c>
    </row>
    <row r="32" spans="1:82" x14ac:dyDescent="0.2">
      <c r="A32">
        <v>29</v>
      </c>
      <c r="B32" t="s">
        <v>348</v>
      </c>
      <c r="C32" s="73">
        <v>1110601026</v>
      </c>
      <c r="D32" s="73" t="s">
        <v>6491</v>
      </c>
      <c r="E32" s="73" t="str">
        <f t="shared" si="0"/>
        <v>営利法人（株式・合名・合資・合同会社）</v>
      </c>
      <c r="F32" s="73" t="s">
        <v>6492</v>
      </c>
      <c r="G32" s="73" t="s">
        <v>43</v>
      </c>
      <c r="H32" s="205" t="s">
        <v>344</v>
      </c>
      <c r="I32" t="s">
        <v>6493</v>
      </c>
      <c r="J32" t="s">
        <v>414</v>
      </c>
      <c r="K32" t="s">
        <v>6494</v>
      </c>
      <c r="L32" t="s">
        <v>6495</v>
      </c>
      <c r="N32" t="s">
        <v>137</v>
      </c>
      <c r="O32" t="s">
        <v>137</v>
      </c>
      <c r="P32" t="s">
        <v>137</v>
      </c>
      <c r="Q32" t="s">
        <v>137</v>
      </c>
      <c r="R32" t="s">
        <v>137</v>
      </c>
      <c r="S32" t="s">
        <v>137</v>
      </c>
      <c r="AD32">
        <v>20</v>
      </c>
      <c r="AH32" s="81">
        <v>42095</v>
      </c>
      <c r="AI32" t="s">
        <v>6496</v>
      </c>
      <c r="AJ32">
        <v>42095</v>
      </c>
      <c r="AK32" t="s">
        <v>337</v>
      </c>
      <c r="AL32" t="s">
        <v>350</v>
      </c>
      <c r="AM32">
        <v>42083</v>
      </c>
      <c r="AN32" t="s">
        <v>6497</v>
      </c>
      <c r="AP32" t="s">
        <v>6498</v>
      </c>
      <c r="AQ32" t="s">
        <v>351</v>
      </c>
      <c r="AR32" t="s">
        <v>351</v>
      </c>
      <c r="AT32" t="s">
        <v>137</v>
      </c>
      <c r="AU32" t="s">
        <v>341</v>
      </c>
      <c r="AW32">
        <v>1</v>
      </c>
      <c r="BS32">
        <v>1</v>
      </c>
      <c r="BT32" t="s">
        <v>415</v>
      </c>
      <c r="BX32" t="s">
        <v>416</v>
      </c>
      <c r="BY32">
        <v>0</v>
      </c>
      <c r="BZ32">
        <v>20</v>
      </c>
      <c r="CA32" t="s">
        <v>347</v>
      </c>
      <c r="CC32" t="s">
        <v>344</v>
      </c>
      <c r="CD32" t="s">
        <v>345</v>
      </c>
    </row>
    <row r="33" spans="1:82" x14ac:dyDescent="0.2">
      <c r="A33">
        <v>30</v>
      </c>
      <c r="B33" t="s">
        <v>348</v>
      </c>
      <c r="C33" s="73">
        <v>1110601034</v>
      </c>
      <c r="D33" s="73" t="s">
        <v>6358</v>
      </c>
      <c r="E33" s="73" t="str">
        <f t="shared" si="0"/>
        <v>営利法人（株式・合名・合資・合同会社）</v>
      </c>
      <c r="F33" s="73" t="s">
        <v>6499</v>
      </c>
      <c r="G33" s="73" t="s">
        <v>43</v>
      </c>
      <c r="H33" s="205" t="s">
        <v>344</v>
      </c>
      <c r="I33" t="s">
        <v>6500</v>
      </c>
      <c r="J33" t="s">
        <v>414</v>
      </c>
      <c r="K33" t="s">
        <v>6501</v>
      </c>
      <c r="L33" t="s">
        <v>6502</v>
      </c>
      <c r="N33" t="s">
        <v>137</v>
      </c>
      <c r="O33" t="s">
        <v>137</v>
      </c>
      <c r="P33" t="s">
        <v>137</v>
      </c>
      <c r="Q33" t="s">
        <v>137</v>
      </c>
      <c r="R33" t="s">
        <v>137</v>
      </c>
      <c r="S33" t="s">
        <v>137</v>
      </c>
      <c r="AD33">
        <v>20</v>
      </c>
      <c r="AH33" s="81">
        <v>42095</v>
      </c>
      <c r="AI33" t="s">
        <v>6503</v>
      </c>
      <c r="AJ33">
        <v>42095</v>
      </c>
      <c r="AK33" t="s">
        <v>337</v>
      </c>
      <c r="AL33" t="s">
        <v>350</v>
      </c>
      <c r="AM33">
        <v>42087</v>
      </c>
      <c r="AN33" t="s">
        <v>6504</v>
      </c>
      <c r="AP33" t="s">
        <v>6365</v>
      </c>
      <c r="AQ33" t="s">
        <v>351</v>
      </c>
      <c r="AR33" t="s">
        <v>351</v>
      </c>
      <c r="AT33" t="s">
        <v>137</v>
      </c>
      <c r="AU33" t="s">
        <v>341</v>
      </c>
      <c r="AW33">
        <v>1</v>
      </c>
      <c r="BS33">
        <v>1</v>
      </c>
      <c r="BX33" t="e">
        <v>#REF!</v>
      </c>
      <c r="BY33" t="e">
        <v>#REF!</v>
      </c>
      <c r="BZ33" t="e">
        <v>#REF!</v>
      </c>
      <c r="CA33" t="s">
        <v>347</v>
      </c>
      <c r="CC33" t="s">
        <v>344</v>
      </c>
      <c r="CD33" t="s">
        <v>345</v>
      </c>
    </row>
    <row r="34" spans="1:82" x14ac:dyDescent="0.2">
      <c r="A34">
        <v>31</v>
      </c>
      <c r="B34" t="s">
        <v>333</v>
      </c>
      <c r="C34" s="73">
        <v>1110601638</v>
      </c>
      <c r="D34" s="73" t="s">
        <v>91</v>
      </c>
      <c r="E34" s="73" t="str">
        <f t="shared" si="0"/>
        <v>営利法人（株式・合名・合資・合同会社）</v>
      </c>
      <c r="F34" s="73" t="s">
        <v>121</v>
      </c>
      <c r="G34" s="73" t="s">
        <v>43</v>
      </c>
      <c r="H34" s="205" t="s">
        <v>344</v>
      </c>
      <c r="I34" t="s">
        <v>417</v>
      </c>
      <c r="J34" t="s">
        <v>414</v>
      </c>
      <c r="K34" t="s">
        <v>418</v>
      </c>
      <c r="L34" t="s">
        <v>419</v>
      </c>
      <c r="Q34" t="s">
        <v>137</v>
      </c>
      <c r="R34" t="s">
        <v>137</v>
      </c>
      <c r="S34" t="s">
        <v>137</v>
      </c>
      <c r="AD34">
        <v>10</v>
      </c>
      <c r="AE34">
        <v>10</v>
      </c>
      <c r="AH34" s="81">
        <v>44197</v>
      </c>
      <c r="AI34" t="s">
        <v>420</v>
      </c>
      <c r="AJ34">
        <v>44197</v>
      </c>
      <c r="AK34" t="s">
        <v>337</v>
      </c>
      <c r="AL34" t="s">
        <v>421</v>
      </c>
      <c r="AM34">
        <v>44197</v>
      </c>
      <c r="AN34" t="s">
        <v>422</v>
      </c>
      <c r="AP34" t="s">
        <v>423</v>
      </c>
      <c r="AQ34" t="s">
        <v>351</v>
      </c>
      <c r="AR34" t="s">
        <v>351</v>
      </c>
      <c r="AT34" t="s">
        <v>137</v>
      </c>
      <c r="AV34" t="s">
        <v>341</v>
      </c>
      <c r="AW34">
        <v>2</v>
      </c>
      <c r="BS34">
        <v>1</v>
      </c>
      <c r="BX34" t="s">
        <v>386</v>
      </c>
      <c r="BY34">
        <v>0</v>
      </c>
      <c r="BZ34">
        <v>20</v>
      </c>
      <c r="CA34" t="s">
        <v>347</v>
      </c>
      <c r="CC34" t="s">
        <v>344</v>
      </c>
      <c r="CD34" t="s">
        <v>345</v>
      </c>
    </row>
    <row r="35" spans="1:82" x14ac:dyDescent="0.2">
      <c r="A35">
        <v>32</v>
      </c>
      <c r="B35" t="s">
        <v>348</v>
      </c>
      <c r="C35" s="73">
        <v>1110601711</v>
      </c>
      <c r="D35" s="73" t="s">
        <v>6505</v>
      </c>
      <c r="E35" s="73" t="str">
        <f t="shared" si="0"/>
        <v>営利法人（株式・合名・合資・合同会社）</v>
      </c>
      <c r="F35" s="73" t="s">
        <v>6506</v>
      </c>
      <c r="G35" s="73" t="s">
        <v>43</v>
      </c>
      <c r="H35" s="205" t="s">
        <v>344</v>
      </c>
      <c r="I35" t="s">
        <v>6507</v>
      </c>
      <c r="J35" t="s">
        <v>424</v>
      </c>
      <c r="K35" t="s">
        <v>6508</v>
      </c>
      <c r="Q35" t="s">
        <v>137</v>
      </c>
      <c r="R35" t="s">
        <v>137</v>
      </c>
      <c r="S35" t="s">
        <v>137</v>
      </c>
      <c r="AD35">
        <v>15</v>
      </c>
      <c r="AH35" s="81">
        <v>44531</v>
      </c>
      <c r="AI35" t="s">
        <v>6509</v>
      </c>
      <c r="AJ35">
        <v>44531</v>
      </c>
      <c r="AK35" t="s">
        <v>337</v>
      </c>
      <c r="AL35" t="s">
        <v>421</v>
      </c>
      <c r="AM35">
        <v>44531</v>
      </c>
      <c r="AN35" t="s">
        <v>6510</v>
      </c>
      <c r="AP35" t="s">
        <v>6511</v>
      </c>
      <c r="AQ35" t="s">
        <v>351</v>
      </c>
      <c r="AR35" t="s">
        <v>351</v>
      </c>
      <c r="AT35" t="s">
        <v>137</v>
      </c>
      <c r="AU35" t="s">
        <v>341</v>
      </c>
      <c r="AW35">
        <v>1</v>
      </c>
      <c r="BS35">
        <v>1</v>
      </c>
      <c r="BX35" t="s">
        <v>352</v>
      </c>
      <c r="BY35">
        <v>0</v>
      </c>
      <c r="BZ35">
        <v>20</v>
      </c>
      <c r="CA35" t="s">
        <v>347</v>
      </c>
      <c r="CC35" t="s">
        <v>344</v>
      </c>
      <c r="CD35" t="s">
        <v>345</v>
      </c>
    </row>
    <row r="36" spans="1:82" x14ac:dyDescent="0.2">
      <c r="A36">
        <v>33</v>
      </c>
      <c r="B36" t="s">
        <v>348</v>
      </c>
      <c r="C36" s="73">
        <v>1110601729</v>
      </c>
      <c r="D36" s="73" t="s">
        <v>6512</v>
      </c>
      <c r="E36" s="73" t="str">
        <f t="shared" si="0"/>
        <v>その他（社団・財団・農協・生協等）</v>
      </c>
      <c r="F36" s="73" t="s">
        <v>6513</v>
      </c>
      <c r="G36" s="73" t="s">
        <v>43</v>
      </c>
      <c r="H36" s="205" t="s">
        <v>344</v>
      </c>
      <c r="I36" t="s">
        <v>6514</v>
      </c>
      <c r="J36" t="s">
        <v>425</v>
      </c>
      <c r="K36" t="s">
        <v>6515</v>
      </c>
      <c r="L36" t="s">
        <v>6516</v>
      </c>
      <c r="Q36" t="s">
        <v>137</v>
      </c>
      <c r="R36" t="s">
        <v>137</v>
      </c>
      <c r="S36" t="s">
        <v>137</v>
      </c>
      <c r="AD36">
        <v>20</v>
      </c>
      <c r="AH36" s="81">
        <v>44562</v>
      </c>
      <c r="AI36" t="s">
        <v>6517</v>
      </c>
      <c r="AJ36">
        <v>44562</v>
      </c>
      <c r="AK36" t="s">
        <v>337</v>
      </c>
      <c r="AL36" t="s">
        <v>421</v>
      </c>
      <c r="AM36">
        <v>44562</v>
      </c>
      <c r="AN36" t="s">
        <v>6518</v>
      </c>
      <c r="AP36" t="s">
        <v>6519</v>
      </c>
      <c r="AQ36" t="s">
        <v>401</v>
      </c>
      <c r="AR36" t="s">
        <v>401</v>
      </c>
      <c r="AT36" t="s">
        <v>137</v>
      </c>
      <c r="AU36" t="s">
        <v>341</v>
      </c>
      <c r="AW36">
        <v>1</v>
      </c>
      <c r="BS36">
        <v>1</v>
      </c>
      <c r="BX36" t="s">
        <v>416</v>
      </c>
      <c r="BY36">
        <v>0</v>
      </c>
      <c r="BZ36">
        <v>20</v>
      </c>
      <c r="CA36" t="s">
        <v>347</v>
      </c>
      <c r="CC36" t="s">
        <v>344</v>
      </c>
      <c r="CD36">
        <v>1</v>
      </c>
    </row>
    <row r="37" spans="1:82" x14ac:dyDescent="0.2">
      <c r="A37">
        <v>34</v>
      </c>
      <c r="B37" t="s">
        <v>348</v>
      </c>
      <c r="C37" s="73">
        <v>1110602164</v>
      </c>
      <c r="D37" s="73" t="s">
        <v>6520</v>
      </c>
      <c r="E37" s="73" t="str">
        <f t="shared" si="0"/>
        <v>営利法人（株式・合名・合資・合同会社）</v>
      </c>
      <c r="F37" s="73" t="s">
        <v>6521</v>
      </c>
      <c r="G37" s="73" t="s">
        <v>43</v>
      </c>
      <c r="H37" s="205" t="s">
        <v>344</v>
      </c>
      <c r="I37" t="s">
        <v>6522</v>
      </c>
      <c r="J37" t="s">
        <v>414</v>
      </c>
      <c r="K37" t="s">
        <v>6523</v>
      </c>
      <c r="L37" t="s">
        <v>6524</v>
      </c>
      <c r="N37" t="s">
        <v>137</v>
      </c>
      <c r="O37" t="s">
        <v>137</v>
      </c>
      <c r="P37" t="s">
        <v>137</v>
      </c>
      <c r="Q37" t="s">
        <v>137</v>
      </c>
      <c r="R37" t="s">
        <v>137</v>
      </c>
      <c r="S37" t="s">
        <v>137</v>
      </c>
      <c r="AD37">
        <v>20</v>
      </c>
      <c r="AH37" s="81">
        <v>45931</v>
      </c>
      <c r="AI37" t="s">
        <v>6525</v>
      </c>
      <c r="AJ37">
        <v>45931</v>
      </c>
      <c r="AK37" t="s">
        <v>337</v>
      </c>
      <c r="AL37" t="s">
        <v>426</v>
      </c>
      <c r="AM37">
        <v>45931</v>
      </c>
      <c r="AN37" t="s">
        <v>6526</v>
      </c>
      <c r="AP37" t="s">
        <v>6527</v>
      </c>
      <c r="AQ37" t="s">
        <v>351</v>
      </c>
      <c r="AR37" t="s">
        <v>351</v>
      </c>
      <c r="AT37" t="s">
        <v>137</v>
      </c>
      <c r="AU37" t="s">
        <v>341</v>
      </c>
      <c r="AW37">
        <v>1</v>
      </c>
      <c r="BS37">
        <v>1</v>
      </c>
      <c r="BX37" t="s">
        <v>386</v>
      </c>
      <c r="BY37">
        <v>0</v>
      </c>
      <c r="BZ37">
        <v>20</v>
      </c>
      <c r="CA37" t="s">
        <v>427</v>
      </c>
      <c r="CC37" t="s">
        <v>344</v>
      </c>
    </row>
    <row r="38" spans="1:82" x14ac:dyDescent="0.2">
      <c r="A38">
        <v>35</v>
      </c>
      <c r="B38" t="s">
        <v>234</v>
      </c>
      <c r="C38" s="73">
        <v>1110800677</v>
      </c>
      <c r="D38" s="73" t="s">
        <v>6528</v>
      </c>
      <c r="E38" s="73" t="str">
        <f t="shared" si="0"/>
        <v>営利法人（株式・合名・合資・合同会社）</v>
      </c>
      <c r="F38" s="73" t="s">
        <v>6529</v>
      </c>
      <c r="G38" s="73" t="s">
        <v>44</v>
      </c>
      <c r="H38" s="205" t="s">
        <v>344</v>
      </c>
      <c r="I38" t="s">
        <v>6530</v>
      </c>
      <c r="J38" t="s">
        <v>428</v>
      </c>
      <c r="K38" t="s">
        <v>6531</v>
      </c>
      <c r="L38" t="s">
        <v>6532</v>
      </c>
      <c r="M38" t="s">
        <v>137</v>
      </c>
      <c r="N38" t="s">
        <v>137</v>
      </c>
      <c r="O38" t="s">
        <v>137</v>
      </c>
      <c r="P38" t="s">
        <v>137</v>
      </c>
      <c r="Q38" t="s">
        <v>137</v>
      </c>
      <c r="R38" t="s">
        <v>137</v>
      </c>
      <c r="S38" t="s">
        <v>137</v>
      </c>
      <c r="AD38">
        <v>20</v>
      </c>
      <c r="AH38" s="81">
        <v>41365</v>
      </c>
      <c r="AI38" t="s">
        <v>6533</v>
      </c>
      <c r="AJ38">
        <v>41365</v>
      </c>
      <c r="AM38">
        <v>41486</v>
      </c>
      <c r="AN38" t="s">
        <v>429</v>
      </c>
      <c r="AP38" t="s">
        <v>6534</v>
      </c>
      <c r="AQ38" t="s">
        <v>351</v>
      </c>
      <c r="AR38" t="s">
        <v>351</v>
      </c>
      <c r="AT38" t="s">
        <v>137</v>
      </c>
      <c r="AU38" t="s">
        <v>341</v>
      </c>
      <c r="AW38">
        <v>1</v>
      </c>
      <c r="BX38" t="s">
        <v>352</v>
      </c>
      <c r="BY38">
        <v>0</v>
      </c>
      <c r="BZ38">
        <v>20</v>
      </c>
      <c r="CA38" t="s">
        <v>347</v>
      </c>
      <c r="CC38" t="s">
        <v>344</v>
      </c>
      <c r="CD38" t="s">
        <v>345</v>
      </c>
    </row>
    <row r="39" spans="1:82" x14ac:dyDescent="0.2">
      <c r="A39">
        <v>36</v>
      </c>
      <c r="B39" t="s">
        <v>348</v>
      </c>
      <c r="C39" s="73">
        <v>1110800776</v>
      </c>
      <c r="D39" s="73" t="s">
        <v>6535</v>
      </c>
      <c r="E39" s="73" t="str">
        <f t="shared" si="0"/>
        <v>営利法人（株式・合名・合資・合同会社）</v>
      </c>
      <c r="F39" s="73" t="s">
        <v>6536</v>
      </c>
      <c r="G39" s="73" t="s">
        <v>44</v>
      </c>
      <c r="H39" s="205" t="s">
        <v>344</v>
      </c>
      <c r="I39" t="s">
        <v>6537</v>
      </c>
      <c r="J39" t="s">
        <v>430</v>
      </c>
      <c r="K39" t="s">
        <v>431</v>
      </c>
      <c r="L39" t="s">
        <v>432</v>
      </c>
      <c r="M39" t="s">
        <v>137</v>
      </c>
      <c r="N39" t="s">
        <v>137</v>
      </c>
      <c r="O39" t="s">
        <v>137</v>
      </c>
      <c r="P39" t="s">
        <v>137</v>
      </c>
      <c r="Q39" t="s">
        <v>137</v>
      </c>
      <c r="R39" t="s">
        <v>137</v>
      </c>
      <c r="S39" t="s">
        <v>137</v>
      </c>
      <c r="AD39">
        <v>20</v>
      </c>
      <c r="AH39" s="81">
        <v>42005</v>
      </c>
      <c r="AI39" t="s">
        <v>6538</v>
      </c>
      <c r="AJ39">
        <v>42005</v>
      </c>
      <c r="AK39" t="s">
        <v>337</v>
      </c>
      <c r="AM39">
        <v>42005</v>
      </c>
      <c r="AN39" t="s">
        <v>6539</v>
      </c>
      <c r="AP39" t="s">
        <v>6540</v>
      </c>
      <c r="AQ39" t="s">
        <v>351</v>
      </c>
      <c r="AR39" t="s">
        <v>351</v>
      </c>
      <c r="AT39" t="s">
        <v>137</v>
      </c>
      <c r="AU39" t="s">
        <v>341</v>
      </c>
      <c r="AW39">
        <v>1</v>
      </c>
      <c r="BS39">
        <v>1</v>
      </c>
    </row>
    <row r="40" spans="1:82" x14ac:dyDescent="0.2">
      <c r="A40">
        <v>37</v>
      </c>
      <c r="B40" t="s">
        <v>348</v>
      </c>
      <c r="C40" s="73">
        <v>1110800966</v>
      </c>
      <c r="D40" s="73" t="s">
        <v>6541</v>
      </c>
      <c r="E40" s="73" t="str">
        <f t="shared" si="0"/>
        <v>営利法人（株式・合名・合資・合同会社）</v>
      </c>
      <c r="F40" s="73" t="s">
        <v>6542</v>
      </c>
      <c r="G40" s="73" t="s">
        <v>45</v>
      </c>
      <c r="H40" s="205" t="s">
        <v>344</v>
      </c>
      <c r="I40" t="s">
        <v>6543</v>
      </c>
      <c r="J40" t="s">
        <v>6544</v>
      </c>
      <c r="K40" t="s">
        <v>6545</v>
      </c>
      <c r="L40" t="s">
        <v>6546</v>
      </c>
      <c r="Q40" t="s">
        <v>137</v>
      </c>
      <c r="R40" t="s">
        <v>137</v>
      </c>
      <c r="S40" t="s">
        <v>137</v>
      </c>
      <c r="AD40">
        <v>20</v>
      </c>
      <c r="AH40" s="81">
        <v>42401</v>
      </c>
      <c r="AI40" t="s">
        <v>6547</v>
      </c>
      <c r="AJ40">
        <v>42401</v>
      </c>
      <c r="AM40">
        <v>42370</v>
      </c>
      <c r="AN40" t="s">
        <v>6548</v>
      </c>
      <c r="AP40" t="s">
        <v>6549</v>
      </c>
      <c r="AQ40" t="s">
        <v>351</v>
      </c>
      <c r="AR40" t="s">
        <v>351</v>
      </c>
      <c r="AT40" t="s">
        <v>137</v>
      </c>
      <c r="AU40" t="s">
        <v>341</v>
      </c>
      <c r="AW40">
        <v>1</v>
      </c>
      <c r="BS40">
        <v>1</v>
      </c>
    </row>
    <row r="41" spans="1:82" x14ac:dyDescent="0.2">
      <c r="A41">
        <v>38</v>
      </c>
      <c r="B41" t="s">
        <v>348</v>
      </c>
      <c r="C41" s="73">
        <v>1110801048</v>
      </c>
      <c r="D41" s="73" t="s">
        <v>6541</v>
      </c>
      <c r="E41" s="73" t="str">
        <f t="shared" si="0"/>
        <v>営利法人（株式・合名・合資・合同会社）</v>
      </c>
      <c r="F41" s="73" t="s">
        <v>6550</v>
      </c>
      <c r="G41" s="73" t="s">
        <v>45</v>
      </c>
      <c r="H41" s="205" t="s">
        <v>344</v>
      </c>
      <c r="I41" t="s">
        <v>6551</v>
      </c>
      <c r="J41" t="s">
        <v>433</v>
      </c>
      <c r="K41" t="s">
        <v>6552</v>
      </c>
      <c r="L41" t="s">
        <v>6553</v>
      </c>
      <c r="Q41" t="s">
        <v>137</v>
      </c>
      <c r="R41" t="s">
        <v>137</v>
      </c>
      <c r="S41" t="s">
        <v>137</v>
      </c>
      <c r="AD41">
        <v>20</v>
      </c>
      <c r="AH41" s="81">
        <v>42552</v>
      </c>
      <c r="AI41" t="s">
        <v>6554</v>
      </c>
      <c r="AJ41">
        <v>42552</v>
      </c>
      <c r="AM41">
        <v>42552</v>
      </c>
      <c r="AN41" t="s">
        <v>6548</v>
      </c>
      <c r="AP41" t="s">
        <v>6555</v>
      </c>
      <c r="AQ41" t="s">
        <v>351</v>
      </c>
      <c r="AR41" t="s">
        <v>351</v>
      </c>
      <c r="AT41" t="s">
        <v>137</v>
      </c>
      <c r="AU41" t="s">
        <v>341</v>
      </c>
      <c r="AW41">
        <v>1</v>
      </c>
      <c r="BS41">
        <v>1</v>
      </c>
      <c r="BX41" t="s">
        <v>386</v>
      </c>
      <c r="BY41">
        <v>0</v>
      </c>
      <c r="BZ41">
        <v>20</v>
      </c>
      <c r="CA41" t="s">
        <v>347</v>
      </c>
    </row>
    <row r="42" spans="1:82" x14ac:dyDescent="0.2">
      <c r="A42">
        <v>39</v>
      </c>
      <c r="B42" t="s">
        <v>348</v>
      </c>
      <c r="C42" s="73">
        <v>1110801139</v>
      </c>
      <c r="D42" s="73" t="s">
        <v>6541</v>
      </c>
      <c r="E42" s="73" t="str">
        <f t="shared" si="0"/>
        <v>営利法人（株式・合名・合資・合同会社）</v>
      </c>
      <c r="F42" s="73" t="s">
        <v>6556</v>
      </c>
      <c r="G42" s="73" t="s">
        <v>45</v>
      </c>
      <c r="H42" s="205" t="s">
        <v>344</v>
      </c>
      <c r="I42" t="s">
        <v>6557</v>
      </c>
      <c r="J42" t="s">
        <v>6558</v>
      </c>
      <c r="K42" t="s">
        <v>6559</v>
      </c>
      <c r="L42" t="s">
        <v>6560</v>
      </c>
      <c r="Q42" t="s">
        <v>137</v>
      </c>
      <c r="R42" t="s">
        <v>137</v>
      </c>
      <c r="S42" t="s">
        <v>137</v>
      </c>
      <c r="AD42">
        <v>20</v>
      </c>
      <c r="AH42" s="81">
        <v>42675</v>
      </c>
      <c r="AI42" t="s">
        <v>6561</v>
      </c>
      <c r="AJ42">
        <v>42675</v>
      </c>
      <c r="AM42">
        <v>42675</v>
      </c>
      <c r="AN42" t="s">
        <v>6548</v>
      </c>
      <c r="AP42" t="s">
        <v>6562</v>
      </c>
      <c r="AQ42" t="s">
        <v>351</v>
      </c>
      <c r="AR42" t="s">
        <v>351</v>
      </c>
      <c r="AT42" t="s">
        <v>137</v>
      </c>
      <c r="AU42" t="s">
        <v>341</v>
      </c>
      <c r="AW42">
        <v>1</v>
      </c>
      <c r="BS42">
        <v>1</v>
      </c>
      <c r="BX42" t="s">
        <v>416</v>
      </c>
      <c r="BY42">
        <v>0</v>
      </c>
      <c r="BZ42">
        <v>20</v>
      </c>
      <c r="CA42" t="s">
        <v>347</v>
      </c>
    </row>
    <row r="43" spans="1:82" x14ac:dyDescent="0.2">
      <c r="A43">
        <v>40</v>
      </c>
      <c r="B43" t="s">
        <v>348</v>
      </c>
      <c r="C43" s="73">
        <v>1110801477</v>
      </c>
      <c r="D43" s="73" t="s">
        <v>6563</v>
      </c>
      <c r="E43" s="73" t="str">
        <f t="shared" si="0"/>
        <v>営利法人（株式・合名・合資・合同会社）</v>
      </c>
      <c r="F43" s="73" t="s">
        <v>6564</v>
      </c>
      <c r="G43" s="73" t="s">
        <v>45</v>
      </c>
      <c r="H43" s="205" t="s">
        <v>344</v>
      </c>
      <c r="I43" t="s">
        <v>6565</v>
      </c>
      <c r="J43" t="s">
        <v>430</v>
      </c>
      <c r="K43" t="s">
        <v>6566</v>
      </c>
      <c r="L43" t="s">
        <v>6567</v>
      </c>
      <c r="P43" t="s">
        <v>137</v>
      </c>
      <c r="Q43" t="s">
        <v>137</v>
      </c>
      <c r="R43" t="s">
        <v>137</v>
      </c>
      <c r="S43" t="s">
        <v>137</v>
      </c>
      <c r="AD43">
        <v>20</v>
      </c>
      <c r="AH43" s="81">
        <v>43678</v>
      </c>
      <c r="AI43" t="s">
        <v>6568</v>
      </c>
      <c r="AQ43" t="s">
        <v>351</v>
      </c>
      <c r="AR43" t="s">
        <v>351</v>
      </c>
      <c r="AT43" t="s">
        <v>137</v>
      </c>
      <c r="AU43" t="s">
        <v>137</v>
      </c>
      <c r="AW43">
        <v>1</v>
      </c>
    </row>
    <row r="44" spans="1:82" x14ac:dyDescent="0.2">
      <c r="A44">
        <v>41</v>
      </c>
      <c r="B44" t="s">
        <v>234</v>
      </c>
      <c r="C44" s="73">
        <v>1110801642</v>
      </c>
      <c r="D44" s="73" t="s">
        <v>6569</v>
      </c>
      <c r="E44" s="73" t="str">
        <f t="shared" si="0"/>
        <v>営利法人（株式・合名・合資・合同会社）</v>
      </c>
      <c r="F44" s="73" t="s">
        <v>6570</v>
      </c>
      <c r="G44" s="73" t="s">
        <v>44</v>
      </c>
      <c r="H44" s="205" t="s">
        <v>344</v>
      </c>
      <c r="I44" t="s">
        <v>6571</v>
      </c>
      <c r="J44" t="s">
        <v>434</v>
      </c>
      <c r="K44" t="s">
        <v>6572</v>
      </c>
      <c r="L44" t="s">
        <v>6573</v>
      </c>
      <c r="M44" t="s">
        <v>137</v>
      </c>
      <c r="N44" t="s">
        <v>137</v>
      </c>
      <c r="O44" t="s">
        <v>137</v>
      </c>
      <c r="P44" t="s">
        <v>137</v>
      </c>
      <c r="Q44" t="s">
        <v>137</v>
      </c>
      <c r="R44" t="s">
        <v>137</v>
      </c>
      <c r="S44" t="s">
        <v>137</v>
      </c>
      <c r="AD44">
        <v>20</v>
      </c>
      <c r="AH44" s="81">
        <v>44136</v>
      </c>
      <c r="AI44" t="s">
        <v>6574</v>
      </c>
      <c r="AQ44" t="s">
        <v>351</v>
      </c>
      <c r="AR44" t="s">
        <v>351</v>
      </c>
      <c r="AT44" t="s">
        <v>137</v>
      </c>
      <c r="AU44" t="s">
        <v>341</v>
      </c>
      <c r="AW44">
        <v>1</v>
      </c>
    </row>
    <row r="45" spans="1:82" x14ac:dyDescent="0.2">
      <c r="A45">
        <v>42</v>
      </c>
      <c r="B45" t="s">
        <v>234</v>
      </c>
      <c r="C45" s="73">
        <v>1110801741</v>
      </c>
      <c r="D45" s="73" t="s">
        <v>6575</v>
      </c>
      <c r="E45" s="73" t="str">
        <f t="shared" si="0"/>
        <v>営利法人（株式・合名・合資・合同会社）</v>
      </c>
      <c r="F45" s="73" t="s">
        <v>6576</v>
      </c>
      <c r="G45" s="73" t="s">
        <v>44</v>
      </c>
      <c r="H45" s="205" t="s">
        <v>344</v>
      </c>
      <c r="I45" t="s">
        <v>6577</v>
      </c>
      <c r="J45" t="s">
        <v>430</v>
      </c>
      <c r="K45" t="s">
        <v>6578</v>
      </c>
      <c r="L45" t="s">
        <v>6578</v>
      </c>
      <c r="Q45" t="s">
        <v>137</v>
      </c>
      <c r="R45" t="s">
        <v>137</v>
      </c>
      <c r="AD45">
        <v>14</v>
      </c>
      <c r="AH45" s="81">
        <v>44256</v>
      </c>
      <c r="AI45" t="s">
        <v>6579</v>
      </c>
      <c r="AQ45" t="s">
        <v>351</v>
      </c>
      <c r="AR45" t="s">
        <v>351</v>
      </c>
      <c r="AT45" t="s">
        <v>137</v>
      </c>
      <c r="AU45" t="s">
        <v>341</v>
      </c>
      <c r="AW45">
        <v>1</v>
      </c>
    </row>
    <row r="46" spans="1:82" x14ac:dyDescent="0.2">
      <c r="A46">
        <v>43</v>
      </c>
      <c r="B46" t="s">
        <v>234</v>
      </c>
      <c r="C46" s="73">
        <v>1110801782</v>
      </c>
      <c r="D46" s="73" t="s">
        <v>6580</v>
      </c>
      <c r="E46" s="73" t="str">
        <f t="shared" si="0"/>
        <v>営利法人（株式・合名・合資・合同会社）</v>
      </c>
      <c r="F46" s="73" t="s">
        <v>6581</v>
      </c>
      <c r="G46" s="73" t="s">
        <v>44</v>
      </c>
      <c r="H46" s="205" t="s">
        <v>344</v>
      </c>
      <c r="I46" t="s">
        <v>6582</v>
      </c>
      <c r="J46" t="s">
        <v>435</v>
      </c>
      <c r="K46" t="s">
        <v>6583</v>
      </c>
      <c r="L46" t="s">
        <v>6584</v>
      </c>
      <c r="M46" t="s">
        <v>137</v>
      </c>
      <c r="N46" t="s">
        <v>137</v>
      </c>
      <c r="O46" t="s">
        <v>137</v>
      </c>
      <c r="P46" t="s">
        <v>137</v>
      </c>
      <c r="Q46" t="s">
        <v>137</v>
      </c>
      <c r="R46" t="s">
        <v>137</v>
      </c>
      <c r="S46" t="s">
        <v>137</v>
      </c>
      <c r="AD46">
        <v>16</v>
      </c>
      <c r="AH46" s="81">
        <v>44378</v>
      </c>
      <c r="AI46" t="s">
        <v>6585</v>
      </c>
      <c r="AQ46" t="s">
        <v>351</v>
      </c>
      <c r="AR46" t="s">
        <v>351</v>
      </c>
      <c r="AT46" t="s">
        <v>137</v>
      </c>
      <c r="AU46" t="s">
        <v>341</v>
      </c>
      <c r="AW46">
        <v>1</v>
      </c>
    </row>
    <row r="47" spans="1:82" x14ac:dyDescent="0.2">
      <c r="A47">
        <v>44</v>
      </c>
      <c r="B47" t="s">
        <v>234</v>
      </c>
      <c r="C47" s="73">
        <v>1110801915</v>
      </c>
      <c r="D47" s="73" t="s">
        <v>6586</v>
      </c>
      <c r="E47" s="73" t="str">
        <f t="shared" si="0"/>
        <v>営利法人（株式・合名・合資・合同会社）</v>
      </c>
      <c r="F47" s="73" t="s">
        <v>6587</v>
      </c>
      <c r="G47" s="73" t="s">
        <v>44</v>
      </c>
      <c r="H47" s="205" t="s">
        <v>344</v>
      </c>
      <c r="I47" t="s">
        <v>6588</v>
      </c>
      <c r="J47" t="s">
        <v>6589</v>
      </c>
      <c r="K47" t="s">
        <v>6590</v>
      </c>
      <c r="L47" t="s">
        <v>6591</v>
      </c>
      <c r="Q47" t="s">
        <v>137</v>
      </c>
      <c r="R47" t="s">
        <v>137</v>
      </c>
      <c r="S47" t="s">
        <v>137</v>
      </c>
      <c r="AD47">
        <v>20</v>
      </c>
      <c r="AH47" s="81">
        <v>44593</v>
      </c>
      <c r="AI47" t="s">
        <v>6592</v>
      </c>
      <c r="AQ47" t="s">
        <v>351</v>
      </c>
      <c r="AR47" t="s">
        <v>351</v>
      </c>
      <c r="AT47" t="s">
        <v>137</v>
      </c>
      <c r="AU47" t="s">
        <v>341</v>
      </c>
      <c r="AW47">
        <v>1</v>
      </c>
    </row>
    <row r="48" spans="1:82" x14ac:dyDescent="0.2">
      <c r="A48">
        <v>45</v>
      </c>
      <c r="B48" t="s">
        <v>348</v>
      </c>
      <c r="C48" s="73">
        <v>1110802004</v>
      </c>
      <c r="D48" s="73" t="s">
        <v>6593</v>
      </c>
      <c r="E48" s="73" t="str">
        <f t="shared" si="0"/>
        <v>営利法人（株式・合名・合資・合同会社）</v>
      </c>
      <c r="F48" s="73" t="s">
        <v>6594</v>
      </c>
      <c r="G48" s="73" t="s">
        <v>44</v>
      </c>
      <c r="H48" s="205" t="s">
        <v>344</v>
      </c>
      <c r="I48" t="s">
        <v>6595</v>
      </c>
      <c r="J48" t="s">
        <v>6596</v>
      </c>
      <c r="K48" t="s">
        <v>6597</v>
      </c>
      <c r="L48" t="s">
        <v>6598</v>
      </c>
      <c r="M48" t="s">
        <v>137</v>
      </c>
      <c r="Q48" t="s">
        <v>137</v>
      </c>
      <c r="R48" t="s">
        <v>137</v>
      </c>
      <c r="AD48">
        <v>20</v>
      </c>
      <c r="AH48" s="81">
        <v>44713</v>
      </c>
      <c r="AI48" t="s">
        <v>6599</v>
      </c>
      <c r="AQ48" t="s">
        <v>351</v>
      </c>
      <c r="AR48" t="s">
        <v>351</v>
      </c>
      <c r="AT48" t="s">
        <v>137</v>
      </c>
      <c r="AU48" t="s">
        <v>341</v>
      </c>
      <c r="AW48">
        <v>1</v>
      </c>
    </row>
    <row r="49" spans="1:82" x14ac:dyDescent="0.2">
      <c r="A49">
        <v>46</v>
      </c>
      <c r="B49" t="s">
        <v>234</v>
      </c>
      <c r="C49" s="73">
        <v>1110802129</v>
      </c>
      <c r="D49" s="73" t="s">
        <v>6600</v>
      </c>
      <c r="E49" s="73" t="str">
        <f t="shared" si="0"/>
        <v>営利法人（株式・合名・合資・合同会社）</v>
      </c>
      <c r="F49" s="73" t="s">
        <v>6601</v>
      </c>
      <c r="G49" s="73" t="s">
        <v>44</v>
      </c>
      <c r="H49" s="205" t="s">
        <v>344</v>
      </c>
      <c r="I49" t="s">
        <v>6602</v>
      </c>
      <c r="J49" t="s">
        <v>436</v>
      </c>
      <c r="K49" t="s">
        <v>6603</v>
      </c>
      <c r="L49" t="s">
        <v>6604</v>
      </c>
      <c r="Q49" t="s">
        <v>137</v>
      </c>
      <c r="R49" t="s">
        <v>137</v>
      </c>
      <c r="AD49">
        <v>20</v>
      </c>
      <c r="AH49" s="81">
        <v>45017</v>
      </c>
      <c r="AI49" t="s">
        <v>6605</v>
      </c>
      <c r="AQ49" t="s">
        <v>351</v>
      </c>
      <c r="AR49" t="s">
        <v>351</v>
      </c>
      <c r="AT49" t="s">
        <v>137</v>
      </c>
      <c r="AW49">
        <v>1</v>
      </c>
      <c r="BX49" t="s">
        <v>345</v>
      </c>
      <c r="BY49">
        <v>0</v>
      </c>
      <c r="BZ49" t="e">
        <v>#VALUE!</v>
      </c>
      <c r="CA49" t="s">
        <v>437</v>
      </c>
      <c r="CC49">
        <v>554400</v>
      </c>
      <c r="CD49">
        <v>1</v>
      </c>
    </row>
    <row r="50" spans="1:82" x14ac:dyDescent="0.2">
      <c r="A50">
        <v>47</v>
      </c>
      <c r="B50" t="s">
        <v>234</v>
      </c>
      <c r="C50" s="73">
        <v>1110802665</v>
      </c>
      <c r="D50" s="73" t="s">
        <v>6606</v>
      </c>
      <c r="E50" s="73" t="str">
        <f t="shared" si="0"/>
        <v>営利法人（株式・合名・合資・合同会社）</v>
      </c>
      <c r="F50" s="73" t="s">
        <v>6607</v>
      </c>
      <c r="G50" s="73" t="s">
        <v>44</v>
      </c>
      <c r="H50" s="205" t="s">
        <v>344</v>
      </c>
      <c r="I50" t="s">
        <v>6608</v>
      </c>
      <c r="J50" t="s">
        <v>438</v>
      </c>
      <c r="K50" t="s">
        <v>6609</v>
      </c>
      <c r="L50" t="s">
        <v>6610</v>
      </c>
      <c r="M50" t="s">
        <v>137</v>
      </c>
      <c r="N50" t="s">
        <v>137</v>
      </c>
      <c r="O50" t="s">
        <v>137</v>
      </c>
      <c r="P50" t="s">
        <v>137</v>
      </c>
      <c r="Q50" t="s">
        <v>137</v>
      </c>
      <c r="R50" t="s">
        <v>137</v>
      </c>
      <c r="S50" t="s">
        <v>137</v>
      </c>
      <c r="AD50">
        <v>20</v>
      </c>
      <c r="AH50" s="81">
        <v>45901</v>
      </c>
      <c r="AI50" t="s">
        <v>6611</v>
      </c>
      <c r="AQ50" t="s">
        <v>351</v>
      </c>
      <c r="AR50" t="s">
        <v>351</v>
      </c>
      <c r="AT50" t="s">
        <v>137</v>
      </c>
      <c r="AU50" t="s">
        <v>137</v>
      </c>
      <c r="AW50">
        <v>1</v>
      </c>
    </row>
    <row r="51" spans="1:82" x14ac:dyDescent="0.2">
      <c r="A51">
        <v>48</v>
      </c>
      <c r="B51" t="s">
        <v>234</v>
      </c>
      <c r="C51" s="73">
        <v>1110802707</v>
      </c>
      <c r="D51" s="73" t="s">
        <v>6612</v>
      </c>
      <c r="E51" s="73" t="str">
        <f t="shared" si="0"/>
        <v>営利法人（株式・合名・合資・合同会社）</v>
      </c>
      <c r="F51" s="73" t="s">
        <v>6613</v>
      </c>
      <c r="G51" s="73" t="s">
        <v>44</v>
      </c>
      <c r="H51" s="205" t="s">
        <v>344</v>
      </c>
      <c r="I51" t="s">
        <v>6614</v>
      </c>
      <c r="J51">
        <v>3430823</v>
      </c>
      <c r="K51" t="s">
        <v>6615</v>
      </c>
      <c r="L51" t="s">
        <v>6616</v>
      </c>
      <c r="P51" t="s">
        <v>137</v>
      </c>
      <c r="Q51" t="s">
        <v>137</v>
      </c>
      <c r="R51" t="s">
        <v>137</v>
      </c>
      <c r="S51" t="s">
        <v>137</v>
      </c>
      <c r="AD51">
        <v>20</v>
      </c>
      <c r="AH51" s="81">
        <v>45992</v>
      </c>
      <c r="AI51" t="s">
        <v>6617</v>
      </c>
      <c r="AQ51" t="s">
        <v>351</v>
      </c>
      <c r="AR51" t="s">
        <v>351</v>
      </c>
      <c r="AT51" t="s">
        <v>137</v>
      </c>
      <c r="AU51" t="s">
        <v>137</v>
      </c>
      <c r="AW51">
        <v>1</v>
      </c>
    </row>
    <row r="52" spans="1:82" x14ac:dyDescent="0.2">
      <c r="A52">
        <v>49</v>
      </c>
      <c r="B52" t="s">
        <v>348</v>
      </c>
      <c r="C52" s="73">
        <v>1110901061</v>
      </c>
      <c r="D52" s="73" t="s">
        <v>6618</v>
      </c>
      <c r="E52" s="73" t="str">
        <f t="shared" si="0"/>
        <v>営利法人（株式・合名・合資・合同会社）</v>
      </c>
      <c r="F52" s="73" t="s">
        <v>130</v>
      </c>
      <c r="G52" s="73" t="s">
        <v>40</v>
      </c>
      <c r="H52" s="205" t="s">
        <v>344</v>
      </c>
      <c r="I52" t="s">
        <v>6619</v>
      </c>
      <c r="J52" t="s">
        <v>6620</v>
      </c>
      <c r="K52" t="s">
        <v>6621</v>
      </c>
      <c r="L52" t="s">
        <v>6622</v>
      </c>
      <c r="P52" t="s">
        <v>137</v>
      </c>
      <c r="Q52" t="s">
        <v>137</v>
      </c>
      <c r="R52" t="s">
        <v>137</v>
      </c>
      <c r="S52" t="s">
        <v>137</v>
      </c>
      <c r="AD52">
        <v>20</v>
      </c>
      <c r="AH52" s="81">
        <v>45383</v>
      </c>
      <c r="AI52" t="s">
        <v>6623</v>
      </c>
      <c r="AJ52">
        <v>45383</v>
      </c>
      <c r="AK52" t="s">
        <v>337</v>
      </c>
      <c r="AL52" t="s">
        <v>426</v>
      </c>
      <c r="AM52">
        <v>45383</v>
      </c>
      <c r="AN52" t="s">
        <v>6624</v>
      </c>
      <c r="AP52" t="s">
        <v>439</v>
      </c>
      <c r="AQ52" t="s">
        <v>351</v>
      </c>
      <c r="AR52" t="s">
        <v>351</v>
      </c>
      <c r="AT52" t="s">
        <v>137</v>
      </c>
      <c r="AU52" t="s">
        <v>341</v>
      </c>
      <c r="AW52">
        <v>1</v>
      </c>
      <c r="BS52">
        <v>1</v>
      </c>
      <c r="BX52" t="s">
        <v>386</v>
      </c>
      <c r="BY52">
        <v>0</v>
      </c>
      <c r="BZ52">
        <v>20</v>
      </c>
      <c r="CA52" t="s">
        <v>427</v>
      </c>
      <c r="CC52" t="s">
        <v>344</v>
      </c>
    </row>
    <row r="53" spans="1:82" x14ac:dyDescent="0.2">
      <c r="A53">
        <v>50</v>
      </c>
      <c r="B53" t="s">
        <v>348</v>
      </c>
      <c r="C53" s="73">
        <v>1110901178</v>
      </c>
      <c r="D53" s="73" t="s">
        <v>6625</v>
      </c>
      <c r="E53" s="73" t="str">
        <f t="shared" si="0"/>
        <v>営利法人（株式・合名・合資・合同会社）</v>
      </c>
      <c r="F53" s="73" t="s">
        <v>6626</v>
      </c>
      <c r="G53" s="73" t="s">
        <v>40</v>
      </c>
      <c r="H53" s="205" t="s">
        <v>344</v>
      </c>
      <c r="I53" t="s">
        <v>6627</v>
      </c>
      <c r="J53" t="s">
        <v>6628</v>
      </c>
      <c r="K53" t="s">
        <v>6629</v>
      </c>
      <c r="L53" t="s">
        <v>6630</v>
      </c>
      <c r="N53" t="s">
        <v>137</v>
      </c>
      <c r="O53" t="s">
        <v>137</v>
      </c>
      <c r="P53" t="s">
        <v>137</v>
      </c>
      <c r="Q53" t="s">
        <v>137</v>
      </c>
      <c r="R53" t="s">
        <v>137</v>
      </c>
      <c r="S53" t="s">
        <v>137</v>
      </c>
      <c r="AD53">
        <v>20</v>
      </c>
      <c r="AH53" s="81">
        <v>45962</v>
      </c>
      <c r="AI53" t="s">
        <v>6631</v>
      </c>
      <c r="AJ53">
        <v>45962</v>
      </c>
      <c r="AK53" t="s">
        <v>337</v>
      </c>
      <c r="AL53" t="s">
        <v>426</v>
      </c>
      <c r="AM53">
        <v>45962</v>
      </c>
      <c r="AN53" t="s">
        <v>6632</v>
      </c>
      <c r="AP53" t="s">
        <v>6633</v>
      </c>
      <c r="AQ53" t="s">
        <v>351</v>
      </c>
      <c r="AR53" t="s">
        <v>351</v>
      </c>
      <c r="AT53" t="s">
        <v>137</v>
      </c>
      <c r="AU53" t="s">
        <v>341</v>
      </c>
      <c r="AW53">
        <v>1</v>
      </c>
      <c r="BS53">
        <v>1</v>
      </c>
      <c r="BX53" t="s">
        <v>440</v>
      </c>
      <c r="BY53">
        <v>0</v>
      </c>
      <c r="BZ53">
        <v>20</v>
      </c>
      <c r="CA53" t="s">
        <v>347</v>
      </c>
      <c r="CC53" t="s">
        <v>344</v>
      </c>
    </row>
    <row r="54" spans="1:82" x14ac:dyDescent="0.2">
      <c r="A54">
        <v>51</v>
      </c>
      <c r="B54" t="s">
        <v>234</v>
      </c>
      <c r="C54" s="73">
        <v>1111000350</v>
      </c>
      <c r="D54" s="73" t="s">
        <v>6634</v>
      </c>
      <c r="E54" s="73" t="str">
        <f t="shared" si="0"/>
        <v>その他（社団・財団・農協・生協等）</v>
      </c>
      <c r="F54" s="73" t="s">
        <v>6635</v>
      </c>
      <c r="G54" s="73" t="s">
        <v>46</v>
      </c>
      <c r="H54" s="205" t="s">
        <v>344</v>
      </c>
      <c r="I54" t="s">
        <v>6636</v>
      </c>
      <c r="J54" t="s">
        <v>6637</v>
      </c>
      <c r="K54" t="s">
        <v>6638</v>
      </c>
      <c r="L54" t="s">
        <v>6639</v>
      </c>
      <c r="Q54" t="s">
        <v>137</v>
      </c>
      <c r="R54" t="s">
        <v>137</v>
      </c>
      <c r="AD54">
        <v>20</v>
      </c>
      <c r="AH54" s="81">
        <v>43374</v>
      </c>
      <c r="AI54" t="s">
        <v>6640</v>
      </c>
      <c r="AJ54" t="s">
        <v>6641</v>
      </c>
      <c r="AL54" t="s">
        <v>441</v>
      </c>
      <c r="AN54" t="s">
        <v>6642</v>
      </c>
      <c r="AQ54" t="s">
        <v>401</v>
      </c>
      <c r="AR54" t="s">
        <v>401</v>
      </c>
      <c r="AT54" t="s">
        <v>137</v>
      </c>
      <c r="AU54" t="s">
        <v>341</v>
      </c>
      <c r="AW54">
        <v>1</v>
      </c>
      <c r="BY54">
        <v>0</v>
      </c>
      <c r="BZ54">
        <v>20</v>
      </c>
      <c r="CA54" t="s">
        <v>347</v>
      </c>
    </row>
    <row r="55" spans="1:82" x14ac:dyDescent="0.2">
      <c r="A55">
        <v>52</v>
      </c>
      <c r="B55" t="s">
        <v>348</v>
      </c>
      <c r="C55" s="73">
        <v>1111000483</v>
      </c>
      <c r="D55" s="73" t="s">
        <v>6643</v>
      </c>
      <c r="E55" s="73" t="str">
        <f t="shared" si="0"/>
        <v>営利法人（株式・合名・合資・合同会社）</v>
      </c>
      <c r="F55" s="73" t="s">
        <v>6644</v>
      </c>
      <c r="G55" s="73" t="s">
        <v>46</v>
      </c>
      <c r="H55" s="205" t="s">
        <v>344</v>
      </c>
      <c r="I55" t="s">
        <v>6645</v>
      </c>
      <c r="J55" t="s">
        <v>6646</v>
      </c>
      <c r="K55" t="s">
        <v>6647</v>
      </c>
      <c r="P55" t="s">
        <v>137</v>
      </c>
      <c r="Q55" t="s">
        <v>137</v>
      </c>
      <c r="R55" t="s">
        <v>137</v>
      </c>
      <c r="S55" t="s">
        <v>137</v>
      </c>
      <c r="AD55">
        <v>20</v>
      </c>
      <c r="AH55" s="81">
        <v>45017</v>
      </c>
      <c r="AI55" t="s">
        <v>6648</v>
      </c>
      <c r="AJ55">
        <v>45017</v>
      </c>
      <c r="AK55" t="s">
        <v>337</v>
      </c>
      <c r="AL55" t="s">
        <v>442</v>
      </c>
      <c r="AM55">
        <v>45017</v>
      </c>
      <c r="AN55" t="s">
        <v>6649</v>
      </c>
      <c r="AP55" t="s">
        <v>6650</v>
      </c>
      <c r="AQ55" t="s">
        <v>351</v>
      </c>
      <c r="AR55" t="s">
        <v>351</v>
      </c>
      <c r="AT55" t="s">
        <v>137</v>
      </c>
      <c r="AU55" t="s">
        <v>341</v>
      </c>
      <c r="AW55">
        <v>1</v>
      </c>
      <c r="BS55">
        <v>1</v>
      </c>
      <c r="BX55" t="s">
        <v>386</v>
      </c>
      <c r="BY55">
        <v>0</v>
      </c>
      <c r="BZ55">
        <v>20</v>
      </c>
      <c r="CA55" t="s">
        <v>347</v>
      </c>
      <c r="CC55" t="s">
        <v>344</v>
      </c>
    </row>
    <row r="56" spans="1:82" x14ac:dyDescent="0.2">
      <c r="A56">
        <v>53</v>
      </c>
      <c r="B56" t="s">
        <v>234</v>
      </c>
      <c r="C56" s="73">
        <v>1111000574</v>
      </c>
      <c r="D56" s="73" t="s">
        <v>6651</v>
      </c>
      <c r="E56" s="73" t="str">
        <f t="shared" si="0"/>
        <v>営利法人（株式・合名・合資・合同会社）</v>
      </c>
      <c r="F56" s="73" t="s">
        <v>6652</v>
      </c>
      <c r="G56" s="73" t="s">
        <v>46</v>
      </c>
      <c r="H56" s="205" t="s">
        <v>344</v>
      </c>
      <c r="I56" t="s">
        <v>6653</v>
      </c>
      <c r="J56" t="s">
        <v>6654</v>
      </c>
      <c r="K56" t="s">
        <v>6655</v>
      </c>
      <c r="L56" t="s">
        <v>6656</v>
      </c>
      <c r="N56" t="s">
        <v>137</v>
      </c>
      <c r="O56" t="s">
        <v>137</v>
      </c>
      <c r="P56" t="s">
        <v>137</v>
      </c>
      <c r="Q56" t="s">
        <v>137</v>
      </c>
      <c r="R56" t="s">
        <v>137</v>
      </c>
      <c r="S56" t="s">
        <v>137</v>
      </c>
      <c r="AD56">
        <v>20</v>
      </c>
      <c r="AH56" s="81">
        <v>46082</v>
      </c>
      <c r="AI56" t="s">
        <v>6657</v>
      </c>
      <c r="AJ56">
        <v>46082</v>
      </c>
      <c r="AL56" t="s">
        <v>426</v>
      </c>
      <c r="AM56">
        <v>46082</v>
      </c>
      <c r="AN56" t="s">
        <v>6658</v>
      </c>
      <c r="AP56" t="s">
        <v>6659</v>
      </c>
      <c r="AQ56" t="s">
        <v>351</v>
      </c>
      <c r="AR56" t="s">
        <v>351</v>
      </c>
      <c r="AT56" t="s">
        <v>137</v>
      </c>
      <c r="AU56" t="s">
        <v>341</v>
      </c>
      <c r="AW56">
        <v>1</v>
      </c>
      <c r="BS56">
        <v>1</v>
      </c>
      <c r="BY56">
        <v>0</v>
      </c>
      <c r="BZ56">
        <v>20</v>
      </c>
      <c r="CA56" t="s">
        <v>347</v>
      </c>
    </row>
    <row r="57" spans="1:82" x14ac:dyDescent="0.2">
      <c r="A57">
        <v>54</v>
      </c>
      <c r="B57" t="s">
        <v>348</v>
      </c>
      <c r="C57" s="73">
        <v>1111200448</v>
      </c>
      <c r="D57" s="73" t="s">
        <v>6660</v>
      </c>
      <c r="E57" s="73" t="str">
        <f t="shared" si="0"/>
        <v>営利法人（株式・合名・合資・合同会社）</v>
      </c>
      <c r="F57" s="73" t="s">
        <v>6661</v>
      </c>
      <c r="G57" s="73" t="s">
        <v>47</v>
      </c>
      <c r="H57" s="205" t="s">
        <v>344</v>
      </c>
      <c r="I57" t="s">
        <v>6662</v>
      </c>
      <c r="J57" t="s">
        <v>6663</v>
      </c>
      <c r="K57" t="s">
        <v>6664</v>
      </c>
      <c r="L57" t="s">
        <v>6665</v>
      </c>
      <c r="N57" t="s">
        <v>137</v>
      </c>
      <c r="O57" t="s">
        <v>137</v>
      </c>
      <c r="P57" t="s">
        <v>137</v>
      </c>
      <c r="Q57" t="s">
        <v>137</v>
      </c>
      <c r="R57" t="s">
        <v>137</v>
      </c>
      <c r="S57" t="s">
        <v>137</v>
      </c>
      <c r="AD57">
        <v>20</v>
      </c>
      <c r="AH57" s="81">
        <v>42767</v>
      </c>
      <c r="AI57" t="s">
        <v>6666</v>
      </c>
      <c r="AJ57">
        <v>42767</v>
      </c>
      <c r="AK57" t="s">
        <v>337</v>
      </c>
      <c r="AL57" t="s">
        <v>441</v>
      </c>
      <c r="AM57">
        <v>42767</v>
      </c>
      <c r="AN57" t="s">
        <v>6667</v>
      </c>
      <c r="AP57" t="s">
        <v>6668</v>
      </c>
      <c r="AQ57" t="s">
        <v>351</v>
      </c>
      <c r="AR57" t="s">
        <v>351</v>
      </c>
      <c r="AT57" t="s">
        <v>137</v>
      </c>
      <c r="AU57" t="s">
        <v>341</v>
      </c>
      <c r="AW57">
        <v>1</v>
      </c>
      <c r="BS57">
        <v>1</v>
      </c>
      <c r="BX57" t="s">
        <v>352</v>
      </c>
      <c r="BY57">
        <v>0</v>
      </c>
      <c r="BZ57">
        <v>20</v>
      </c>
      <c r="CA57" t="s">
        <v>347</v>
      </c>
      <c r="CC57" t="s">
        <v>344</v>
      </c>
      <c r="CD57" t="s">
        <v>345</v>
      </c>
    </row>
    <row r="58" spans="1:82" x14ac:dyDescent="0.2">
      <c r="A58">
        <v>55</v>
      </c>
      <c r="B58" t="s">
        <v>348</v>
      </c>
      <c r="C58" s="73">
        <v>1111200455</v>
      </c>
      <c r="D58" s="73" t="s">
        <v>6669</v>
      </c>
      <c r="E58" s="73" t="str">
        <f t="shared" si="0"/>
        <v>特定非営利活動法人</v>
      </c>
      <c r="F58" s="73" t="s">
        <v>6670</v>
      </c>
      <c r="G58" s="73" t="s">
        <v>47</v>
      </c>
      <c r="H58" s="205" t="s">
        <v>344</v>
      </c>
      <c r="I58" t="s">
        <v>6671</v>
      </c>
      <c r="J58" t="s">
        <v>6672</v>
      </c>
      <c r="K58" t="s">
        <v>443</v>
      </c>
      <c r="L58" t="s">
        <v>444</v>
      </c>
      <c r="P58" t="s">
        <v>137</v>
      </c>
      <c r="Q58" t="s">
        <v>137</v>
      </c>
      <c r="R58" t="s">
        <v>137</v>
      </c>
      <c r="S58" t="s">
        <v>137</v>
      </c>
      <c r="AD58">
        <v>20</v>
      </c>
      <c r="AH58" s="81">
        <v>42826</v>
      </c>
      <c r="AI58" t="s">
        <v>6673</v>
      </c>
      <c r="AJ58">
        <v>42826</v>
      </c>
      <c r="AK58" t="s">
        <v>337</v>
      </c>
      <c r="AL58" t="s">
        <v>441</v>
      </c>
      <c r="AM58">
        <v>42825</v>
      </c>
      <c r="AN58" t="s">
        <v>6674</v>
      </c>
      <c r="AP58" t="s">
        <v>6675</v>
      </c>
      <c r="AQ58" t="s">
        <v>412</v>
      </c>
      <c r="AR58" t="s">
        <v>412</v>
      </c>
      <c r="AT58" t="s">
        <v>137</v>
      </c>
      <c r="AU58" t="s">
        <v>341</v>
      </c>
      <c r="AW58">
        <v>1</v>
      </c>
    </row>
    <row r="59" spans="1:82" x14ac:dyDescent="0.2">
      <c r="A59">
        <v>56</v>
      </c>
      <c r="B59" t="s">
        <v>348</v>
      </c>
      <c r="C59" s="73">
        <v>1111200695</v>
      </c>
      <c r="D59" s="73" t="s">
        <v>6676</v>
      </c>
      <c r="E59" s="73" t="str">
        <f t="shared" si="0"/>
        <v>営利法人（株式・合名・合資・合同会社）</v>
      </c>
      <c r="F59" s="73" t="s">
        <v>6677</v>
      </c>
      <c r="G59" s="73" t="s">
        <v>47</v>
      </c>
      <c r="H59" s="205" t="s">
        <v>344</v>
      </c>
      <c r="I59" t="s">
        <v>6678</v>
      </c>
      <c r="J59" t="s">
        <v>6679</v>
      </c>
      <c r="K59" t="s">
        <v>6680</v>
      </c>
      <c r="L59" t="s">
        <v>6681</v>
      </c>
      <c r="Q59" t="s">
        <v>137</v>
      </c>
      <c r="R59" t="s">
        <v>137</v>
      </c>
      <c r="S59" t="s">
        <v>137</v>
      </c>
      <c r="AD59">
        <v>20</v>
      </c>
      <c r="AH59" s="81">
        <v>45017</v>
      </c>
      <c r="AI59" t="s">
        <v>6682</v>
      </c>
      <c r="AJ59">
        <v>45017</v>
      </c>
      <c r="AK59" t="s">
        <v>337</v>
      </c>
      <c r="AL59" t="s">
        <v>442</v>
      </c>
      <c r="AM59">
        <v>45017</v>
      </c>
      <c r="AN59" t="s">
        <v>6683</v>
      </c>
      <c r="AP59" t="s">
        <v>6684</v>
      </c>
      <c r="AQ59" t="s">
        <v>351</v>
      </c>
      <c r="AR59" t="s">
        <v>351</v>
      </c>
      <c r="AT59" t="s">
        <v>137</v>
      </c>
      <c r="AU59" t="s">
        <v>341</v>
      </c>
      <c r="AW59">
        <v>1</v>
      </c>
      <c r="BS59">
        <v>1</v>
      </c>
      <c r="BX59" t="s">
        <v>386</v>
      </c>
      <c r="BY59">
        <v>0</v>
      </c>
      <c r="BZ59" t="e">
        <v>#REF!</v>
      </c>
      <c r="CA59" t="s">
        <v>347</v>
      </c>
      <c r="CC59" t="s">
        <v>344</v>
      </c>
      <c r="CD59" t="s">
        <v>345</v>
      </c>
    </row>
    <row r="60" spans="1:82" x14ac:dyDescent="0.2">
      <c r="A60">
        <v>57</v>
      </c>
      <c r="B60" t="s">
        <v>348</v>
      </c>
      <c r="C60" s="73">
        <v>1111400311</v>
      </c>
      <c r="D60" s="73" t="s">
        <v>6685</v>
      </c>
      <c r="E60" s="73" t="str">
        <f t="shared" si="0"/>
        <v>営利法人（株式・合名・合資・合同会社）</v>
      </c>
      <c r="F60" s="73" t="s">
        <v>6686</v>
      </c>
      <c r="G60" s="73" t="s">
        <v>52</v>
      </c>
      <c r="H60" s="205" t="s">
        <v>344</v>
      </c>
      <c r="I60" t="s">
        <v>6687</v>
      </c>
      <c r="J60" t="s">
        <v>445</v>
      </c>
      <c r="K60" t="s">
        <v>6688</v>
      </c>
      <c r="L60" t="s">
        <v>6689</v>
      </c>
      <c r="N60" t="s">
        <v>137</v>
      </c>
      <c r="O60" t="s">
        <v>137</v>
      </c>
      <c r="P60" t="s">
        <v>137</v>
      </c>
      <c r="Q60" t="s">
        <v>137</v>
      </c>
      <c r="R60" t="s">
        <v>137</v>
      </c>
      <c r="S60" t="s">
        <v>137</v>
      </c>
      <c r="AD60">
        <v>20</v>
      </c>
      <c r="AH60" s="81">
        <v>42522</v>
      </c>
      <c r="AI60" t="s">
        <v>6690</v>
      </c>
      <c r="AJ60">
        <v>42522</v>
      </c>
      <c r="AL60" t="s">
        <v>446</v>
      </c>
      <c r="AM60">
        <v>42510</v>
      </c>
      <c r="AN60" t="s">
        <v>6691</v>
      </c>
      <c r="AP60" t="s">
        <v>6692</v>
      </c>
      <c r="AQ60" t="s">
        <v>351</v>
      </c>
      <c r="AR60" t="s">
        <v>351</v>
      </c>
      <c r="AT60" t="s">
        <v>137</v>
      </c>
      <c r="AU60" t="s">
        <v>341</v>
      </c>
      <c r="AW60">
        <v>1</v>
      </c>
      <c r="BN60">
        <v>1</v>
      </c>
      <c r="BX60" t="s">
        <v>387</v>
      </c>
      <c r="BY60">
        <v>0</v>
      </c>
      <c r="BZ60">
        <v>18</v>
      </c>
      <c r="CA60" t="s">
        <v>427</v>
      </c>
      <c r="CD60">
        <v>1</v>
      </c>
    </row>
    <row r="61" spans="1:82" x14ac:dyDescent="0.2">
      <c r="A61">
        <v>58</v>
      </c>
      <c r="B61" t="s">
        <v>348</v>
      </c>
      <c r="C61" s="73">
        <v>1111400402</v>
      </c>
      <c r="D61" s="73" t="s">
        <v>6693</v>
      </c>
      <c r="E61" s="73" t="str">
        <f t="shared" si="0"/>
        <v>営利法人（株式・合名・合資・合同会社）</v>
      </c>
      <c r="F61" s="73" t="s">
        <v>6694</v>
      </c>
      <c r="G61" s="73" t="s">
        <v>48</v>
      </c>
      <c r="H61" s="205" t="s">
        <v>344</v>
      </c>
      <c r="I61" t="s">
        <v>6695</v>
      </c>
      <c r="J61" t="s">
        <v>6696</v>
      </c>
      <c r="K61" t="s">
        <v>6697</v>
      </c>
      <c r="L61" t="s">
        <v>6698</v>
      </c>
      <c r="M61" t="s">
        <v>137</v>
      </c>
      <c r="N61" t="s">
        <v>137</v>
      </c>
      <c r="O61" t="s">
        <v>137</v>
      </c>
      <c r="P61" t="s">
        <v>137</v>
      </c>
      <c r="Q61" t="s">
        <v>137</v>
      </c>
      <c r="R61" t="s">
        <v>137</v>
      </c>
      <c r="S61" t="s">
        <v>137</v>
      </c>
      <c r="AD61">
        <v>20</v>
      </c>
      <c r="AH61" s="81">
        <v>44866</v>
      </c>
      <c r="AI61" t="s">
        <v>6699</v>
      </c>
      <c r="AJ61">
        <v>44866</v>
      </c>
      <c r="AK61" t="s">
        <v>337</v>
      </c>
      <c r="AL61" t="s">
        <v>447</v>
      </c>
      <c r="AM61">
        <v>44866</v>
      </c>
      <c r="AN61" t="s">
        <v>6700</v>
      </c>
      <c r="AP61" t="s">
        <v>6701</v>
      </c>
      <c r="AQ61" t="s">
        <v>351</v>
      </c>
      <c r="AR61" t="s">
        <v>351</v>
      </c>
      <c r="AT61" t="s">
        <v>137</v>
      </c>
      <c r="AU61" t="s">
        <v>341</v>
      </c>
      <c r="AW61">
        <v>1</v>
      </c>
      <c r="BS61">
        <v>1</v>
      </c>
      <c r="BX61" t="s">
        <v>386</v>
      </c>
      <c r="BY61">
        <v>0</v>
      </c>
      <c r="BZ61">
        <v>20</v>
      </c>
      <c r="CA61" t="s">
        <v>448</v>
      </c>
      <c r="CC61" t="s">
        <v>344</v>
      </c>
      <c r="CD61" t="s">
        <v>345</v>
      </c>
    </row>
    <row r="62" spans="1:82" x14ac:dyDescent="0.2">
      <c r="A62">
        <v>59</v>
      </c>
      <c r="B62" t="s">
        <v>234</v>
      </c>
      <c r="C62" s="73">
        <v>1111600761</v>
      </c>
      <c r="D62" s="73" t="s">
        <v>6702</v>
      </c>
      <c r="E62" s="73" t="str">
        <f t="shared" si="0"/>
        <v>営利法人（株式・合名・合資・合同会社）</v>
      </c>
      <c r="F62" s="73" t="s">
        <v>6703</v>
      </c>
      <c r="G62" s="73" t="s">
        <v>49</v>
      </c>
      <c r="H62" s="205" t="s">
        <v>344</v>
      </c>
      <c r="I62" t="s">
        <v>6704</v>
      </c>
      <c r="J62" t="s">
        <v>6705</v>
      </c>
      <c r="K62" t="s">
        <v>6706</v>
      </c>
      <c r="L62" t="s">
        <v>6707</v>
      </c>
      <c r="Q62" t="s">
        <v>137</v>
      </c>
      <c r="R62" t="s">
        <v>137</v>
      </c>
      <c r="S62" t="s">
        <v>137</v>
      </c>
      <c r="AD62">
        <v>20</v>
      </c>
      <c r="AH62" s="81">
        <v>42552</v>
      </c>
      <c r="AI62" t="s">
        <v>6708</v>
      </c>
      <c r="AJ62">
        <v>42552</v>
      </c>
      <c r="AK62" t="s">
        <v>344</v>
      </c>
      <c r="AL62" t="s">
        <v>446</v>
      </c>
      <c r="AM62">
        <v>42552</v>
      </c>
      <c r="AN62" t="s">
        <v>6709</v>
      </c>
      <c r="AP62" t="s">
        <v>6710</v>
      </c>
      <c r="AQ62" t="s">
        <v>351</v>
      </c>
      <c r="AR62" t="s">
        <v>351</v>
      </c>
      <c r="AT62" t="s">
        <v>137</v>
      </c>
      <c r="AU62" t="s">
        <v>341</v>
      </c>
      <c r="AW62">
        <v>1</v>
      </c>
      <c r="BX62" t="s">
        <v>387</v>
      </c>
      <c r="BY62">
        <v>0</v>
      </c>
      <c r="BZ62">
        <v>12</v>
      </c>
      <c r="CA62" t="s">
        <v>427</v>
      </c>
      <c r="CC62" t="s">
        <v>344</v>
      </c>
      <c r="CD62">
        <v>1</v>
      </c>
    </row>
    <row r="63" spans="1:82" x14ac:dyDescent="0.2">
      <c r="A63">
        <v>60</v>
      </c>
      <c r="B63" t="s">
        <v>234</v>
      </c>
      <c r="C63" s="73">
        <v>1111601041</v>
      </c>
      <c r="D63" s="73" t="s">
        <v>6711</v>
      </c>
      <c r="E63" s="73" t="str">
        <f t="shared" si="0"/>
        <v>営利法人（株式・合名・合資・合同会社）</v>
      </c>
      <c r="F63" s="73" t="s">
        <v>6712</v>
      </c>
      <c r="G63" s="73" t="s">
        <v>49</v>
      </c>
      <c r="H63" s="205" t="s">
        <v>344</v>
      </c>
      <c r="I63" t="s">
        <v>6713</v>
      </c>
      <c r="J63">
        <v>3620071</v>
      </c>
      <c r="K63" t="s">
        <v>6714</v>
      </c>
      <c r="L63" t="s">
        <v>6715</v>
      </c>
      <c r="Q63" t="s">
        <v>137</v>
      </c>
      <c r="R63" t="s">
        <v>137</v>
      </c>
      <c r="AD63">
        <v>15</v>
      </c>
      <c r="AH63" s="81">
        <v>44593</v>
      </c>
      <c r="AI63" t="s">
        <v>6716</v>
      </c>
      <c r="AJ63">
        <v>44593</v>
      </c>
      <c r="AK63" t="s">
        <v>337</v>
      </c>
      <c r="AL63" t="s">
        <v>442</v>
      </c>
      <c r="AM63">
        <v>44593</v>
      </c>
      <c r="AN63" t="s">
        <v>6717</v>
      </c>
      <c r="AP63" t="s">
        <v>6718</v>
      </c>
      <c r="AQ63" t="s">
        <v>351</v>
      </c>
      <c r="AR63" t="s">
        <v>351</v>
      </c>
      <c r="AT63" t="s">
        <v>137</v>
      </c>
      <c r="AU63" t="s">
        <v>341</v>
      </c>
      <c r="AW63">
        <v>1</v>
      </c>
      <c r="BQ63">
        <v>1</v>
      </c>
      <c r="BT63" t="s">
        <v>294</v>
      </c>
      <c r="BX63" t="s">
        <v>416</v>
      </c>
      <c r="BY63">
        <v>0</v>
      </c>
      <c r="BZ63">
        <v>10</v>
      </c>
      <c r="CA63" t="s">
        <v>449</v>
      </c>
    </row>
    <row r="64" spans="1:82" x14ac:dyDescent="0.2">
      <c r="A64">
        <v>61</v>
      </c>
      <c r="B64" t="s">
        <v>234</v>
      </c>
      <c r="C64" s="73">
        <v>1111601280</v>
      </c>
      <c r="D64" s="73" t="s">
        <v>6719</v>
      </c>
      <c r="E64" s="73" t="str">
        <f t="shared" si="0"/>
        <v>営利法人（株式・合名・合資・合同会社）</v>
      </c>
      <c r="F64" s="73" t="s">
        <v>6720</v>
      </c>
      <c r="G64" s="73" t="s">
        <v>450</v>
      </c>
      <c r="H64" s="205" t="s">
        <v>344</v>
      </c>
      <c r="I64" t="s">
        <v>6721</v>
      </c>
      <c r="J64" t="s">
        <v>6722</v>
      </c>
      <c r="K64" t="s">
        <v>6723</v>
      </c>
      <c r="L64" t="s">
        <v>6724</v>
      </c>
      <c r="M64" t="s">
        <v>137</v>
      </c>
      <c r="N64" t="s">
        <v>137</v>
      </c>
      <c r="O64" t="s">
        <v>137</v>
      </c>
      <c r="P64" t="s">
        <v>137</v>
      </c>
      <c r="Q64" t="s">
        <v>137</v>
      </c>
      <c r="R64" t="s">
        <v>137</v>
      </c>
      <c r="AD64">
        <v>20</v>
      </c>
      <c r="AH64" s="81">
        <v>45901</v>
      </c>
      <c r="AI64" t="s">
        <v>6725</v>
      </c>
      <c r="AJ64">
        <v>45901</v>
      </c>
      <c r="AL64" t="s">
        <v>451</v>
      </c>
      <c r="AM64">
        <v>45901</v>
      </c>
      <c r="AN64" t="s">
        <v>6726</v>
      </c>
      <c r="AQ64" t="s">
        <v>351</v>
      </c>
      <c r="AR64" t="s">
        <v>351</v>
      </c>
      <c r="AT64" t="s">
        <v>137</v>
      </c>
      <c r="AU64" t="s">
        <v>341</v>
      </c>
      <c r="AW64">
        <v>1</v>
      </c>
      <c r="BT64" t="s">
        <v>293</v>
      </c>
      <c r="BX64" t="s">
        <v>386</v>
      </c>
      <c r="BY64">
        <v>0</v>
      </c>
      <c r="BZ64">
        <v>20</v>
      </c>
      <c r="CA64" t="s">
        <v>452</v>
      </c>
      <c r="CC64" t="s">
        <v>344</v>
      </c>
      <c r="CD64" t="s">
        <v>345</v>
      </c>
    </row>
    <row r="65" spans="1:82" x14ac:dyDescent="0.2">
      <c r="A65">
        <v>62</v>
      </c>
      <c r="B65" t="s">
        <v>348</v>
      </c>
      <c r="C65" s="73">
        <v>1111700777</v>
      </c>
      <c r="D65" s="73" t="s">
        <v>6727</v>
      </c>
      <c r="E65" s="73" t="str">
        <f t="shared" si="0"/>
        <v>営利法人（株式・合名・合資・合同会社）</v>
      </c>
      <c r="F65" s="73" t="s">
        <v>6728</v>
      </c>
      <c r="G65" s="73" t="s">
        <v>50</v>
      </c>
      <c r="H65" s="205" t="s">
        <v>344</v>
      </c>
      <c r="I65" t="s">
        <v>6729</v>
      </c>
      <c r="J65" t="s">
        <v>6730</v>
      </c>
      <c r="K65" t="s">
        <v>6731</v>
      </c>
      <c r="L65" t="s">
        <v>6731</v>
      </c>
      <c r="Q65" t="s">
        <v>137</v>
      </c>
      <c r="R65" t="s">
        <v>137</v>
      </c>
      <c r="AD65">
        <v>15</v>
      </c>
      <c r="AH65" s="81">
        <v>44409</v>
      </c>
      <c r="AI65" t="s">
        <v>6732</v>
      </c>
      <c r="AJ65">
        <v>44409</v>
      </c>
      <c r="AK65" t="s">
        <v>337</v>
      </c>
      <c r="AL65" t="s">
        <v>442</v>
      </c>
      <c r="AM65">
        <v>44409</v>
      </c>
      <c r="AN65" t="s">
        <v>6733</v>
      </c>
      <c r="AP65" t="s">
        <v>6734</v>
      </c>
      <c r="AQ65" t="s">
        <v>351</v>
      </c>
      <c r="AR65" t="s">
        <v>351</v>
      </c>
      <c r="AT65" t="s">
        <v>137</v>
      </c>
      <c r="AU65" t="s">
        <v>341</v>
      </c>
      <c r="AW65">
        <v>1</v>
      </c>
      <c r="BJ65">
        <v>1</v>
      </c>
      <c r="BT65" t="s">
        <v>293</v>
      </c>
      <c r="BV65">
        <v>20</v>
      </c>
      <c r="BW65">
        <v>38808</v>
      </c>
      <c r="BX65" t="s">
        <v>453</v>
      </c>
      <c r="BY65">
        <v>0</v>
      </c>
      <c r="BZ65">
        <v>20</v>
      </c>
      <c r="CA65" t="s">
        <v>347</v>
      </c>
      <c r="CC65" t="s">
        <v>344</v>
      </c>
      <c r="CD65">
        <v>1</v>
      </c>
    </row>
    <row r="66" spans="1:82" x14ac:dyDescent="0.2">
      <c r="A66">
        <v>63</v>
      </c>
      <c r="B66" t="s">
        <v>348</v>
      </c>
      <c r="C66" s="73">
        <v>1111800593</v>
      </c>
      <c r="D66" s="73" t="s">
        <v>6735</v>
      </c>
      <c r="E66" s="73" t="str">
        <f t="shared" si="0"/>
        <v>営利法人（株式・合名・合資・合同会社）</v>
      </c>
      <c r="F66" s="73" t="s">
        <v>6736</v>
      </c>
      <c r="G66" s="73" t="s">
        <v>51</v>
      </c>
      <c r="H66" s="205" t="s">
        <v>344</v>
      </c>
      <c r="I66" t="s">
        <v>6737</v>
      </c>
      <c r="J66" t="s">
        <v>6738</v>
      </c>
      <c r="K66" t="s">
        <v>6739</v>
      </c>
      <c r="L66" t="s">
        <v>6740</v>
      </c>
      <c r="N66" t="s">
        <v>137</v>
      </c>
      <c r="O66" t="s">
        <v>137</v>
      </c>
      <c r="P66" t="s">
        <v>137</v>
      </c>
      <c r="Q66" t="s">
        <v>137</v>
      </c>
      <c r="R66" t="s">
        <v>137</v>
      </c>
      <c r="S66" t="s">
        <v>137</v>
      </c>
      <c r="AD66">
        <v>20</v>
      </c>
      <c r="AH66" s="81">
        <v>41852</v>
      </c>
      <c r="AI66" t="s">
        <v>6741</v>
      </c>
      <c r="AJ66">
        <v>41852</v>
      </c>
      <c r="AK66" t="s">
        <v>337</v>
      </c>
      <c r="AL66" t="s">
        <v>350</v>
      </c>
      <c r="AM66">
        <v>41915</v>
      </c>
      <c r="AN66" t="s">
        <v>6742</v>
      </c>
      <c r="AP66" t="s">
        <v>6743</v>
      </c>
      <c r="AQ66" t="s">
        <v>351</v>
      </c>
      <c r="AR66" t="s">
        <v>351</v>
      </c>
      <c r="AT66" t="s">
        <v>137</v>
      </c>
      <c r="AU66" t="s">
        <v>341</v>
      </c>
      <c r="AW66">
        <v>1</v>
      </c>
      <c r="BS66">
        <v>1</v>
      </c>
      <c r="BX66" t="s">
        <v>386</v>
      </c>
      <c r="BY66">
        <v>0</v>
      </c>
      <c r="BZ66">
        <v>20</v>
      </c>
      <c r="CA66" t="s">
        <v>347</v>
      </c>
      <c r="CC66" t="s">
        <v>344</v>
      </c>
      <c r="CD66" t="s">
        <v>345</v>
      </c>
    </row>
    <row r="67" spans="1:82" x14ac:dyDescent="0.2">
      <c r="A67">
        <v>64</v>
      </c>
      <c r="B67" t="s">
        <v>348</v>
      </c>
      <c r="C67" s="73">
        <v>1111800619</v>
      </c>
      <c r="D67" s="73" t="s">
        <v>6744</v>
      </c>
      <c r="E67" s="73" t="str">
        <f t="shared" si="0"/>
        <v>営利法人（株式・合名・合資・合同会社）</v>
      </c>
      <c r="F67" s="73" t="s">
        <v>6745</v>
      </c>
      <c r="G67" s="73" t="s">
        <v>51</v>
      </c>
      <c r="H67" s="205" t="s">
        <v>344</v>
      </c>
      <c r="I67" t="s">
        <v>6746</v>
      </c>
      <c r="J67" t="s">
        <v>6747</v>
      </c>
      <c r="K67" t="s">
        <v>6748</v>
      </c>
      <c r="L67" t="s">
        <v>6749</v>
      </c>
      <c r="Q67" t="s">
        <v>137</v>
      </c>
      <c r="R67" t="s">
        <v>137</v>
      </c>
      <c r="AD67">
        <v>20</v>
      </c>
      <c r="AH67" s="81">
        <v>42156</v>
      </c>
      <c r="AI67" t="s">
        <v>6750</v>
      </c>
      <c r="AJ67">
        <v>42156</v>
      </c>
      <c r="AK67" t="s">
        <v>337</v>
      </c>
      <c r="AL67" t="s">
        <v>350</v>
      </c>
      <c r="AM67">
        <v>42142</v>
      </c>
      <c r="AN67" t="s">
        <v>6751</v>
      </c>
      <c r="AP67" t="s">
        <v>454</v>
      </c>
      <c r="AQ67" t="s">
        <v>351</v>
      </c>
      <c r="AR67" t="s">
        <v>351</v>
      </c>
      <c r="AT67" t="s">
        <v>137</v>
      </c>
      <c r="AU67" t="s">
        <v>341</v>
      </c>
      <c r="AW67">
        <v>1</v>
      </c>
      <c r="BX67" t="s">
        <v>455</v>
      </c>
      <c r="BY67">
        <v>0</v>
      </c>
      <c r="BZ67">
        <v>20</v>
      </c>
      <c r="CA67" t="s">
        <v>427</v>
      </c>
      <c r="CD67" t="s">
        <v>345</v>
      </c>
    </row>
    <row r="68" spans="1:82" x14ac:dyDescent="0.2">
      <c r="A68">
        <v>65</v>
      </c>
      <c r="B68" t="s">
        <v>348</v>
      </c>
      <c r="C68" s="73">
        <v>1111801252</v>
      </c>
      <c r="D68" s="73" t="s">
        <v>6752</v>
      </c>
      <c r="E68" s="73" t="str">
        <f t="shared" si="0"/>
        <v>営利法人（株式・合名・合資・合同会社）</v>
      </c>
      <c r="F68" s="73" t="s">
        <v>6753</v>
      </c>
      <c r="G68" s="73" t="s">
        <v>51</v>
      </c>
      <c r="H68" s="205" t="s">
        <v>344</v>
      </c>
      <c r="I68" t="s">
        <v>6754</v>
      </c>
      <c r="J68" t="s">
        <v>456</v>
      </c>
      <c r="K68" t="s">
        <v>6755</v>
      </c>
      <c r="L68" t="s">
        <v>6756</v>
      </c>
      <c r="Q68" t="s">
        <v>137</v>
      </c>
      <c r="R68" t="s">
        <v>137</v>
      </c>
      <c r="AD68">
        <v>20</v>
      </c>
      <c r="AH68" s="81">
        <v>44866</v>
      </c>
      <c r="AI68" t="s">
        <v>6757</v>
      </c>
      <c r="AJ68">
        <v>44866</v>
      </c>
      <c r="AK68" t="s">
        <v>337</v>
      </c>
      <c r="AL68" t="s">
        <v>442</v>
      </c>
      <c r="AM68">
        <v>44866</v>
      </c>
      <c r="AN68" t="s">
        <v>6751</v>
      </c>
      <c r="AP68" t="s">
        <v>6758</v>
      </c>
      <c r="AQ68" t="s">
        <v>351</v>
      </c>
      <c r="AR68" t="s">
        <v>351</v>
      </c>
      <c r="AT68" t="s">
        <v>137</v>
      </c>
      <c r="AU68" t="s">
        <v>341</v>
      </c>
      <c r="AW68">
        <v>1</v>
      </c>
      <c r="BS68">
        <v>1</v>
      </c>
      <c r="BX68" t="s">
        <v>352</v>
      </c>
      <c r="BY68">
        <v>0</v>
      </c>
      <c r="BZ68">
        <v>20</v>
      </c>
      <c r="CA68" t="s">
        <v>347</v>
      </c>
      <c r="CC68">
        <v>0</v>
      </c>
      <c r="CD68">
        <v>1</v>
      </c>
    </row>
    <row r="69" spans="1:82" x14ac:dyDescent="0.2">
      <c r="A69">
        <v>66</v>
      </c>
      <c r="B69" t="s">
        <v>348</v>
      </c>
      <c r="C69" s="73">
        <v>1111801344</v>
      </c>
      <c r="D69" s="73" t="s">
        <v>6759</v>
      </c>
      <c r="E69" s="73" t="str">
        <f t="shared" ref="E69:E132" si="1">IF(AQ69="福",$CE$2,IF(AQ69="特非",$CE$5,IF(AQ69="営",$CE$4,$CE$6)))</f>
        <v>営利法人（株式・合名・合資・合同会社）</v>
      </c>
      <c r="F69" s="73" t="s">
        <v>6760</v>
      </c>
      <c r="G69" s="73" t="s">
        <v>51</v>
      </c>
      <c r="H69" s="205" t="s">
        <v>344</v>
      </c>
      <c r="I69" t="s">
        <v>6761</v>
      </c>
      <c r="J69" t="s">
        <v>457</v>
      </c>
      <c r="K69" t="s">
        <v>6762</v>
      </c>
      <c r="L69" t="s">
        <v>6763</v>
      </c>
      <c r="M69" t="s">
        <v>137</v>
      </c>
      <c r="N69" t="s">
        <v>137</v>
      </c>
      <c r="O69" t="s">
        <v>137</v>
      </c>
      <c r="P69" t="s">
        <v>137</v>
      </c>
      <c r="Q69" t="s">
        <v>137</v>
      </c>
      <c r="R69" t="s">
        <v>137</v>
      </c>
      <c r="S69" t="s">
        <v>137</v>
      </c>
      <c r="AD69">
        <v>20</v>
      </c>
      <c r="AH69" s="81">
        <v>45261</v>
      </c>
      <c r="AI69" t="s">
        <v>6764</v>
      </c>
      <c r="AJ69">
        <v>45261</v>
      </c>
      <c r="AL69" t="s">
        <v>426</v>
      </c>
      <c r="AM69">
        <v>45261</v>
      </c>
      <c r="AN69" t="s">
        <v>6765</v>
      </c>
      <c r="AP69" t="s">
        <v>6766</v>
      </c>
      <c r="AQ69" t="s">
        <v>351</v>
      </c>
      <c r="AR69" t="s">
        <v>351</v>
      </c>
      <c r="AT69" t="s">
        <v>137</v>
      </c>
      <c r="AU69" t="s">
        <v>341</v>
      </c>
      <c r="AW69">
        <v>1</v>
      </c>
      <c r="BS69">
        <v>1</v>
      </c>
      <c r="BX69" t="s">
        <v>352</v>
      </c>
      <c r="BY69">
        <v>0</v>
      </c>
      <c r="BZ69">
        <v>10</v>
      </c>
      <c r="CA69" t="s">
        <v>458</v>
      </c>
    </row>
    <row r="70" spans="1:82" x14ac:dyDescent="0.2">
      <c r="A70">
        <v>67</v>
      </c>
      <c r="B70" t="s">
        <v>348</v>
      </c>
      <c r="C70" s="73">
        <v>1111801351</v>
      </c>
      <c r="D70" s="73" t="s">
        <v>6767</v>
      </c>
      <c r="E70" s="73" t="str">
        <f t="shared" si="1"/>
        <v>特定非営利活動法人</v>
      </c>
      <c r="F70" s="73" t="s">
        <v>6768</v>
      </c>
      <c r="G70" s="73" t="s">
        <v>51</v>
      </c>
      <c r="H70" s="205" t="s">
        <v>344</v>
      </c>
      <c r="I70" t="s">
        <v>6769</v>
      </c>
      <c r="J70" t="s">
        <v>6770</v>
      </c>
      <c r="K70" t="s">
        <v>6771</v>
      </c>
      <c r="L70" t="s">
        <v>6772</v>
      </c>
      <c r="Q70" t="s">
        <v>137</v>
      </c>
      <c r="R70" t="s">
        <v>137</v>
      </c>
      <c r="AD70">
        <v>10</v>
      </c>
      <c r="AH70" s="81">
        <v>45261</v>
      </c>
      <c r="AI70" t="s">
        <v>6773</v>
      </c>
      <c r="AJ70">
        <v>45261</v>
      </c>
      <c r="AL70" t="s">
        <v>426</v>
      </c>
      <c r="AM70">
        <v>45261</v>
      </c>
      <c r="AN70" t="s">
        <v>459</v>
      </c>
      <c r="AP70" t="s">
        <v>6774</v>
      </c>
      <c r="AQ70" t="s">
        <v>460</v>
      </c>
      <c r="AR70" t="s">
        <v>412</v>
      </c>
      <c r="AT70" t="s">
        <v>137</v>
      </c>
      <c r="AU70" t="s">
        <v>341</v>
      </c>
      <c r="AW70">
        <v>1</v>
      </c>
      <c r="BS70">
        <v>1</v>
      </c>
      <c r="BX70" t="s">
        <v>413</v>
      </c>
      <c r="BY70">
        <v>0</v>
      </c>
      <c r="BZ70">
        <v>20</v>
      </c>
      <c r="CA70" t="s">
        <v>347</v>
      </c>
      <c r="CC70" t="s">
        <v>344</v>
      </c>
    </row>
    <row r="71" spans="1:82" x14ac:dyDescent="0.2">
      <c r="A71">
        <v>68</v>
      </c>
      <c r="B71" t="s">
        <v>333</v>
      </c>
      <c r="C71" s="73">
        <v>1112500697</v>
      </c>
      <c r="D71" s="73" t="s">
        <v>92</v>
      </c>
      <c r="E71" s="73" t="str">
        <f t="shared" si="1"/>
        <v>営利法人（株式・合名・合資・合同会社）</v>
      </c>
      <c r="F71" s="73" t="s">
        <v>84</v>
      </c>
      <c r="G71" s="73" t="s">
        <v>52</v>
      </c>
      <c r="H71" s="205" t="s">
        <v>344</v>
      </c>
      <c r="I71" t="s">
        <v>461</v>
      </c>
      <c r="J71">
        <v>3590001</v>
      </c>
      <c r="K71" t="s">
        <v>462</v>
      </c>
      <c r="L71" t="s">
        <v>463</v>
      </c>
      <c r="M71" t="s">
        <v>137</v>
      </c>
      <c r="O71" t="s">
        <v>137</v>
      </c>
      <c r="P71" t="s">
        <v>137</v>
      </c>
      <c r="Q71" t="s">
        <v>137</v>
      </c>
      <c r="R71" t="s">
        <v>137</v>
      </c>
      <c r="AD71">
        <v>20</v>
      </c>
      <c r="AE71">
        <v>20</v>
      </c>
      <c r="AH71" s="81">
        <v>40544</v>
      </c>
      <c r="AI71" t="s">
        <v>464</v>
      </c>
      <c r="AJ71">
        <v>40544</v>
      </c>
      <c r="AK71" t="s">
        <v>337</v>
      </c>
      <c r="AM71">
        <v>42180</v>
      </c>
      <c r="AN71" t="s">
        <v>465</v>
      </c>
      <c r="AP71" t="s">
        <v>466</v>
      </c>
      <c r="AQ71" t="s">
        <v>351</v>
      </c>
      <c r="AR71" t="s">
        <v>351</v>
      </c>
      <c r="AT71" t="s">
        <v>137</v>
      </c>
      <c r="AV71" t="s">
        <v>341</v>
      </c>
      <c r="AW71">
        <v>2</v>
      </c>
      <c r="BP71">
        <v>1</v>
      </c>
      <c r="BT71" t="s">
        <v>293</v>
      </c>
      <c r="BX71" t="s">
        <v>467</v>
      </c>
      <c r="BY71">
        <v>54</v>
      </c>
      <c r="BZ71">
        <v>54</v>
      </c>
      <c r="CA71" t="s">
        <v>448</v>
      </c>
      <c r="CC71" t="s">
        <v>344</v>
      </c>
      <c r="CD71" t="s">
        <v>345</v>
      </c>
    </row>
    <row r="72" spans="1:82" x14ac:dyDescent="0.2">
      <c r="A72">
        <v>69</v>
      </c>
      <c r="B72" t="s">
        <v>348</v>
      </c>
      <c r="C72" s="73">
        <v>1112501083</v>
      </c>
      <c r="D72" s="73" t="s">
        <v>6775</v>
      </c>
      <c r="E72" s="73" t="str">
        <f t="shared" si="1"/>
        <v>営利法人（株式・合名・合資・合同会社）</v>
      </c>
      <c r="F72" s="73" t="s">
        <v>6776</v>
      </c>
      <c r="G72" s="73" t="s">
        <v>52</v>
      </c>
      <c r="H72" s="205" t="s">
        <v>344</v>
      </c>
      <c r="I72" t="s">
        <v>6777</v>
      </c>
      <c r="J72" t="s">
        <v>468</v>
      </c>
      <c r="K72" t="s">
        <v>6778</v>
      </c>
      <c r="L72" t="s">
        <v>6779</v>
      </c>
      <c r="Q72" t="s">
        <v>137</v>
      </c>
      <c r="R72" t="s">
        <v>137</v>
      </c>
      <c r="S72" t="s">
        <v>137</v>
      </c>
      <c r="AD72">
        <v>20</v>
      </c>
      <c r="AH72" s="81">
        <v>41913</v>
      </c>
      <c r="AI72" t="s">
        <v>6780</v>
      </c>
      <c r="AJ72">
        <v>41913</v>
      </c>
      <c r="AK72" t="s">
        <v>337</v>
      </c>
      <c r="AL72" t="s">
        <v>410</v>
      </c>
      <c r="AM72">
        <v>41915</v>
      </c>
      <c r="AN72" t="s">
        <v>6781</v>
      </c>
      <c r="AP72" t="s">
        <v>6782</v>
      </c>
      <c r="AQ72" t="s">
        <v>351</v>
      </c>
      <c r="AR72" t="s">
        <v>351</v>
      </c>
      <c r="AT72" t="s">
        <v>137</v>
      </c>
      <c r="AU72" t="s">
        <v>341</v>
      </c>
      <c r="AW72">
        <v>1</v>
      </c>
      <c r="BS72">
        <v>1</v>
      </c>
      <c r="BX72" t="s">
        <v>387</v>
      </c>
      <c r="BY72">
        <v>0</v>
      </c>
      <c r="BZ72">
        <v>20</v>
      </c>
      <c r="CA72" t="s">
        <v>448</v>
      </c>
      <c r="CC72" t="s">
        <v>344</v>
      </c>
    </row>
    <row r="73" spans="1:82" x14ac:dyDescent="0.2">
      <c r="A73">
        <v>70</v>
      </c>
      <c r="B73" t="s">
        <v>348</v>
      </c>
      <c r="C73" s="73">
        <v>1112501166</v>
      </c>
      <c r="D73" s="73" t="s">
        <v>6783</v>
      </c>
      <c r="E73" s="73" t="str">
        <f t="shared" si="1"/>
        <v>営利法人（株式・合名・合資・合同会社）</v>
      </c>
      <c r="F73" s="73" t="s">
        <v>6784</v>
      </c>
      <c r="G73" s="73" t="s">
        <v>52</v>
      </c>
      <c r="H73" s="205" t="s">
        <v>344</v>
      </c>
      <c r="I73" t="s">
        <v>6785</v>
      </c>
      <c r="J73" t="s">
        <v>6786</v>
      </c>
      <c r="K73" t="s">
        <v>6787</v>
      </c>
      <c r="L73" t="s">
        <v>6788</v>
      </c>
      <c r="P73" t="s">
        <v>137</v>
      </c>
      <c r="Q73" t="s">
        <v>137</v>
      </c>
      <c r="R73" t="s">
        <v>137</v>
      </c>
      <c r="AD73">
        <v>15</v>
      </c>
      <c r="AH73" s="81">
        <v>42217</v>
      </c>
      <c r="AI73" t="s">
        <v>6789</v>
      </c>
      <c r="AJ73">
        <v>42217</v>
      </c>
      <c r="AK73" t="s">
        <v>337</v>
      </c>
      <c r="AL73" t="s">
        <v>469</v>
      </c>
      <c r="AM73">
        <v>42319</v>
      </c>
      <c r="AN73" t="s">
        <v>6790</v>
      </c>
      <c r="AP73" t="s">
        <v>6791</v>
      </c>
      <c r="AQ73" t="s">
        <v>351</v>
      </c>
      <c r="AR73" t="s">
        <v>351</v>
      </c>
      <c r="AT73" t="s">
        <v>137</v>
      </c>
      <c r="AU73" t="s">
        <v>341</v>
      </c>
      <c r="AW73">
        <v>1</v>
      </c>
      <c r="BS73">
        <v>1</v>
      </c>
      <c r="BX73" t="s">
        <v>386</v>
      </c>
      <c r="BY73">
        <v>0</v>
      </c>
      <c r="BZ73">
        <v>20</v>
      </c>
      <c r="CA73" t="s">
        <v>448</v>
      </c>
    </row>
    <row r="74" spans="1:82" x14ac:dyDescent="0.2">
      <c r="A74">
        <v>71</v>
      </c>
      <c r="B74" t="s">
        <v>348</v>
      </c>
      <c r="C74" s="73">
        <v>1112501794</v>
      </c>
      <c r="D74" s="73" t="s">
        <v>6792</v>
      </c>
      <c r="E74" s="73" t="str">
        <f t="shared" si="1"/>
        <v>営利法人（株式・合名・合資・合同会社）</v>
      </c>
      <c r="F74" s="73" t="s">
        <v>6793</v>
      </c>
      <c r="G74" s="73" t="s">
        <v>112</v>
      </c>
      <c r="H74" s="205" t="s">
        <v>344</v>
      </c>
      <c r="I74" t="s">
        <v>6794</v>
      </c>
      <c r="J74" t="s">
        <v>6795</v>
      </c>
      <c r="K74" t="s">
        <v>6796</v>
      </c>
      <c r="L74" t="s">
        <v>6796</v>
      </c>
      <c r="Q74" t="s">
        <v>137</v>
      </c>
      <c r="R74" t="s">
        <v>137</v>
      </c>
      <c r="AD74">
        <v>10</v>
      </c>
      <c r="AH74" s="81">
        <v>44805</v>
      </c>
      <c r="AI74" t="s">
        <v>6797</v>
      </c>
      <c r="AJ74">
        <v>44805</v>
      </c>
      <c r="AL74" t="s">
        <v>470</v>
      </c>
      <c r="AM74">
        <v>44805</v>
      </c>
      <c r="AN74" t="s">
        <v>6798</v>
      </c>
      <c r="AP74" t="s">
        <v>6799</v>
      </c>
      <c r="AQ74" t="s">
        <v>351</v>
      </c>
      <c r="AR74" t="s">
        <v>351</v>
      </c>
      <c r="AT74" t="s">
        <v>137</v>
      </c>
      <c r="AU74" t="s">
        <v>341</v>
      </c>
      <c r="AW74">
        <v>1</v>
      </c>
      <c r="BS74">
        <v>1</v>
      </c>
    </row>
    <row r="75" spans="1:82" x14ac:dyDescent="0.2">
      <c r="A75">
        <v>72</v>
      </c>
      <c r="B75" t="s">
        <v>348</v>
      </c>
      <c r="C75" s="73">
        <v>1112502065</v>
      </c>
      <c r="D75" s="73" t="s">
        <v>6800</v>
      </c>
      <c r="E75" s="73" t="str">
        <f t="shared" si="1"/>
        <v>営利法人（株式・合名・合資・合同会社）</v>
      </c>
      <c r="F75" s="73" t="s">
        <v>6801</v>
      </c>
      <c r="G75" s="73" t="s">
        <v>112</v>
      </c>
      <c r="H75" s="205" t="s">
        <v>344</v>
      </c>
      <c r="I75" t="s">
        <v>6802</v>
      </c>
      <c r="J75" t="s">
        <v>6803</v>
      </c>
      <c r="K75" t="s">
        <v>6804</v>
      </c>
      <c r="Q75" t="s">
        <v>137</v>
      </c>
      <c r="R75" t="s">
        <v>137</v>
      </c>
      <c r="AD75">
        <v>10</v>
      </c>
      <c r="AH75" s="81">
        <v>45748</v>
      </c>
      <c r="AI75" t="s">
        <v>6805</v>
      </c>
      <c r="AJ75">
        <v>45748</v>
      </c>
      <c r="AL75" t="s">
        <v>447</v>
      </c>
      <c r="AM75">
        <v>45748</v>
      </c>
      <c r="AN75" t="s">
        <v>6806</v>
      </c>
      <c r="AP75" t="s">
        <v>6807</v>
      </c>
      <c r="AQ75" t="s">
        <v>351</v>
      </c>
      <c r="AR75" t="s">
        <v>351</v>
      </c>
      <c r="AT75" t="s">
        <v>137</v>
      </c>
      <c r="AU75" t="s">
        <v>341</v>
      </c>
      <c r="AW75">
        <v>1</v>
      </c>
      <c r="AZ75">
        <v>1</v>
      </c>
      <c r="BT75" t="s">
        <v>471</v>
      </c>
      <c r="BU75">
        <v>52</v>
      </c>
      <c r="BW75">
        <v>38367</v>
      </c>
      <c r="BX75" t="s">
        <v>413</v>
      </c>
      <c r="BY75">
        <v>0</v>
      </c>
      <c r="BZ75">
        <v>50</v>
      </c>
      <c r="CA75" t="s">
        <v>448</v>
      </c>
      <c r="CC75">
        <v>0</v>
      </c>
      <c r="CD75" t="s">
        <v>345</v>
      </c>
    </row>
    <row r="76" spans="1:82" x14ac:dyDescent="0.2">
      <c r="A76">
        <v>73</v>
      </c>
      <c r="B76" t="s">
        <v>346</v>
      </c>
      <c r="C76" s="73">
        <v>1112600216</v>
      </c>
      <c r="D76" s="73" t="s">
        <v>72</v>
      </c>
      <c r="E76" s="73" t="str">
        <f t="shared" si="1"/>
        <v>社会福祉法人（社協以外）</v>
      </c>
      <c r="F76" s="73" t="s">
        <v>116</v>
      </c>
      <c r="G76" s="73" t="s">
        <v>54</v>
      </c>
      <c r="H76" s="205" t="s">
        <v>344</v>
      </c>
      <c r="I76" t="s">
        <v>472</v>
      </c>
      <c r="J76" t="s">
        <v>473</v>
      </c>
      <c r="K76" t="s">
        <v>474</v>
      </c>
      <c r="L76" t="s">
        <v>475</v>
      </c>
      <c r="Q76" t="s">
        <v>137</v>
      </c>
      <c r="R76" t="s">
        <v>137</v>
      </c>
      <c r="AD76">
        <v>14</v>
      </c>
      <c r="AE76">
        <v>26</v>
      </c>
      <c r="AH76" s="81">
        <v>41395</v>
      </c>
      <c r="AI76" t="s">
        <v>476</v>
      </c>
      <c r="AJ76">
        <v>41395</v>
      </c>
      <c r="AK76" t="s">
        <v>337</v>
      </c>
      <c r="AL76" t="s">
        <v>477</v>
      </c>
      <c r="AM76">
        <v>41495</v>
      </c>
      <c r="AN76" t="s">
        <v>478</v>
      </c>
      <c r="AP76" t="s">
        <v>479</v>
      </c>
      <c r="AQ76" t="s">
        <v>340</v>
      </c>
      <c r="AR76" t="s">
        <v>340</v>
      </c>
      <c r="AT76" t="s">
        <v>137</v>
      </c>
      <c r="AV76" t="s">
        <v>341</v>
      </c>
      <c r="AW76">
        <v>2</v>
      </c>
      <c r="BS76">
        <v>1</v>
      </c>
      <c r="BT76" t="s">
        <v>294</v>
      </c>
      <c r="BX76" t="s">
        <v>413</v>
      </c>
      <c r="BY76">
        <v>0</v>
      </c>
      <c r="BZ76">
        <v>28</v>
      </c>
      <c r="CA76" t="s">
        <v>448</v>
      </c>
      <c r="CB76">
        <v>1</v>
      </c>
      <c r="CC76" t="s">
        <v>344</v>
      </c>
      <c r="CD76" t="s">
        <v>345</v>
      </c>
    </row>
    <row r="77" spans="1:82" x14ac:dyDescent="0.2">
      <c r="A77">
        <v>74</v>
      </c>
      <c r="B77" t="s">
        <v>333</v>
      </c>
      <c r="C77" s="73">
        <v>1112700735</v>
      </c>
      <c r="D77" s="73" t="s">
        <v>6808</v>
      </c>
      <c r="E77" s="73" t="str">
        <f t="shared" si="1"/>
        <v>営利法人（株式・合名・合資・合同会社）</v>
      </c>
      <c r="F77" s="73" t="s">
        <v>6809</v>
      </c>
      <c r="G77" s="73" t="s">
        <v>131</v>
      </c>
      <c r="H77" s="205" t="s">
        <v>344</v>
      </c>
      <c r="I77" t="s">
        <v>6810</v>
      </c>
      <c r="J77" t="s">
        <v>480</v>
      </c>
      <c r="K77" t="s">
        <v>6811</v>
      </c>
      <c r="L77" t="s">
        <v>6812</v>
      </c>
      <c r="Q77" t="s">
        <v>137</v>
      </c>
      <c r="R77" t="s">
        <v>137</v>
      </c>
      <c r="AB77">
        <v>6</v>
      </c>
      <c r="AD77">
        <v>14</v>
      </c>
      <c r="AH77" s="81">
        <v>45444</v>
      </c>
      <c r="AI77" t="s">
        <v>6813</v>
      </c>
      <c r="AJ77">
        <v>45444</v>
      </c>
      <c r="AK77" t="s">
        <v>344</v>
      </c>
      <c r="AL77" t="s">
        <v>447</v>
      </c>
      <c r="AM77">
        <v>45444</v>
      </c>
      <c r="AN77" t="s">
        <v>6814</v>
      </c>
      <c r="AP77" t="s">
        <v>6815</v>
      </c>
      <c r="AQ77" t="s">
        <v>351</v>
      </c>
      <c r="AR77" t="s">
        <v>351</v>
      </c>
      <c r="AT77" t="s">
        <v>137</v>
      </c>
      <c r="AV77" t="s">
        <v>341</v>
      </c>
      <c r="AW77">
        <v>2</v>
      </c>
      <c r="BS77">
        <v>1</v>
      </c>
      <c r="BX77" t="s">
        <v>386</v>
      </c>
      <c r="BY77">
        <v>0</v>
      </c>
      <c r="BZ77">
        <v>20</v>
      </c>
      <c r="CA77" t="s">
        <v>448</v>
      </c>
      <c r="CC77" t="s">
        <v>344</v>
      </c>
    </row>
    <row r="78" spans="1:82" x14ac:dyDescent="0.2">
      <c r="A78">
        <v>75</v>
      </c>
      <c r="B78" t="s">
        <v>333</v>
      </c>
      <c r="C78" s="73">
        <v>1112700792</v>
      </c>
      <c r="D78" s="73" t="s">
        <v>481</v>
      </c>
      <c r="E78" s="73" t="str">
        <f t="shared" si="1"/>
        <v>営利法人（株式・合名・合資・合同会社）</v>
      </c>
      <c r="F78" s="73" t="s">
        <v>482</v>
      </c>
      <c r="G78" s="73" t="s">
        <v>131</v>
      </c>
      <c r="H78" s="205" t="s">
        <v>344</v>
      </c>
      <c r="I78" t="s">
        <v>483</v>
      </c>
      <c r="J78" t="s">
        <v>484</v>
      </c>
      <c r="K78" t="s">
        <v>485</v>
      </c>
      <c r="Q78" t="s">
        <v>137</v>
      </c>
      <c r="R78" t="s">
        <v>137</v>
      </c>
      <c r="AD78">
        <v>10</v>
      </c>
      <c r="AE78">
        <v>10</v>
      </c>
      <c r="AH78" s="81">
        <v>45870</v>
      </c>
      <c r="AI78" t="s">
        <v>486</v>
      </c>
      <c r="AJ78">
        <v>45870</v>
      </c>
      <c r="AL78" t="s">
        <v>451</v>
      </c>
      <c r="AM78">
        <v>45870</v>
      </c>
      <c r="AN78" t="s">
        <v>487</v>
      </c>
      <c r="AP78" t="s">
        <v>488</v>
      </c>
      <c r="AQ78" t="s">
        <v>351</v>
      </c>
      <c r="AR78" t="s">
        <v>351</v>
      </c>
      <c r="AT78" t="s">
        <v>137</v>
      </c>
      <c r="AV78" t="s">
        <v>341</v>
      </c>
      <c r="AW78">
        <v>2</v>
      </c>
      <c r="BS78">
        <v>1</v>
      </c>
      <c r="BX78" t="s">
        <v>416</v>
      </c>
      <c r="BY78">
        <v>0</v>
      </c>
      <c r="BZ78">
        <v>20</v>
      </c>
      <c r="CA78" t="s">
        <v>448</v>
      </c>
      <c r="CC78" t="s">
        <v>344</v>
      </c>
      <c r="CD78" t="s">
        <v>345</v>
      </c>
    </row>
    <row r="79" spans="1:82" x14ac:dyDescent="0.2">
      <c r="A79">
        <v>76</v>
      </c>
      <c r="B79" t="s">
        <v>348</v>
      </c>
      <c r="C79" s="73">
        <v>1112800329</v>
      </c>
      <c r="D79" s="73" t="s">
        <v>53</v>
      </c>
      <c r="E79" s="73" t="str">
        <f t="shared" si="1"/>
        <v>社会福祉法人（社協以外）</v>
      </c>
      <c r="F79" s="73" t="s">
        <v>6816</v>
      </c>
      <c r="G79" s="73" t="s">
        <v>55</v>
      </c>
      <c r="H79" s="205">
        <v>3000</v>
      </c>
      <c r="I79" t="s">
        <v>6817</v>
      </c>
      <c r="J79">
        <v>3580013</v>
      </c>
      <c r="K79" t="s">
        <v>6818</v>
      </c>
      <c r="L79" t="s">
        <v>6819</v>
      </c>
      <c r="Q79" t="s">
        <v>137</v>
      </c>
      <c r="AD79">
        <v>40</v>
      </c>
      <c r="AH79" s="81">
        <v>40634</v>
      </c>
      <c r="AI79" t="s">
        <v>6820</v>
      </c>
      <c r="AJ79">
        <v>40634</v>
      </c>
      <c r="AK79" t="s">
        <v>337</v>
      </c>
      <c r="AM79">
        <v>41486</v>
      </c>
      <c r="AN79" t="s">
        <v>6821</v>
      </c>
      <c r="AP79" t="s">
        <v>6822</v>
      </c>
      <c r="AQ79" t="s">
        <v>340</v>
      </c>
      <c r="AR79" t="s">
        <v>340</v>
      </c>
      <c r="AT79" t="s">
        <v>137</v>
      </c>
      <c r="AU79" t="s">
        <v>341</v>
      </c>
      <c r="AW79">
        <v>1</v>
      </c>
      <c r="BS79">
        <v>1</v>
      </c>
      <c r="BX79" t="s">
        <v>386</v>
      </c>
      <c r="BY79">
        <v>0</v>
      </c>
      <c r="BZ79">
        <v>20</v>
      </c>
      <c r="CA79" t="s">
        <v>448</v>
      </c>
    </row>
    <row r="80" spans="1:82" x14ac:dyDescent="0.2">
      <c r="A80">
        <v>77</v>
      </c>
      <c r="B80" t="s">
        <v>348</v>
      </c>
      <c r="C80" s="73">
        <v>1112900467</v>
      </c>
      <c r="D80" s="73" t="s">
        <v>6823</v>
      </c>
      <c r="E80" s="73" t="str">
        <f t="shared" si="1"/>
        <v>営利法人（株式・合名・合資・合同会社）</v>
      </c>
      <c r="F80" s="73" t="s">
        <v>6824</v>
      </c>
      <c r="G80" s="73" t="s">
        <v>56</v>
      </c>
      <c r="H80" s="205" t="s">
        <v>344</v>
      </c>
      <c r="I80" t="s">
        <v>6825</v>
      </c>
      <c r="J80" t="s">
        <v>6826</v>
      </c>
      <c r="K80" t="s">
        <v>6827</v>
      </c>
      <c r="L80" t="s">
        <v>6828</v>
      </c>
      <c r="M80" t="s">
        <v>137</v>
      </c>
      <c r="N80" t="s">
        <v>137</v>
      </c>
      <c r="O80" t="s">
        <v>137</v>
      </c>
      <c r="P80" t="s">
        <v>137</v>
      </c>
      <c r="Q80" t="s">
        <v>137</v>
      </c>
      <c r="R80" t="s">
        <v>137</v>
      </c>
      <c r="S80" t="s">
        <v>137</v>
      </c>
      <c r="AD80">
        <v>20</v>
      </c>
      <c r="AH80" s="81">
        <v>43800</v>
      </c>
      <c r="AI80" t="s">
        <v>6829</v>
      </c>
      <c r="AJ80">
        <v>43800</v>
      </c>
      <c r="AK80" t="s">
        <v>337</v>
      </c>
      <c r="AL80" t="s">
        <v>442</v>
      </c>
      <c r="AM80">
        <v>43800</v>
      </c>
      <c r="AN80" t="s">
        <v>6830</v>
      </c>
      <c r="AP80" t="s">
        <v>6831</v>
      </c>
      <c r="AQ80" t="s">
        <v>351</v>
      </c>
      <c r="AR80" t="s">
        <v>351</v>
      </c>
      <c r="AT80" t="s">
        <v>137</v>
      </c>
      <c r="AU80" t="s">
        <v>341</v>
      </c>
      <c r="AW80">
        <v>1</v>
      </c>
      <c r="BS80">
        <v>1</v>
      </c>
      <c r="BX80" t="s">
        <v>416</v>
      </c>
      <c r="BY80">
        <v>0</v>
      </c>
      <c r="BZ80">
        <v>5</v>
      </c>
      <c r="CA80" t="s">
        <v>448</v>
      </c>
      <c r="CC80" t="s">
        <v>344</v>
      </c>
      <c r="CD80" t="s">
        <v>345</v>
      </c>
    </row>
    <row r="81" spans="1:82" x14ac:dyDescent="0.2">
      <c r="A81">
        <v>78</v>
      </c>
      <c r="B81" t="s">
        <v>234</v>
      </c>
      <c r="C81" s="73">
        <v>1112900590</v>
      </c>
      <c r="D81" s="73" t="s">
        <v>6832</v>
      </c>
      <c r="E81" s="73" t="str">
        <f t="shared" si="1"/>
        <v>営利法人（株式・合名・合資・合同会社）</v>
      </c>
      <c r="F81" s="73" t="s">
        <v>6833</v>
      </c>
      <c r="G81" s="73" t="s">
        <v>56</v>
      </c>
      <c r="H81" s="205" t="s">
        <v>344</v>
      </c>
      <c r="I81" t="s">
        <v>6834</v>
      </c>
      <c r="J81" t="s">
        <v>6835</v>
      </c>
      <c r="K81" t="s">
        <v>6836</v>
      </c>
      <c r="L81" t="s">
        <v>6837</v>
      </c>
      <c r="P81" t="s">
        <v>137</v>
      </c>
      <c r="Q81" t="s">
        <v>137</v>
      </c>
      <c r="R81" t="s">
        <v>137</v>
      </c>
      <c r="S81" t="s">
        <v>137</v>
      </c>
      <c r="AD81">
        <v>20</v>
      </c>
      <c r="AH81" s="81">
        <v>45352</v>
      </c>
      <c r="AI81" t="s">
        <v>6838</v>
      </c>
      <c r="AJ81">
        <v>45352</v>
      </c>
      <c r="AK81" t="s">
        <v>344</v>
      </c>
      <c r="AL81" t="s">
        <v>447</v>
      </c>
      <c r="AM81">
        <v>45352</v>
      </c>
      <c r="AN81" t="s">
        <v>6839</v>
      </c>
      <c r="AP81" t="s">
        <v>6840</v>
      </c>
      <c r="AQ81" t="s">
        <v>351</v>
      </c>
      <c r="AR81" t="s">
        <v>351</v>
      </c>
      <c r="AT81" t="s">
        <v>137</v>
      </c>
      <c r="AU81" t="s">
        <v>341</v>
      </c>
      <c r="AW81">
        <v>1</v>
      </c>
      <c r="BP81">
        <v>1</v>
      </c>
      <c r="BT81" t="s">
        <v>293</v>
      </c>
      <c r="BX81" t="s">
        <v>413</v>
      </c>
      <c r="BY81">
        <v>0</v>
      </c>
      <c r="BZ81">
        <v>27</v>
      </c>
      <c r="CA81" t="s">
        <v>448</v>
      </c>
      <c r="CC81">
        <v>443730</v>
      </c>
      <c r="CD81">
        <v>1</v>
      </c>
    </row>
    <row r="82" spans="1:82" x14ac:dyDescent="0.2">
      <c r="A82">
        <v>79</v>
      </c>
      <c r="B82" t="s">
        <v>348</v>
      </c>
      <c r="C82" s="73">
        <v>1113000564</v>
      </c>
      <c r="D82" s="73" t="s">
        <v>6841</v>
      </c>
      <c r="E82" s="73" t="str">
        <f t="shared" si="1"/>
        <v>営利法人（株式・合名・合資・合同会社）</v>
      </c>
      <c r="F82" s="73" t="s">
        <v>6842</v>
      </c>
      <c r="G82" s="73" t="s">
        <v>57</v>
      </c>
      <c r="H82" s="205" t="s">
        <v>344</v>
      </c>
      <c r="I82" t="s">
        <v>6843</v>
      </c>
      <c r="J82" t="s">
        <v>6844</v>
      </c>
      <c r="K82" t="s">
        <v>6845</v>
      </c>
      <c r="L82" t="s">
        <v>6846</v>
      </c>
      <c r="Q82" t="s">
        <v>137</v>
      </c>
      <c r="R82" t="s">
        <v>137</v>
      </c>
      <c r="AD82">
        <v>15</v>
      </c>
      <c r="AH82" s="81">
        <v>45139</v>
      </c>
      <c r="AI82" t="s">
        <v>6847</v>
      </c>
      <c r="AJ82">
        <v>45139</v>
      </c>
      <c r="AK82" t="s">
        <v>337</v>
      </c>
      <c r="AL82" t="s">
        <v>447</v>
      </c>
      <c r="AM82">
        <v>45139</v>
      </c>
      <c r="AN82" t="s">
        <v>6848</v>
      </c>
      <c r="AP82" t="s">
        <v>6849</v>
      </c>
      <c r="AQ82" t="s">
        <v>351</v>
      </c>
      <c r="AR82" t="s">
        <v>351</v>
      </c>
      <c r="AT82" t="s">
        <v>137</v>
      </c>
      <c r="AU82" t="s">
        <v>341</v>
      </c>
      <c r="AW82">
        <v>1</v>
      </c>
      <c r="BJ82">
        <v>1</v>
      </c>
      <c r="BP82">
        <v>1</v>
      </c>
      <c r="BX82" t="s">
        <v>416</v>
      </c>
      <c r="BY82">
        <v>0</v>
      </c>
      <c r="BZ82">
        <v>20</v>
      </c>
      <c r="CA82" t="s">
        <v>448</v>
      </c>
      <c r="CC82" t="s">
        <v>344</v>
      </c>
    </row>
    <row r="83" spans="1:82" x14ac:dyDescent="0.2">
      <c r="A83">
        <v>80</v>
      </c>
      <c r="B83" t="s">
        <v>234</v>
      </c>
      <c r="C83" s="73">
        <v>1113000663</v>
      </c>
      <c r="D83" s="73" t="s">
        <v>6850</v>
      </c>
      <c r="E83" s="73" t="str">
        <f t="shared" si="1"/>
        <v>営利法人（株式・合名・合資・合同会社）</v>
      </c>
      <c r="F83" s="73" t="s">
        <v>6851</v>
      </c>
      <c r="G83" s="73" t="s">
        <v>489</v>
      </c>
      <c r="H83" s="205" t="s">
        <v>344</v>
      </c>
      <c r="I83" t="s">
        <v>6852</v>
      </c>
      <c r="J83" t="s">
        <v>6853</v>
      </c>
      <c r="K83" t="s">
        <v>6854</v>
      </c>
      <c r="L83" t="s">
        <v>6855</v>
      </c>
      <c r="Q83" t="s">
        <v>490</v>
      </c>
      <c r="R83" t="s">
        <v>490</v>
      </c>
      <c r="AD83">
        <v>20</v>
      </c>
      <c r="AH83" s="81">
        <v>46082</v>
      </c>
      <c r="AI83" t="s">
        <v>6856</v>
      </c>
      <c r="AJ83">
        <v>46082</v>
      </c>
      <c r="AK83" t="s">
        <v>337</v>
      </c>
      <c r="AL83" t="s">
        <v>451</v>
      </c>
      <c r="AM83">
        <v>46082</v>
      </c>
      <c r="AN83" t="s">
        <v>6857</v>
      </c>
      <c r="AP83" t="s">
        <v>6858</v>
      </c>
      <c r="AQ83" t="s">
        <v>351</v>
      </c>
      <c r="AR83" t="s">
        <v>351</v>
      </c>
      <c r="AT83" t="s">
        <v>490</v>
      </c>
      <c r="AU83" t="s">
        <v>341</v>
      </c>
      <c r="AW83">
        <v>1</v>
      </c>
      <c r="BS83">
        <v>1</v>
      </c>
      <c r="BZ83">
        <v>20</v>
      </c>
      <c r="CA83" t="s">
        <v>448</v>
      </c>
    </row>
    <row r="84" spans="1:82" x14ac:dyDescent="0.2">
      <c r="A84">
        <v>81</v>
      </c>
      <c r="B84" t="s">
        <v>348</v>
      </c>
      <c r="C84" s="73">
        <v>1113100992</v>
      </c>
      <c r="D84" s="73" t="s">
        <v>73</v>
      </c>
      <c r="E84" s="73" t="str">
        <f t="shared" si="1"/>
        <v>営利法人（株式・合名・合資・合同会社）</v>
      </c>
      <c r="F84" s="73" t="s">
        <v>23</v>
      </c>
      <c r="G84" s="73" t="s">
        <v>58</v>
      </c>
      <c r="H84" s="205">
        <v>18000</v>
      </c>
      <c r="I84" t="s">
        <v>491</v>
      </c>
      <c r="J84" t="s">
        <v>492</v>
      </c>
      <c r="K84" t="s">
        <v>493</v>
      </c>
      <c r="L84" t="s">
        <v>494</v>
      </c>
      <c r="M84" t="s">
        <v>137</v>
      </c>
      <c r="N84" t="s">
        <v>137</v>
      </c>
      <c r="O84" t="s">
        <v>137</v>
      </c>
      <c r="P84" t="s">
        <v>137</v>
      </c>
      <c r="Q84" t="s">
        <v>137</v>
      </c>
      <c r="R84" t="s">
        <v>137</v>
      </c>
      <c r="S84" t="s">
        <v>137</v>
      </c>
      <c r="AD84">
        <v>10</v>
      </c>
      <c r="AE84">
        <v>10</v>
      </c>
      <c r="AH84" s="81">
        <v>42248</v>
      </c>
      <c r="AI84" t="s">
        <v>495</v>
      </c>
      <c r="AJ84">
        <v>42248</v>
      </c>
      <c r="AK84" t="s">
        <v>337</v>
      </c>
      <c r="AL84" t="s">
        <v>496</v>
      </c>
      <c r="AM84">
        <v>42247</v>
      </c>
      <c r="AN84" t="s">
        <v>497</v>
      </c>
      <c r="AP84" t="s">
        <v>498</v>
      </c>
      <c r="AQ84" t="s">
        <v>351</v>
      </c>
      <c r="AR84" t="s">
        <v>351</v>
      </c>
      <c r="AT84" t="s">
        <v>137</v>
      </c>
      <c r="AU84" t="s">
        <v>341</v>
      </c>
      <c r="AW84">
        <v>2</v>
      </c>
      <c r="BS84">
        <v>1</v>
      </c>
      <c r="BX84" t="s">
        <v>416</v>
      </c>
      <c r="BY84">
        <v>0</v>
      </c>
      <c r="BZ84">
        <v>20</v>
      </c>
      <c r="CA84" t="s">
        <v>449</v>
      </c>
      <c r="CC84" t="s">
        <v>344</v>
      </c>
    </row>
    <row r="85" spans="1:82" x14ac:dyDescent="0.2">
      <c r="A85">
        <v>82</v>
      </c>
      <c r="B85" t="s">
        <v>348</v>
      </c>
      <c r="C85" s="73">
        <v>1113101073</v>
      </c>
      <c r="D85" s="73" t="s">
        <v>6859</v>
      </c>
      <c r="E85" s="73" t="str">
        <f t="shared" si="1"/>
        <v>営利法人（株式・合名・合資・合同会社）</v>
      </c>
      <c r="F85" s="73" t="s">
        <v>6860</v>
      </c>
      <c r="G85" s="73" t="s">
        <v>58</v>
      </c>
      <c r="H85" s="205" t="s">
        <v>344</v>
      </c>
      <c r="I85" t="s">
        <v>6861</v>
      </c>
      <c r="J85" t="s">
        <v>6862</v>
      </c>
      <c r="K85" t="s">
        <v>6863</v>
      </c>
      <c r="L85" t="s">
        <v>6864</v>
      </c>
      <c r="Q85" t="s">
        <v>137</v>
      </c>
      <c r="R85" t="s">
        <v>137</v>
      </c>
      <c r="S85" t="s">
        <v>137</v>
      </c>
      <c r="AD85">
        <v>20</v>
      </c>
      <c r="AH85" s="81">
        <v>42705</v>
      </c>
      <c r="AI85" t="s">
        <v>6865</v>
      </c>
      <c r="AJ85">
        <v>42705</v>
      </c>
      <c r="AK85" t="s">
        <v>337</v>
      </c>
      <c r="AL85" t="s">
        <v>441</v>
      </c>
      <c r="AM85">
        <v>42692</v>
      </c>
      <c r="AN85" t="s">
        <v>6781</v>
      </c>
      <c r="AP85" t="s">
        <v>6866</v>
      </c>
      <c r="AQ85" t="s">
        <v>351</v>
      </c>
      <c r="AR85" t="s">
        <v>351</v>
      </c>
      <c r="AT85" t="s">
        <v>137</v>
      </c>
      <c r="AU85" t="s">
        <v>341</v>
      </c>
      <c r="AW85">
        <v>1</v>
      </c>
      <c r="BH85">
        <v>1</v>
      </c>
      <c r="BX85" t="s">
        <v>413</v>
      </c>
      <c r="BY85">
        <v>0</v>
      </c>
      <c r="BZ85">
        <v>20</v>
      </c>
      <c r="CA85" t="s">
        <v>449</v>
      </c>
      <c r="CC85" t="s">
        <v>344</v>
      </c>
      <c r="CD85" t="s">
        <v>345</v>
      </c>
    </row>
    <row r="86" spans="1:82" x14ac:dyDescent="0.2">
      <c r="A86">
        <v>83</v>
      </c>
      <c r="B86" t="s">
        <v>234</v>
      </c>
      <c r="C86" s="73">
        <v>1113101289</v>
      </c>
      <c r="D86" s="73" t="s">
        <v>6867</v>
      </c>
      <c r="E86" s="73" t="str">
        <f t="shared" si="1"/>
        <v>営利法人（株式・合名・合資・合同会社）</v>
      </c>
      <c r="F86" s="73" t="s">
        <v>6868</v>
      </c>
      <c r="G86" s="73" t="s">
        <v>58</v>
      </c>
      <c r="H86" s="205" t="s">
        <v>344</v>
      </c>
      <c r="I86" t="s">
        <v>6869</v>
      </c>
      <c r="J86" t="s">
        <v>6870</v>
      </c>
      <c r="K86" t="s">
        <v>6871</v>
      </c>
      <c r="L86" t="s">
        <v>6871</v>
      </c>
      <c r="Q86" t="s">
        <v>137</v>
      </c>
      <c r="R86" t="s">
        <v>137</v>
      </c>
      <c r="AD86">
        <v>20</v>
      </c>
      <c r="AH86" s="81">
        <v>44228</v>
      </c>
      <c r="AI86" t="s">
        <v>6872</v>
      </c>
      <c r="AJ86">
        <v>44228</v>
      </c>
      <c r="AL86" t="s">
        <v>499</v>
      </c>
      <c r="AM86">
        <v>44228</v>
      </c>
      <c r="AN86" t="s">
        <v>6873</v>
      </c>
      <c r="AP86" t="s">
        <v>6874</v>
      </c>
      <c r="AQ86" t="s">
        <v>351</v>
      </c>
      <c r="AR86" t="s">
        <v>351</v>
      </c>
      <c r="AT86" t="s">
        <v>137</v>
      </c>
      <c r="AU86" t="s">
        <v>341</v>
      </c>
      <c r="AW86">
        <v>1</v>
      </c>
      <c r="BS86">
        <v>1</v>
      </c>
      <c r="BX86" t="s">
        <v>387</v>
      </c>
      <c r="BY86">
        <v>0</v>
      </c>
      <c r="BZ86">
        <v>10</v>
      </c>
      <c r="CA86" t="s">
        <v>347</v>
      </c>
      <c r="CC86" t="s">
        <v>344</v>
      </c>
      <c r="CD86">
        <v>1</v>
      </c>
    </row>
    <row r="87" spans="1:82" x14ac:dyDescent="0.2">
      <c r="A87">
        <v>84</v>
      </c>
      <c r="B87" t="s">
        <v>348</v>
      </c>
      <c r="C87" s="73">
        <v>1113286551</v>
      </c>
      <c r="D87" s="73" t="s">
        <v>6875</v>
      </c>
      <c r="E87" s="73" t="str">
        <f t="shared" si="1"/>
        <v>営利法人（株式・合名・合資・合同会社）</v>
      </c>
      <c r="F87" s="73" t="s">
        <v>6876</v>
      </c>
      <c r="G87" s="73" t="s">
        <v>60</v>
      </c>
      <c r="H87" s="205" t="s">
        <v>344</v>
      </c>
      <c r="I87" t="s">
        <v>6877</v>
      </c>
      <c r="J87" t="s">
        <v>500</v>
      </c>
      <c r="K87" t="s">
        <v>6878</v>
      </c>
      <c r="L87" t="s">
        <v>6879</v>
      </c>
      <c r="Q87" t="s">
        <v>137</v>
      </c>
      <c r="R87" t="s">
        <v>137</v>
      </c>
      <c r="AD87">
        <v>20</v>
      </c>
      <c r="AH87" s="81">
        <v>44866</v>
      </c>
      <c r="AI87" t="s">
        <v>6880</v>
      </c>
      <c r="AJ87">
        <v>44866</v>
      </c>
      <c r="AK87" t="s">
        <v>337</v>
      </c>
      <c r="AL87" t="s">
        <v>470</v>
      </c>
      <c r="AM87">
        <v>44866</v>
      </c>
      <c r="AN87" t="s">
        <v>6881</v>
      </c>
      <c r="AP87" t="s">
        <v>6882</v>
      </c>
      <c r="AQ87" t="s">
        <v>351</v>
      </c>
      <c r="AR87" t="s">
        <v>351</v>
      </c>
      <c r="AT87" t="s">
        <v>137</v>
      </c>
      <c r="AU87" t="s">
        <v>341</v>
      </c>
      <c r="AW87">
        <v>1</v>
      </c>
      <c r="BS87">
        <v>1</v>
      </c>
      <c r="BZ87">
        <v>20</v>
      </c>
      <c r="CA87" t="s">
        <v>449</v>
      </c>
      <c r="CC87" t="s">
        <v>344</v>
      </c>
    </row>
    <row r="88" spans="1:82" x14ac:dyDescent="0.2">
      <c r="A88">
        <v>85</v>
      </c>
      <c r="B88" t="s">
        <v>348</v>
      </c>
      <c r="C88" s="73">
        <v>1113700296</v>
      </c>
      <c r="D88" s="73" t="s">
        <v>6883</v>
      </c>
      <c r="E88" s="73" t="str">
        <f t="shared" si="1"/>
        <v>営利法人（株式・合名・合資・合同会社）</v>
      </c>
      <c r="F88" s="73" t="s">
        <v>6884</v>
      </c>
      <c r="G88" s="73" t="s">
        <v>62</v>
      </c>
      <c r="H88" s="205" t="s">
        <v>344</v>
      </c>
      <c r="I88" t="s">
        <v>6885</v>
      </c>
      <c r="J88" t="s">
        <v>501</v>
      </c>
      <c r="K88" t="s">
        <v>6886</v>
      </c>
      <c r="L88" t="s">
        <v>6887</v>
      </c>
      <c r="M88" t="s">
        <v>137</v>
      </c>
      <c r="N88" t="s">
        <v>137</v>
      </c>
      <c r="O88" t="s">
        <v>137</v>
      </c>
      <c r="P88" t="s">
        <v>137</v>
      </c>
      <c r="Q88" t="s">
        <v>137</v>
      </c>
      <c r="R88" t="s">
        <v>137</v>
      </c>
      <c r="S88" t="s">
        <v>137</v>
      </c>
      <c r="AD88">
        <v>20</v>
      </c>
      <c r="AH88" s="81">
        <v>41821</v>
      </c>
      <c r="AI88" t="s">
        <v>6888</v>
      </c>
      <c r="AJ88">
        <v>41821</v>
      </c>
      <c r="AK88" t="s">
        <v>337</v>
      </c>
      <c r="AM88">
        <v>41806</v>
      </c>
      <c r="AN88" t="s">
        <v>6889</v>
      </c>
      <c r="AP88" t="s">
        <v>6890</v>
      </c>
      <c r="AQ88" t="s">
        <v>351</v>
      </c>
      <c r="AR88" t="s">
        <v>351</v>
      </c>
      <c r="AT88" t="s">
        <v>137</v>
      </c>
      <c r="AU88" t="s">
        <v>341</v>
      </c>
      <c r="AW88">
        <v>1</v>
      </c>
      <c r="BS88">
        <v>1</v>
      </c>
      <c r="BX88" t="s">
        <v>342</v>
      </c>
      <c r="BY88">
        <v>0</v>
      </c>
      <c r="BZ88">
        <v>30</v>
      </c>
      <c r="CA88" t="s">
        <v>347</v>
      </c>
      <c r="CC88" t="s">
        <v>344</v>
      </c>
      <c r="CD88" t="s">
        <v>345</v>
      </c>
    </row>
    <row r="89" spans="1:82" x14ac:dyDescent="0.2">
      <c r="A89">
        <v>86</v>
      </c>
      <c r="B89" t="s">
        <v>346</v>
      </c>
      <c r="C89" s="73">
        <v>1113700320</v>
      </c>
      <c r="D89" s="73" t="s">
        <v>74</v>
      </c>
      <c r="E89" s="73" t="str">
        <f t="shared" si="1"/>
        <v>営利法人（株式・合名・合資・合同会社）</v>
      </c>
      <c r="F89" s="73" t="s">
        <v>118</v>
      </c>
      <c r="G89" s="73" t="s">
        <v>62</v>
      </c>
      <c r="H89" s="205" t="s">
        <v>344</v>
      </c>
      <c r="I89" t="s">
        <v>502</v>
      </c>
      <c r="J89" t="s">
        <v>503</v>
      </c>
      <c r="K89" t="s">
        <v>504</v>
      </c>
      <c r="L89" t="s">
        <v>505</v>
      </c>
      <c r="M89" t="s">
        <v>506</v>
      </c>
      <c r="P89" t="s">
        <v>137</v>
      </c>
      <c r="Q89" t="s">
        <v>137</v>
      </c>
      <c r="R89" t="s">
        <v>137</v>
      </c>
      <c r="S89" t="s">
        <v>137</v>
      </c>
      <c r="AD89">
        <v>20</v>
      </c>
      <c r="AE89">
        <v>10</v>
      </c>
      <c r="AH89" s="81">
        <v>42339</v>
      </c>
      <c r="AI89" t="s">
        <v>507</v>
      </c>
      <c r="AJ89">
        <v>42339</v>
      </c>
      <c r="AK89" t="s">
        <v>337</v>
      </c>
      <c r="AL89" t="s">
        <v>350</v>
      </c>
      <c r="AM89">
        <v>42317</v>
      </c>
      <c r="AN89" t="s">
        <v>508</v>
      </c>
      <c r="AP89" t="s">
        <v>509</v>
      </c>
      <c r="AQ89" t="s">
        <v>351</v>
      </c>
      <c r="AR89" t="s">
        <v>351</v>
      </c>
      <c r="AT89" t="s">
        <v>137</v>
      </c>
      <c r="AV89" t="s">
        <v>341</v>
      </c>
      <c r="AW89">
        <v>2</v>
      </c>
      <c r="BS89">
        <v>1</v>
      </c>
      <c r="BX89" t="s">
        <v>416</v>
      </c>
      <c r="BY89">
        <v>0</v>
      </c>
      <c r="BZ89">
        <v>30</v>
      </c>
      <c r="CA89" t="s">
        <v>510</v>
      </c>
      <c r="CB89">
        <v>1</v>
      </c>
      <c r="CC89" t="s">
        <v>344</v>
      </c>
    </row>
    <row r="90" spans="1:82" x14ac:dyDescent="0.2">
      <c r="A90">
        <v>87</v>
      </c>
      <c r="B90" t="s">
        <v>348</v>
      </c>
      <c r="C90" s="73">
        <v>1113800237</v>
      </c>
      <c r="D90" s="73" t="s">
        <v>6891</v>
      </c>
      <c r="E90" s="73" t="str">
        <f t="shared" si="1"/>
        <v>営利法人（株式・合名・合資・合同会社）</v>
      </c>
      <c r="F90" s="73" t="s">
        <v>6892</v>
      </c>
      <c r="G90" s="73" t="s">
        <v>61</v>
      </c>
      <c r="H90" s="205" t="s">
        <v>344</v>
      </c>
      <c r="I90" t="s">
        <v>6893</v>
      </c>
      <c r="J90" t="s">
        <v>6894</v>
      </c>
      <c r="K90" t="s">
        <v>6895</v>
      </c>
      <c r="L90" t="s">
        <v>6896</v>
      </c>
      <c r="O90" t="s">
        <v>137</v>
      </c>
      <c r="P90" t="s">
        <v>137</v>
      </c>
      <c r="Q90" t="s">
        <v>137</v>
      </c>
      <c r="R90" t="s">
        <v>137</v>
      </c>
      <c r="S90" t="s">
        <v>137</v>
      </c>
      <c r="AD90">
        <v>15</v>
      </c>
      <c r="AH90" s="81">
        <v>42217</v>
      </c>
      <c r="AI90" t="s">
        <v>6897</v>
      </c>
      <c r="AJ90">
        <v>42217</v>
      </c>
      <c r="AK90" t="s">
        <v>337</v>
      </c>
      <c r="AL90" t="s">
        <v>350</v>
      </c>
      <c r="AM90">
        <v>42206</v>
      </c>
      <c r="AN90" t="s">
        <v>6898</v>
      </c>
      <c r="AP90" t="s">
        <v>6899</v>
      </c>
      <c r="AQ90" t="s">
        <v>351</v>
      </c>
      <c r="AR90" t="s">
        <v>351</v>
      </c>
      <c r="AT90" t="s">
        <v>137</v>
      </c>
      <c r="AU90" t="s">
        <v>341</v>
      </c>
      <c r="AW90">
        <v>1</v>
      </c>
      <c r="BS90">
        <v>1</v>
      </c>
      <c r="BX90" t="s">
        <v>511</v>
      </c>
      <c r="BY90">
        <v>0</v>
      </c>
      <c r="BZ90">
        <v>31</v>
      </c>
      <c r="CA90" t="s">
        <v>347</v>
      </c>
    </row>
    <row r="91" spans="1:82" x14ac:dyDescent="0.2">
      <c r="A91">
        <v>88</v>
      </c>
      <c r="B91" t="s">
        <v>234</v>
      </c>
      <c r="C91" s="73">
        <v>1114267071</v>
      </c>
      <c r="D91" s="73" t="s">
        <v>6900</v>
      </c>
      <c r="E91" s="73" t="str">
        <f t="shared" si="1"/>
        <v>特定非営利活動法人</v>
      </c>
      <c r="F91" s="73" t="s">
        <v>512</v>
      </c>
      <c r="G91" s="73" t="s">
        <v>6901</v>
      </c>
      <c r="H91" s="205" t="s">
        <v>344</v>
      </c>
      <c r="I91" t="s">
        <v>6902</v>
      </c>
      <c r="J91" t="s">
        <v>6903</v>
      </c>
      <c r="K91" t="s">
        <v>6904</v>
      </c>
      <c r="L91" t="s">
        <v>6904</v>
      </c>
      <c r="Q91" t="s">
        <v>137</v>
      </c>
      <c r="R91" t="s">
        <v>137</v>
      </c>
      <c r="AD91">
        <v>10</v>
      </c>
      <c r="AH91" s="81" t="s">
        <v>513</v>
      </c>
      <c r="AI91" t="s">
        <v>6905</v>
      </c>
      <c r="AJ91" t="s">
        <v>513</v>
      </c>
      <c r="AK91" t="s">
        <v>344</v>
      </c>
      <c r="AL91" t="s">
        <v>514</v>
      </c>
      <c r="AM91" t="s">
        <v>513</v>
      </c>
      <c r="AN91" t="s">
        <v>6906</v>
      </c>
      <c r="AP91" t="s">
        <v>515</v>
      </c>
      <c r="AQ91" t="s">
        <v>412</v>
      </c>
      <c r="AR91" t="s">
        <v>412</v>
      </c>
      <c r="AT91" t="s">
        <v>137</v>
      </c>
      <c r="AU91" t="s">
        <v>341</v>
      </c>
      <c r="AW91">
        <v>1</v>
      </c>
      <c r="BC91">
        <v>1</v>
      </c>
      <c r="BT91" t="s">
        <v>293</v>
      </c>
      <c r="BU91">
        <v>30</v>
      </c>
      <c r="BW91">
        <v>33695</v>
      </c>
      <c r="BX91" t="s">
        <v>516</v>
      </c>
      <c r="BY91">
        <v>30</v>
      </c>
      <c r="BZ91">
        <v>55</v>
      </c>
      <c r="CA91" t="s">
        <v>517</v>
      </c>
      <c r="CC91">
        <v>0</v>
      </c>
      <c r="CD91">
        <v>1</v>
      </c>
    </row>
    <row r="92" spans="1:82" x14ac:dyDescent="0.2">
      <c r="A92">
        <v>89</v>
      </c>
      <c r="B92" t="s">
        <v>234</v>
      </c>
      <c r="C92" s="73">
        <v>1114601204</v>
      </c>
      <c r="D92" s="73" t="s">
        <v>6907</v>
      </c>
      <c r="E92" s="73" t="str">
        <f t="shared" si="1"/>
        <v>営利法人（株式・合名・合資・合同会社）</v>
      </c>
      <c r="F92" s="73" t="s">
        <v>6908</v>
      </c>
      <c r="G92" s="73" t="s">
        <v>63</v>
      </c>
      <c r="H92" s="205" t="s">
        <v>344</v>
      </c>
      <c r="I92" t="s">
        <v>6909</v>
      </c>
      <c r="J92" t="s">
        <v>518</v>
      </c>
      <c r="K92" t="s">
        <v>6910</v>
      </c>
      <c r="L92" t="s">
        <v>6911</v>
      </c>
      <c r="Q92" t="s">
        <v>137</v>
      </c>
      <c r="R92" t="s">
        <v>137</v>
      </c>
      <c r="AD92">
        <v>20</v>
      </c>
      <c r="AH92" s="81">
        <v>45323</v>
      </c>
      <c r="AI92" t="s">
        <v>6912</v>
      </c>
      <c r="AJ92">
        <v>45323</v>
      </c>
      <c r="AK92" t="s">
        <v>337</v>
      </c>
      <c r="AL92" t="s">
        <v>519</v>
      </c>
      <c r="AM92">
        <v>45323</v>
      </c>
      <c r="AN92" t="s">
        <v>6913</v>
      </c>
      <c r="AP92" t="s">
        <v>6914</v>
      </c>
      <c r="AQ92" t="s">
        <v>351</v>
      </c>
      <c r="AR92" t="s">
        <v>351</v>
      </c>
      <c r="AT92" t="s">
        <v>137</v>
      </c>
      <c r="AU92" t="s">
        <v>341</v>
      </c>
      <c r="AW92">
        <v>1</v>
      </c>
      <c r="BS92">
        <v>1</v>
      </c>
      <c r="BX92" t="s">
        <v>386</v>
      </c>
      <c r="BY92">
        <v>0</v>
      </c>
      <c r="BZ92">
        <v>20</v>
      </c>
      <c r="CA92" t="s">
        <v>449</v>
      </c>
      <c r="CC92" t="s">
        <v>344</v>
      </c>
    </row>
    <row r="93" spans="1:82" x14ac:dyDescent="0.2">
      <c r="A93">
        <v>90</v>
      </c>
      <c r="B93" t="s">
        <v>234</v>
      </c>
      <c r="C93" s="73">
        <v>1114900358</v>
      </c>
      <c r="D93" s="73" t="s">
        <v>6915</v>
      </c>
      <c r="E93" s="73" t="str">
        <f t="shared" si="1"/>
        <v>営利法人（株式・合名・合資・合同会社）</v>
      </c>
      <c r="F93" s="73" t="s">
        <v>6916</v>
      </c>
      <c r="G93" s="73" t="s">
        <v>64</v>
      </c>
      <c r="H93" s="205" t="s">
        <v>344</v>
      </c>
      <c r="I93" t="s">
        <v>6917</v>
      </c>
      <c r="J93" t="s">
        <v>6918</v>
      </c>
      <c r="K93" t="s">
        <v>6919</v>
      </c>
      <c r="L93" t="s">
        <v>6920</v>
      </c>
      <c r="M93" t="s">
        <v>520</v>
      </c>
      <c r="N93" t="s">
        <v>520</v>
      </c>
      <c r="O93" t="s">
        <v>520</v>
      </c>
      <c r="P93" t="s">
        <v>520</v>
      </c>
      <c r="Q93" t="s">
        <v>137</v>
      </c>
      <c r="R93" t="s">
        <v>137</v>
      </c>
      <c r="S93" t="s">
        <v>520</v>
      </c>
      <c r="AD93">
        <v>10</v>
      </c>
      <c r="AH93" s="81">
        <v>44228</v>
      </c>
      <c r="AI93" t="s">
        <v>6921</v>
      </c>
      <c r="AJ93">
        <v>44228</v>
      </c>
      <c r="AL93" t="s">
        <v>421</v>
      </c>
      <c r="AM93">
        <v>44228</v>
      </c>
      <c r="AN93" t="s">
        <v>6922</v>
      </c>
      <c r="AP93" t="s">
        <v>6923</v>
      </c>
      <c r="AQ93" t="s">
        <v>351</v>
      </c>
      <c r="AR93" t="s">
        <v>351</v>
      </c>
      <c r="AT93" t="s">
        <v>137</v>
      </c>
      <c r="AU93" t="s">
        <v>341</v>
      </c>
      <c r="AW93">
        <v>1</v>
      </c>
      <c r="BJ93">
        <v>1</v>
      </c>
      <c r="BT93" t="s">
        <v>293</v>
      </c>
      <c r="BV93">
        <v>20</v>
      </c>
      <c r="BW93">
        <v>38824</v>
      </c>
      <c r="BX93" t="s">
        <v>386</v>
      </c>
      <c r="BY93">
        <v>0</v>
      </c>
      <c r="BZ93">
        <v>20</v>
      </c>
      <c r="CA93" t="s">
        <v>521</v>
      </c>
      <c r="CC93" t="s">
        <v>344</v>
      </c>
    </row>
    <row r="94" spans="1:82" x14ac:dyDescent="0.2">
      <c r="A94">
        <v>91</v>
      </c>
      <c r="B94" t="s">
        <v>348</v>
      </c>
      <c r="C94" s="73">
        <v>1115100289</v>
      </c>
      <c r="D94" s="73" t="s">
        <v>6924</v>
      </c>
      <c r="E94" s="73" t="str">
        <f t="shared" si="1"/>
        <v>社会福祉法人（社協以外）</v>
      </c>
      <c r="F94" s="73" t="s">
        <v>6925</v>
      </c>
      <c r="G94" s="73" t="s">
        <v>65</v>
      </c>
      <c r="H94" s="205" t="s">
        <v>344</v>
      </c>
      <c r="I94" t="s">
        <v>6926</v>
      </c>
      <c r="J94">
        <v>3520023</v>
      </c>
      <c r="K94" t="s">
        <v>6927</v>
      </c>
      <c r="L94" t="s">
        <v>6928</v>
      </c>
      <c r="M94" t="s">
        <v>137</v>
      </c>
      <c r="N94" t="s">
        <v>137</v>
      </c>
      <c r="O94" t="s">
        <v>137</v>
      </c>
      <c r="P94" t="s">
        <v>137</v>
      </c>
      <c r="Q94" t="s">
        <v>137</v>
      </c>
      <c r="R94" t="s">
        <v>137</v>
      </c>
      <c r="S94" t="s">
        <v>137</v>
      </c>
      <c r="AD94">
        <v>40</v>
      </c>
      <c r="AH94" s="81">
        <v>39904</v>
      </c>
      <c r="AI94" t="s">
        <v>6929</v>
      </c>
      <c r="AJ94">
        <v>39904</v>
      </c>
      <c r="AK94" t="s">
        <v>337</v>
      </c>
      <c r="AM94">
        <v>41486</v>
      </c>
      <c r="AN94" t="s">
        <v>6930</v>
      </c>
      <c r="AP94" t="s">
        <v>6931</v>
      </c>
      <c r="AQ94" t="s">
        <v>340</v>
      </c>
      <c r="AR94" t="s">
        <v>340</v>
      </c>
      <c r="AT94" t="s">
        <v>137</v>
      </c>
      <c r="AU94" t="s">
        <v>341</v>
      </c>
      <c r="AW94">
        <v>1</v>
      </c>
      <c r="BO94">
        <v>1</v>
      </c>
      <c r="BQ94">
        <v>1</v>
      </c>
      <c r="BT94" t="s">
        <v>294</v>
      </c>
      <c r="BV94">
        <v>12</v>
      </c>
      <c r="BW94">
        <v>36465</v>
      </c>
      <c r="BX94" t="s">
        <v>386</v>
      </c>
      <c r="BY94">
        <v>0</v>
      </c>
      <c r="BZ94">
        <v>23</v>
      </c>
      <c r="CA94" t="s">
        <v>448</v>
      </c>
      <c r="CC94" t="s">
        <v>344</v>
      </c>
      <c r="CD94">
        <v>1</v>
      </c>
    </row>
    <row r="95" spans="1:82" x14ac:dyDescent="0.2">
      <c r="A95">
        <v>92</v>
      </c>
      <c r="B95" t="s">
        <v>333</v>
      </c>
      <c r="C95" s="73">
        <v>1115100958</v>
      </c>
      <c r="D95" s="73" t="s">
        <v>6932</v>
      </c>
      <c r="E95" s="73" t="str">
        <f t="shared" si="1"/>
        <v>営利法人（株式・合名・合資・合同会社）</v>
      </c>
      <c r="F95" s="73" t="s">
        <v>6933</v>
      </c>
      <c r="G95" s="73" t="s">
        <v>65</v>
      </c>
      <c r="H95" s="205" t="s">
        <v>344</v>
      </c>
      <c r="I95" t="s">
        <v>6934</v>
      </c>
      <c r="J95" t="s">
        <v>6935</v>
      </c>
      <c r="K95" t="s">
        <v>6936</v>
      </c>
      <c r="M95" t="s">
        <v>137</v>
      </c>
      <c r="O95" t="s">
        <v>137</v>
      </c>
      <c r="P95" t="s">
        <v>137</v>
      </c>
      <c r="Q95" t="s">
        <v>137</v>
      </c>
      <c r="R95" t="s">
        <v>137</v>
      </c>
      <c r="AB95">
        <v>10</v>
      </c>
      <c r="AD95">
        <v>10</v>
      </c>
      <c r="AH95" s="81">
        <v>45261</v>
      </c>
      <c r="AI95" t="s">
        <v>6937</v>
      </c>
      <c r="AJ95">
        <v>45261</v>
      </c>
      <c r="AK95" t="s">
        <v>344</v>
      </c>
      <c r="AL95" t="s">
        <v>447</v>
      </c>
      <c r="AM95">
        <v>45261</v>
      </c>
      <c r="AN95" t="s">
        <v>6938</v>
      </c>
      <c r="AP95" t="s">
        <v>6939</v>
      </c>
      <c r="AQ95" t="s">
        <v>351</v>
      </c>
      <c r="AR95" t="s">
        <v>351</v>
      </c>
      <c r="AT95" t="s">
        <v>137</v>
      </c>
      <c r="AV95" t="s">
        <v>341</v>
      </c>
      <c r="AW95">
        <v>2</v>
      </c>
      <c r="BS95">
        <v>1</v>
      </c>
      <c r="CA95" t="s">
        <v>448</v>
      </c>
      <c r="CD95" t="s">
        <v>345</v>
      </c>
    </row>
    <row r="96" spans="1:82" x14ac:dyDescent="0.2">
      <c r="A96">
        <v>93</v>
      </c>
      <c r="B96" t="s">
        <v>234</v>
      </c>
      <c r="C96" s="73">
        <v>1115200188</v>
      </c>
      <c r="D96" s="73" t="s">
        <v>6685</v>
      </c>
      <c r="E96" s="73" t="str">
        <f t="shared" si="1"/>
        <v>営利法人（株式・合名・合資・合同会社）</v>
      </c>
      <c r="F96" s="73" t="s">
        <v>6940</v>
      </c>
      <c r="G96" s="73" t="s">
        <v>66</v>
      </c>
      <c r="H96" s="205" t="s">
        <v>344</v>
      </c>
      <c r="I96" t="s">
        <v>6941</v>
      </c>
      <c r="J96" t="s">
        <v>522</v>
      </c>
      <c r="K96" t="s">
        <v>6942</v>
      </c>
      <c r="L96" t="s">
        <v>6943</v>
      </c>
      <c r="N96" t="s">
        <v>137</v>
      </c>
      <c r="O96" t="s">
        <v>137</v>
      </c>
      <c r="P96" t="s">
        <v>137</v>
      </c>
      <c r="Q96" t="s">
        <v>137</v>
      </c>
      <c r="R96" t="s">
        <v>137</v>
      </c>
      <c r="S96" t="s">
        <v>137</v>
      </c>
      <c r="AD96">
        <v>20</v>
      </c>
      <c r="AH96" s="81">
        <v>42675</v>
      </c>
      <c r="AI96" t="s">
        <v>6944</v>
      </c>
      <c r="AJ96">
        <v>42675</v>
      </c>
      <c r="AK96" t="s">
        <v>344</v>
      </c>
      <c r="AL96" t="s">
        <v>446</v>
      </c>
      <c r="AM96">
        <v>42675</v>
      </c>
      <c r="AN96" t="s">
        <v>6945</v>
      </c>
      <c r="AP96" t="s">
        <v>6946</v>
      </c>
      <c r="AQ96" t="s">
        <v>351</v>
      </c>
      <c r="AR96" t="s">
        <v>351</v>
      </c>
      <c r="AT96" t="s">
        <v>137</v>
      </c>
      <c r="AU96" t="s">
        <v>341</v>
      </c>
      <c r="AW96">
        <v>1</v>
      </c>
      <c r="BX96" t="s">
        <v>387</v>
      </c>
      <c r="BY96">
        <v>0</v>
      </c>
      <c r="BZ96">
        <v>12</v>
      </c>
      <c r="CA96" t="s">
        <v>347</v>
      </c>
      <c r="CC96" t="s">
        <v>344</v>
      </c>
    </row>
    <row r="97" spans="1:82" x14ac:dyDescent="0.2">
      <c r="A97">
        <v>94</v>
      </c>
      <c r="B97" t="s">
        <v>333</v>
      </c>
      <c r="C97" s="73">
        <v>1115700229</v>
      </c>
      <c r="D97" s="73" t="s">
        <v>85</v>
      </c>
      <c r="E97" s="73" t="str">
        <f t="shared" si="1"/>
        <v>特定非営利活動法人</v>
      </c>
      <c r="F97" s="73" t="s">
        <v>523</v>
      </c>
      <c r="G97" s="73" t="s">
        <v>67</v>
      </c>
      <c r="H97" s="205" t="s">
        <v>344</v>
      </c>
      <c r="I97" t="s">
        <v>524</v>
      </c>
      <c r="J97" t="s">
        <v>525</v>
      </c>
      <c r="K97" t="s">
        <v>526</v>
      </c>
      <c r="L97" t="s">
        <v>527</v>
      </c>
      <c r="M97" t="s">
        <v>137</v>
      </c>
      <c r="O97" t="s">
        <v>137</v>
      </c>
      <c r="P97" t="s">
        <v>137</v>
      </c>
      <c r="Q97" t="s">
        <v>137</v>
      </c>
      <c r="R97" t="s">
        <v>137</v>
      </c>
      <c r="S97" t="s">
        <v>137</v>
      </c>
      <c r="AD97">
        <v>10</v>
      </c>
      <c r="AE97">
        <v>30</v>
      </c>
      <c r="AH97" s="81">
        <v>41974</v>
      </c>
      <c r="AI97" t="s">
        <v>528</v>
      </c>
      <c r="AJ97">
        <v>41974</v>
      </c>
      <c r="AK97" t="s">
        <v>337</v>
      </c>
      <c r="AN97" t="s">
        <v>529</v>
      </c>
      <c r="AP97" t="s">
        <v>530</v>
      </c>
      <c r="AQ97" t="s">
        <v>412</v>
      </c>
      <c r="AR97" t="s">
        <v>412</v>
      </c>
      <c r="AT97" t="s">
        <v>137</v>
      </c>
      <c r="AV97" t="s">
        <v>341</v>
      </c>
      <c r="AW97">
        <v>2</v>
      </c>
      <c r="AZ97">
        <v>1</v>
      </c>
      <c r="BR97" t="s">
        <v>531</v>
      </c>
      <c r="BT97" t="s">
        <v>471</v>
      </c>
      <c r="BU97">
        <v>50</v>
      </c>
      <c r="BW97">
        <v>31625</v>
      </c>
      <c r="BX97" t="s">
        <v>386</v>
      </c>
      <c r="BY97">
        <v>0</v>
      </c>
      <c r="BZ97">
        <v>20</v>
      </c>
      <c r="CA97" t="s">
        <v>347</v>
      </c>
      <c r="CC97" t="s">
        <v>344</v>
      </c>
      <c r="CD97">
        <v>1</v>
      </c>
    </row>
    <row r="98" spans="1:82" x14ac:dyDescent="0.2">
      <c r="A98">
        <v>95</v>
      </c>
      <c r="B98" t="s">
        <v>348</v>
      </c>
      <c r="C98" s="73">
        <v>1116000306</v>
      </c>
      <c r="D98" s="73" t="s">
        <v>6947</v>
      </c>
      <c r="E98" s="73" t="str">
        <f t="shared" si="1"/>
        <v>営利法人（株式・合名・合資・合同会社）</v>
      </c>
      <c r="F98" s="73" t="s">
        <v>6948</v>
      </c>
      <c r="G98" s="73" t="s">
        <v>6949</v>
      </c>
      <c r="H98" s="205" t="s">
        <v>344</v>
      </c>
      <c r="I98" t="s">
        <v>6950</v>
      </c>
      <c r="J98" t="s">
        <v>6951</v>
      </c>
      <c r="K98" t="s">
        <v>6952</v>
      </c>
      <c r="L98" t="s">
        <v>6953</v>
      </c>
      <c r="Q98" t="s">
        <v>137</v>
      </c>
      <c r="R98" t="s">
        <v>137</v>
      </c>
      <c r="AD98">
        <v>15</v>
      </c>
      <c r="AH98" s="81">
        <v>42125</v>
      </c>
      <c r="AI98" t="s">
        <v>6954</v>
      </c>
      <c r="AJ98">
        <v>42125</v>
      </c>
      <c r="AL98" t="s">
        <v>469</v>
      </c>
      <c r="AM98">
        <v>42125</v>
      </c>
      <c r="AN98" t="s">
        <v>6955</v>
      </c>
      <c r="AP98" t="s">
        <v>6956</v>
      </c>
      <c r="AQ98" t="s">
        <v>351</v>
      </c>
      <c r="AR98" t="s">
        <v>351</v>
      </c>
      <c r="AT98" t="s">
        <v>137</v>
      </c>
      <c r="AU98" t="s">
        <v>341</v>
      </c>
      <c r="AW98">
        <v>1</v>
      </c>
      <c r="BS98">
        <v>1</v>
      </c>
      <c r="BX98" t="s">
        <v>386</v>
      </c>
      <c r="BY98">
        <v>0</v>
      </c>
      <c r="BZ98">
        <v>20</v>
      </c>
      <c r="CA98" t="s">
        <v>448</v>
      </c>
      <c r="CD98" t="s">
        <v>345</v>
      </c>
    </row>
    <row r="99" spans="1:82" x14ac:dyDescent="0.2">
      <c r="A99">
        <v>96</v>
      </c>
      <c r="B99" t="s">
        <v>348</v>
      </c>
      <c r="C99" s="73">
        <v>1116100262</v>
      </c>
      <c r="D99" s="73" t="s">
        <v>6957</v>
      </c>
      <c r="E99" s="73" t="str">
        <f t="shared" si="1"/>
        <v>営利法人（株式・合名・合資・合同会社）</v>
      </c>
      <c r="F99" s="73" t="s">
        <v>6958</v>
      </c>
      <c r="G99" s="73" t="s">
        <v>68</v>
      </c>
      <c r="H99" s="205" t="s">
        <v>344</v>
      </c>
      <c r="I99" t="s">
        <v>6959</v>
      </c>
      <c r="J99" t="s">
        <v>532</v>
      </c>
      <c r="K99" t="s">
        <v>6960</v>
      </c>
      <c r="L99" t="s">
        <v>6960</v>
      </c>
      <c r="P99" t="s">
        <v>137</v>
      </c>
      <c r="Q99" t="s">
        <v>137</v>
      </c>
      <c r="R99" t="s">
        <v>137</v>
      </c>
      <c r="S99" t="s">
        <v>137</v>
      </c>
      <c r="AD99">
        <v>20</v>
      </c>
      <c r="AH99" s="81">
        <v>43800</v>
      </c>
      <c r="AI99" t="s">
        <v>6961</v>
      </c>
      <c r="AJ99">
        <v>43800</v>
      </c>
      <c r="AK99" t="s">
        <v>337</v>
      </c>
      <c r="AL99" t="s">
        <v>499</v>
      </c>
      <c r="AM99">
        <v>43800</v>
      </c>
      <c r="AN99" t="s">
        <v>6962</v>
      </c>
      <c r="AP99" t="s">
        <v>6963</v>
      </c>
      <c r="AQ99" t="s">
        <v>351</v>
      </c>
      <c r="AR99" t="s">
        <v>351</v>
      </c>
      <c r="AT99" t="s">
        <v>137</v>
      </c>
      <c r="AU99" t="s">
        <v>341</v>
      </c>
      <c r="AW99">
        <v>1</v>
      </c>
      <c r="BS99">
        <v>1</v>
      </c>
      <c r="BX99" t="s">
        <v>511</v>
      </c>
      <c r="BY99">
        <v>0</v>
      </c>
      <c r="BZ99">
        <v>20</v>
      </c>
      <c r="CA99" t="s">
        <v>347</v>
      </c>
    </row>
    <row r="100" spans="1:82" x14ac:dyDescent="0.2">
      <c r="A100">
        <v>97</v>
      </c>
      <c r="B100" t="s">
        <v>348</v>
      </c>
      <c r="C100" s="73">
        <v>1116400167</v>
      </c>
      <c r="D100" s="73" t="s">
        <v>6964</v>
      </c>
      <c r="E100" s="73" t="str">
        <f t="shared" si="1"/>
        <v>その他（社団・財団・農協・生協等）</v>
      </c>
      <c r="F100" s="73" t="s">
        <v>114</v>
      </c>
      <c r="G100" s="73" t="s">
        <v>69</v>
      </c>
      <c r="H100" s="205" t="s">
        <v>344</v>
      </c>
      <c r="I100" t="s">
        <v>6965</v>
      </c>
      <c r="J100" t="s">
        <v>6966</v>
      </c>
      <c r="K100" t="s">
        <v>6967</v>
      </c>
      <c r="L100" t="s">
        <v>6968</v>
      </c>
      <c r="Q100" t="s">
        <v>137</v>
      </c>
      <c r="R100" t="s">
        <v>137</v>
      </c>
      <c r="AD100">
        <v>20</v>
      </c>
      <c r="AH100" s="81">
        <v>42156</v>
      </c>
      <c r="AI100" t="s">
        <v>6969</v>
      </c>
      <c r="AJ100">
        <v>42156</v>
      </c>
      <c r="AK100" t="s">
        <v>337</v>
      </c>
      <c r="AL100" t="s">
        <v>350</v>
      </c>
      <c r="AM100">
        <v>42143</v>
      </c>
      <c r="AN100" t="s">
        <v>6518</v>
      </c>
      <c r="AP100" t="s">
        <v>533</v>
      </c>
      <c r="AQ100" t="s">
        <v>401</v>
      </c>
      <c r="AR100" t="s">
        <v>401</v>
      </c>
      <c r="AT100" t="s">
        <v>137</v>
      </c>
      <c r="AU100" t="s">
        <v>341</v>
      </c>
      <c r="AW100">
        <v>1</v>
      </c>
      <c r="BQ100">
        <v>1</v>
      </c>
      <c r="BX100" t="s">
        <v>386</v>
      </c>
      <c r="BY100">
        <v>0</v>
      </c>
      <c r="BZ100">
        <v>20</v>
      </c>
      <c r="CA100" t="s">
        <v>347</v>
      </c>
      <c r="CC100" t="s">
        <v>344</v>
      </c>
      <c r="CD100" t="s">
        <v>345</v>
      </c>
    </row>
    <row r="101" spans="1:82" x14ac:dyDescent="0.2">
      <c r="A101">
        <v>98</v>
      </c>
      <c r="B101" t="s">
        <v>333</v>
      </c>
      <c r="C101" s="73">
        <v>1116502525</v>
      </c>
      <c r="D101" s="73" t="s">
        <v>86</v>
      </c>
      <c r="E101" s="73" t="str">
        <f t="shared" si="1"/>
        <v>営利法人（株式・合名・合資・合同会社）</v>
      </c>
      <c r="F101" s="73" t="s">
        <v>534</v>
      </c>
      <c r="G101" s="73" t="s">
        <v>70</v>
      </c>
      <c r="H101" s="205">
        <v>0</v>
      </c>
      <c r="I101" t="s">
        <v>535</v>
      </c>
      <c r="J101">
        <v>3360033</v>
      </c>
      <c r="K101" t="s">
        <v>536</v>
      </c>
      <c r="L101" t="s">
        <v>537</v>
      </c>
      <c r="M101" t="s">
        <v>137</v>
      </c>
      <c r="O101" t="s">
        <v>137</v>
      </c>
      <c r="Q101" t="s">
        <v>137</v>
      </c>
      <c r="AD101">
        <v>20</v>
      </c>
      <c r="AE101">
        <v>20</v>
      </c>
      <c r="AH101" s="81">
        <v>39234</v>
      </c>
      <c r="AI101" t="s">
        <v>538</v>
      </c>
      <c r="AJ101">
        <v>39234</v>
      </c>
      <c r="AK101" t="s">
        <v>337</v>
      </c>
      <c r="AM101">
        <v>41486</v>
      </c>
      <c r="AN101" t="s">
        <v>539</v>
      </c>
      <c r="AP101" t="s">
        <v>540</v>
      </c>
      <c r="AQ101" t="s">
        <v>351</v>
      </c>
      <c r="AR101" t="s">
        <v>351</v>
      </c>
      <c r="AT101" t="s">
        <v>137</v>
      </c>
      <c r="AV101" t="s">
        <v>341</v>
      </c>
      <c r="AW101">
        <v>2</v>
      </c>
      <c r="BL101">
        <v>1</v>
      </c>
      <c r="BP101">
        <v>1</v>
      </c>
      <c r="BT101" t="s">
        <v>293</v>
      </c>
      <c r="BV101">
        <v>15</v>
      </c>
      <c r="BW101">
        <v>37316</v>
      </c>
      <c r="BX101" t="s">
        <v>541</v>
      </c>
      <c r="BY101">
        <v>0</v>
      </c>
      <c r="BZ101">
        <v>60</v>
      </c>
      <c r="CA101" t="s">
        <v>542</v>
      </c>
      <c r="CD101">
        <v>1</v>
      </c>
    </row>
    <row r="102" spans="1:82" x14ac:dyDescent="0.2">
      <c r="A102">
        <v>99</v>
      </c>
      <c r="B102" t="s">
        <v>333</v>
      </c>
      <c r="C102" s="73">
        <v>1116502764</v>
      </c>
      <c r="D102" s="73" t="s">
        <v>87</v>
      </c>
      <c r="E102" s="73" t="str">
        <f t="shared" si="1"/>
        <v>社会福祉法人（社協以外）</v>
      </c>
      <c r="F102" s="73" t="s">
        <v>88</v>
      </c>
      <c r="G102" s="73" t="s">
        <v>70</v>
      </c>
      <c r="H102" s="205" t="s">
        <v>344</v>
      </c>
      <c r="I102" t="s">
        <v>543</v>
      </c>
      <c r="J102">
        <v>3310060</v>
      </c>
      <c r="K102" t="s">
        <v>544</v>
      </c>
      <c r="L102" t="s">
        <v>545</v>
      </c>
      <c r="M102" t="s">
        <v>137</v>
      </c>
      <c r="N102" t="s">
        <v>137</v>
      </c>
      <c r="O102" t="s">
        <v>137</v>
      </c>
      <c r="P102" t="s">
        <v>137</v>
      </c>
      <c r="Q102" t="s">
        <v>137</v>
      </c>
      <c r="R102" t="s">
        <v>137</v>
      </c>
      <c r="S102" t="s">
        <v>137</v>
      </c>
      <c r="U102" t="s">
        <v>546</v>
      </c>
      <c r="V102">
        <v>19</v>
      </c>
      <c r="X102">
        <v>10</v>
      </c>
      <c r="AB102">
        <v>6</v>
      </c>
      <c r="AD102">
        <v>10</v>
      </c>
      <c r="AE102">
        <v>34</v>
      </c>
      <c r="AH102" s="81">
        <v>39448</v>
      </c>
      <c r="AI102" t="s">
        <v>547</v>
      </c>
      <c r="AJ102">
        <v>39448</v>
      </c>
      <c r="AK102">
        <v>39448</v>
      </c>
      <c r="AM102">
        <v>41486</v>
      </c>
      <c r="AN102" t="s">
        <v>548</v>
      </c>
      <c r="AP102" t="s">
        <v>549</v>
      </c>
      <c r="AQ102" t="s">
        <v>340</v>
      </c>
      <c r="AR102" t="s">
        <v>340</v>
      </c>
      <c r="AT102" t="s">
        <v>137</v>
      </c>
      <c r="AV102" t="s">
        <v>341</v>
      </c>
      <c r="AW102">
        <v>4</v>
      </c>
      <c r="AX102" t="s">
        <v>550</v>
      </c>
      <c r="AY102" t="s">
        <v>340</v>
      </c>
      <c r="BP102">
        <v>1</v>
      </c>
      <c r="BT102" t="s">
        <v>293</v>
      </c>
      <c r="BX102" t="s">
        <v>551</v>
      </c>
      <c r="BY102">
        <v>0</v>
      </c>
      <c r="BZ102">
        <v>35</v>
      </c>
      <c r="CA102" t="s">
        <v>542</v>
      </c>
      <c r="CC102" t="s">
        <v>552</v>
      </c>
    </row>
    <row r="103" spans="1:82" x14ac:dyDescent="0.2">
      <c r="A103">
        <v>100</v>
      </c>
      <c r="B103" t="s">
        <v>333</v>
      </c>
      <c r="C103" s="73">
        <v>1116504430</v>
      </c>
      <c r="D103" s="73" t="s">
        <v>71</v>
      </c>
      <c r="E103" s="73" t="str">
        <f t="shared" si="1"/>
        <v>その他（社団・財団・農協・生協等）</v>
      </c>
      <c r="F103" s="73" t="s">
        <v>124</v>
      </c>
      <c r="G103" s="73" t="s">
        <v>70</v>
      </c>
      <c r="H103" s="205" t="s">
        <v>344</v>
      </c>
      <c r="I103" t="s">
        <v>553</v>
      </c>
      <c r="J103" t="s">
        <v>554</v>
      </c>
      <c r="K103" t="s">
        <v>555</v>
      </c>
      <c r="L103" t="s">
        <v>556</v>
      </c>
      <c r="R103" t="s">
        <v>137</v>
      </c>
      <c r="AD103">
        <v>15</v>
      </c>
      <c r="AE103">
        <v>15</v>
      </c>
      <c r="AH103" s="81">
        <v>40969</v>
      </c>
      <c r="AI103" t="s">
        <v>557</v>
      </c>
      <c r="AJ103">
        <v>40969</v>
      </c>
      <c r="AK103" t="s">
        <v>337</v>
      </c>
      <c r="AM103">
        <v>41486</v>
      </c>
      <c r="AN103" t="s">
        <v>558</v>
      </c>
      <c r="AP103" t="s">
        <v>559</v>
      </c>
      <c r="AQ103" t="s">
        <v>401</v>
      </c>
      <c r="AR103" t="s">
        <v>401</v>
      </c>
      <c r="AT103" t="s">
        <v>137</v>
      </c>
      <c r="AV103" t="s">
        <v>341</v>
      </c>
      <c r="AW103">
        <v>2</v>
      </c>
      <c r="BP103">
        <v>1</v>
      </c>
      <c r="BT103" t="s">
        <v>293</v>
      </c>
      <c r="BX103" t="s">
        <v>560</v>
      </c>
      <c r="BY103">
        <v>0</v>
      </c>
      <c r="BZ103">
        <v>20</v>
      </c>
      <c r="CA103" t="s">
        <v>542</v>
      </c>
      <c r="CD103" t="s">
        <v>345</v>
      </c>
    </row>
    <row r="104" spans="1:82" x14ac:dyDescent="0.2">
      <c r="A104">
        <v>101</v>
      </c>
      <c r="B104" t="s">
        <v>348</v>
      </c>
      <c r="C104" s="73">
        <v>1116504539</v>
      </c>
      <c r="D104" s="73" t="s">
        <v>6775</v>
      </c>
      <c r="E104" s="73" t="str">
        <f t="shared" si="1"/>
        <v>営利法人（株式・合名・合資・合同会社）</v>
      </c>
      <c r="F104" s="73" t="s">
        <v>6970</v>
      </c>
      <c r="G104" s="73" t="s">
        <v>70</v>
      </c>
      <c r="H104" s="205" t="s">
        <v>344</v>
      </c>
      <c r="I104" t="s">
        <v>6971</v>
      </c>
      <c r="J104" t="s">
        <v>561</v>
      </c>
      <c r="K104" t="s">
        <v>6972</v>
      </c>
      <c r="L104" t="s">
        <v>6973</v>
      </c>
      <c r="M104" t="s">
        <v>137</v>
      </c>
      <c r="N104" t="s">
        <v>137</v>
      </c>
      <c r="O104" t="s">
        <v>137</v>
      </c>
      <c r="P104" t="s">
        <v>137</v>
      </c>
      <c r="Q104" t="s">
        <v>137</v>
      </c>
      <c r="R104" t="s">
        <v>137</v>
      </c>
      <c r="S104" t="s">
        <v>137</v>
      </c>
      <c r="AD104">
        <v>20</v>
      </c>
      <c r="AH104" s="81">
        <v>41000</v>
      </c>
      <c r="AI104" t="s">
        <v>6974</v>
      </c>
      <c r="AJ104">
        <v>41000</v>
      </c>
      <c r="AK104" t="s">
        <v>337</v>
      </c>
      <c r="AM104">
        <v>41486</v>
      </c>
      <c r="AP104" t="s">
        <v>6975</v>
      </c>
      <c r="AQ104" t="s">
        <v>351</v>
      </c>
      <c r="AR104" t="s">
        <v>351</v>
      </c>
      <c r="AT104" t="s">
        <v>137</v>
      </c>
      <c r="AU104" t="s">
        <v>341</v>
      </c>
      <c r="AW104">
        <v>1</v>
      </c>
      <c r="BS104">
        <v>1</v>
      </c>
      <c r="BT104" t="s">
        <v>415</v>
      </c>
      <c r="BX104" t="s">
        <v>562</v>
      </c>
      <c r="BY104">
        <v>0</v>
      </c>
      <c r="BZ104">
        <v>26</v>
      </c>
      <c r="CA104" t="s">
        <v>542</v>
      </c>
      <c r="CC104" t="s">
        <v>344</v>
      </c>
      <c r="CD104" t="s">
        <v>345</v>
      </c>
    </row>
    <row r="105" spans="1:82" x14ac:dyDescent="0.2">
      <c r="A105">
        <v>102</v>
      </c>
      <c r="B105" t="s">
        <v>348</v>
      </c>
      <c r="C105" s="73">
        <v>1116504943</v>
      </c>
      <c r="D105" s="73" t="s">
        <v>6775</v>
      </c>
      <c r="E105" s="73" t="str">
        <f t="shared" si="1"/>
        <v>営利法人（株式・合名・合資・合同会社）</v>
      </c>
      <c r="F105" s="73" t="s">
        <v>6976</v>
      </c>
      <c r="G105" s="73" t="s">
        <v>70</v>
      </c>
      <c r="H105" s="205" t="s">
        <v>344</v>
      </c>
      <c r="I105" t="s">
        <v>6977</v>
      </c>
      <c r="J105" t="s">
        <v>563</v>
      </c>
      <c r="K105" t="s">
        <v>6978</v>
      </c>
      <c r="L105" t="s">
        <v>6979</v>
      </c>
      <c r="M105" t="s">
        <v>137</v>
      </c>
      <c r="N105" t="s">
        <v>137</v>
      </c>
      <c r="O105" t="s">
        <v>137</v>
      </c>
      <c r="P105" t="s">
        <v>137</v>
      </c>
      <c r="Q105" t="s">
        <v>137</v>
      </c>
      <c r="R105" t="s">
        <v>137</v>
      </c>
      <c r="S105" t="s">
        <v>137</v>
      </c>
      <c r="AD105">
        <v>20</v>
      </c>
      <c r="AH105" s="81">
        <v>41244</v>
      </c>
      <c r="AI105" t="s">
        <v>6980</v>
      </c>
      <c r="AJ105">
        <v>41244</v>
      </c>
      <c r="AK105" t="s">
        <v>337</v>
      </c>
      <c r="AM105">
        <v>41486</v>
      </c>
      <c r="AP105" t="s">
        <v>6981</v>
      </c>
      <c r="AQ105" t="s">
        <v>351</v>
      </c>
      <c r="AR105" t="s">
        <v>351</v>
      </c>
      <c r="AT105" t="s">
        <v>137</v>
      </c>
      <c r="AU105" t="s">
        <v>341</v>
      </c>
      <c r="AW105">
        <v>1</v>
      </c>
      <c r="BS105">
        <v>1</v>
      </c>
      <c r="BT105" t="s">
        <v>294</v>
      </c>
      <c r="BX105" t="s">
        <v>560</v>
      </c>
      <c r="BY105">
        <v>0</v>
      </c>
      <c r="BZ105">
        <v>20</v>
      </c>
      <c r="CA105" t="s">
        <v>542</v>
      </c>
      <c r="CC105" t="s">
        <v>344</v>
      </c>
    </row>
    <row r="106" spans="1:82" x14ac:dyDescent="0.2">
      <c r="A106">
        <v>103</v>
      </c>
      <c r="B106" t="s">
        <v>348</v>
      </c>
      <c r="C106" s="73">
        <v>1116505361</v>
      </c>
      <c r="D106" s="73" t="s">
        <v>6775</v>
      </c>
      <c r="E106" s="73" t="str">
        <f t="shared" si="1"/>
        <v>営利法人（株式・合名・合資・合同会社）</v>
      </c>
      <c r="F106" s="73" t="s">
        <v>6982</v>
      </c>
      <c r="G106" s="73" t="s">
        <v>70</v>
      </c>
      <c r="H106" s="205" t="s">
        <v>344</v>
      </c>
      <c r="I106" t="s">
        <v>6983</v>
      </c>
      <c r="J106" t="s">
        <v>564</v>
      </c>
      <c r="K106" t="s">
        <v>6984</v>
      </c>
      <c r="L106" t="s">
        <v>6985</v>
      </c>
      <c r="Q106" t="s">
        <v>137</v>
      </c>
      <c r="R106" t="s">
        <v>137</v>
      </c>
      <c r="S106" t="s">
        <v>137</v>
      </c>
      <c r="AD106">
        <v>20</v>
      </c>
      <c r="AH106" s="81">
        <v>41487</v>
      </c>
      <c r="AI106" t="s">
        <v>6986</v>
      </c>
      <c r="AJ106">
        <v>41487</v>
      </c>
      <c r="AK106" t="s">
        <v>337</v>
      </c>
      <c r="AP106" t="s">
        <v>6987</v>
      </c>
      <c r="AQ106" t="s">
        <v>351</v>
      </c>
      <c r="AR106" t="s">
        <v>351</v>
      </c>
      <c r="AT106" t="s">
        <v>137</v>
      </c>
      <c r="AU106" t="s">
        <v>341</v>
      </c>
      <c r="AW106">
        <v>1</v>
      </c>
      <c r="BX106" t="s">
        <v>565</v>
      </c>
      <c r="BY106">
        <v>0</v>
      </c>
      <c r="BZ106">
        <v>20</v>
      </c>
      <c r="CA106" t="s">
        <v>542</v>
      </c>
      <c r="CC106" t="s">
        <v>344</v>
      </c>
    </row>
    <row r="107" spans="1:82" x14ac:dyDescent="0.2">
      <c r="A107">
        <v>104</v>
      </c>
      <c r="B107" t="s">
        <v>346</v>
      </c>
      <c r="C107" s="73">
        <v>1116505577</v>
      </c>
      <c r="D107" s="73" t="s">
        <v>566</v>
      </c>
      <c r="E107" s="73" t="str">
        <f t="shared" si="1"/>
        <v>その他（社団・財団・農協・生協等）</v>
      </c>
      <c r="F107" s="73" t="s">
        <v>6988</v>
      </c>
      <c r="G107" s="73" t="s">
        <v>70</v>
      </c>
      <c r="H107" s="205" t="s">
        <v>344</v>
      </c>
      <c r="I107" t="s">
        <v>6989</v>
      </c>
      <c r="J107" t="s">
        <v>567</v>
      </c>
      <c r="K107" t="s">
        <v>568</v>
      </c>
      <c r="L107" t="s">
        <v>569</v>
      </c>
      <c r="Q107" t="s">
        <v>137</v>
      </c>
      <c r="R107" t="s">
        <v>137</v>
      </c>
      <c r="AB107">
        <v>10</v>
      </c>
      <c r="AD107">
        <v>10</v>
      </c>
      <c r="AH107" s="81">
        <v>44075</v>
      </c>
      <c r="AI107" t="s">
        <v>6990</v>
      </c>
      <c r="AQ107" t="s">
        <v>401</v>
      </c>
      <c r="AR107" t="s">
        <v>401</v>
      </c>
      <c r="AT107" t="s">
        <v>137</v>
      </c>
      <c r="AV107" t="s">
        <v>341</v>
      </c>
      <c r="AW107">
        <v>2</v>
      </c>
      <c r="BX107" t="s">
        <v>570</v>
      </c>
      <c r="BY107">
        <v>0</v>
      </c>
      <c r="BZ107">
        <v>20</v>
      </c>
      <c r="CA107" t="s">
        <v>542</v>
      </c>
      <c r="CC107" t="s">
        <v>344</v>
      </c>
    </row>
    <row r="108" spans="1:82" x14ac:dyDescent="0.2">
      <c r="A108">
        <v>105</v>
      </c>
      <c r="B108" t="s">
        <v>348</v>
      </c>
      <c r="C108" s="73">
        <v>1116506369</v>
      </c>
      <c r="D108" s="73" t="s">
        <v>6991</v>
      </c>
      <c r="E108" s="73" t="str">
        <f t="shared" si="1"/>
        <v>営利法人（株式・合名・合資・合同会社）</v>
      </c>
      <c r="F108" s="73" t="s">
        <v>122</v>
      </c>
      <c r="G108" s="73" t="s">
        <v>70</v>
      </c>
      <c r="H108" s="205" t="s">
        <v>344</v>
      </c>
      <c r="I108" t="s">
        <v>6992</v>
      </c>
      <c r="J108" t="s">
        <v>571</v>
      </c>
      <c r="K108" t="s">
        <v>6993</v>
      </c>
      <c r="L108" t="s">
        <v>6994</v>
      </c>
      <c r="Q108" t="s">
        <v>137</v>
      </c>
      <c r="R108" t="s">
        <v>137</v>
      </c>
      <c r="S108" t="s">
        <v>137</v>
      </c>
      <c r="AD108">
        <v>20</v>
      </c>
      <c r="AH108" s="81">
        <v>41974</v>
      </c>
      <c r="AI108" t="s">
        <v>6995</v>
      </c>
      <c r="AJ108">
        <v>41974</v>
      </c>
      <c r="AK108" t="s">
        <v>344</v>
      </c>
      <c r="AP108" t="s">
        <v>6996</v>
      </c>
      <c r="AQ108" t="s">
        <v>351</v>
      </c>
      <c r="AR108" t="s">
        <v>351</v>
      </c>
      <c r="AT108" t="s">
        <v>137</v>
      </c>
      <c r="AU108" t="s">
        <v>341</v>
      </c>
      <c r="AW108">
        <v>1</v>
      </c>
      <c r="BS108">
        <v>1</v>
      </c>
      <c r="BX108" t="s">
        <v>570</v>
      </c>
      <c r="BY108">
        <v>0</v>
      </c>
      <c r="BZ108">
        <v>20</v>
      </c>
      <c r="CA108" t="s">
        <v>542</v>
      </c>
      <c r="CD108" t="s">
        <v>345</v>
      </c>
    </row>
    <row r="109" spans="1:82" x14ac:dyDescent="0.2">
      <c r="A109">
        <v>106</v>
      </c>
      <c r="B109" t="s">
        <v>348</v>
      </c>
      <c r="C109" s="73">
        <v>1116506559</v>
      </c>
      <c r="D109" s="73" t="s">
        <v>6997</v>
      </c>
      <c r="E109" s="73" t="str">
        <f t="shared" si="1"/>
        <v>営利法人（株式・合名・合資・合同会社）</v>
      </c>
      <c r="F109" s="73" t="s">
        <v>6998</v>
      </c>
      <c r="G109" s="73" t="s">
        <v>70</v>
      </c>
      <c r="H109" s="205" t="s">
        <v>344</v>
      </c>
      <c r="I109" t="s">
        <v>6999</v>
      </c>
      <c r="J109" t="s">
        <v>572</v>
      </c>
      <c r="K109" t="s">
        <v>7000</v>
      </c>
      <c r="L109" t="s">
        <v>7001</v>
      </c>
      <c r="R109" t="s">
        <v>137</v>
      </c>
      <c r="AD109">
        <v>20</v>
      </c>
      <c r="AH109" s="81">
        <v>42064</v>
      </c>
      <c r="AI109" t="s">
        <v>7002</v>
      </c>
      <c r="AJ109">
        <v>42064</v>
      </c>
      <c r="AK109" t="s">
        <v>344</v>
      </c>
      <c r="AP109" t="s">
        <v>7003</v>
      </c>
      <c r="AQ109" t="s">
        <v>351</v>
      </c>
      <c r="AR109" t="s">
        <v>351</v>
      </c>
      <c r="AT109" t="s">
        <v>137</v>
      </c>
      <c r="AU109" t="s">
        <v>341</v>
      </c>
      <c r="AW109">
        <v>1</v>
      </c>
      <c r="BS109">
        <v>1</v>
      </c>
      <c r="BX109" t="s">
        <v>565</v>
      </c>
      <c r="BY109">
        <v>0</v>
      </c>
      <c r="BZ109">
        <v>25</v>
      </c>
      <c r="CA109" t="s">
        <v>542</v>
      </c>
      <c r="CC109" t="s">
        <v>344</v>
      </c>
      <c r="CD109" t="s">
        <v>345</v>
      </c>
    </row>
    <row r="110" spans="1:82" x14ac:dyDescent="0.2">
      <c r="A110">
        <v>107</v>
      </c>
      <c r="B110" t="s">
        <v>348</v>
      </c>
      <c r="C110" s="73">
        <v>1116507086</v>
      </c>
      <c r="D110" s="73" t="s">
        <v>7004</v>
      </c>
      <c r="E110" s="73" t="str">
        <f t="shared" si="1"/>
        <v>営利法人（株式・合名・合資・合同会社）</v>
      </c>
      <c r="F110" s="73" t="s">
        <v>7005</v>
      </c>
      <c r="G110" s="73" t="s">
        <v>70</v>
      </c>
      <c r="H110" s="205" t="s">
        <v>344</v>
      </c>
      <c r="I110" t="s">
        <v>7006</v>
      </c>
      <c r="J110" t="s">
        <v>573</v>
      </c>
      <c r="K110" t="s">
        <v>7007</v>
      </c>
      <c r="L110" t="s">
        <v>7008</v>
      </c>
      <c r="Q110" t="s">
        <v>137</v>
      </c>
      <c r="R110" t="s">
        <v>137</v>
      </c>
      <c r="S110" t="s">
        <v>137</v>
      </c>
      <c r="AD110">
        <v>20</v>
      </c>
      <c r="AH110" s="81">
        <v>42248</v>
      </c>
      <c r="AI110" t="s">
        <v>7009</v>
      </c>
      <c r="AJ110">
        <v>42248</v>
      </c>
      <c r="AK110" t="s">
        <v>337</v>
      </c>
      <c r="AP110" t="s">
        <v>7010</v>
      </c>
      <c r="AQ110" t="s">
        <v>351</v>
      </c>
      <c r="AR110" t="s">
        <v>351</v>
      </c>
      <c r="AT110" t="s">
        <v>137</v>
      </c>
      <c r="AU110" t="s">
        <v>341</v>
      </c>
      <c r="AW110">
        <v>1</v>
      </c>
      <c r="BS110">
        <v>1</v>
      </c>
      <c r="BX110" t="s">
        <v>574</v>
      </c>
      <c r="BY110">
        <v>0</v>
      </c>
      <c r="BZ110">
        <v>20</v>
      </c>
      <c r="CA110" t="s">
        <v>542</v>
      </c>
      <c r="CC110" t="s">
        <v>344</v>
      </c>
      <c r="CD110" t="s">
        <v>345</v>
      </c>
    </row>
    <row r="111" spans="1:82" x14ac:dyDescent="0.2">
      <c r="A111">
        <v>108</v>
      </c>
      <c r="B111" t="s">
        <v>348</v>
      </c>
      <c r="C111" s="73">
        <v>1116507128</v>
      </c>
      <c r="D111" s="73" t="s">
        <v>6775</v>
      </c>
      <c r="E111" s="73" t="str">
        <f t="shared" si="1"/>
        <v>営利法人（株式・合名・合資・合同会社）</v>
      </c>
      <c r="F111" s="73" t="s">
        <v>7011</v>
      </c>
      <c r="G111" s="73" t="s">
        <v>70</v>
      </c>
      <c r="H111" s="205" t="s">
        <v>344</v>
      </c>
      <c r="I111" t="s">
        <v>7012</v>
      </c>
      <c r="J111" t="s">
        <v>575</v>
      </c>
      <c r="K111" t="s">
        <v>7013</v>
      </c>
      <c r="L111" t="s">
        <v>7014</v>
      </c>
      <c r="Q111" t="s">
        <v>137</v>
      </c>
      <c r="R111" t="s">
        <v>137</v>
      </c>
      <c r="S111" t="s">
        <v>137</v>
      </c>
      <c r="AD111">
        <v>20</v>
      </c>
      <c r="AH111" s="81">
        <v>42278</v>
      </c>
      <c r="AI111" t="s">
        <v>7015</v>
      </c>
      <c r="AJ111">
        <v>42278</v>
      </c>
      <c r="AK111" t="s">
        <v>337</v>
      </c>
      <c r="AP111" t="s">
        <v>7016</v>
      </c>
      <c r="AQ111" t="s">
        <v>351</v>
      </c>
      <c r="AR111" t="s">
        <v>351</v>
      </c>
      <c r="AT111" t="s">
        <v>137</v>
      </c>
      <c r="AU111" t="s">
        <v>341</v>
      </c>
      <c r="AW111">
        <v>1</v>
      </c>
      <c r="BS111">
        <v>1</v>
      </c>
      <c r="BX111" t="s">
        <v>560</v>
      </c>
      <c r="BY111">
        <v>0</v>
      </c>
      <c r="BZ111">
        <v>20</v>
      </c>
      <c r="CA111" t="s">
        <v>542</v>
      </c>
      <c r="CC111" t="s">
        <v>344</v>
      </c>
      <c r="CD111" t="s">
        <v>345</v>
      </c>
    </row>
    <row r="112" spans="1:82" x14ac:dyDescent="0.2">
      <c r="A112">
        <v>109</v>
      </c>
      <c r="B112" t="s">
        <v>348</v>
      </c>
      <c r="C112" s="73">
        <v>1116507169</v>
      </c>
      <c r="D112" s="73" t="s">
        <v>7017</v>
      </c>
      <c r="E112" s="73" t="str">
        <f t="shared" si="1"/>
        <v>営利法人（株式・合名・合資・合同会社）</v>
      </c>
      <c r="F112" s="73" t="s">
        <v>7018</v>
      </c>
      <c r="G112" s="73" t="s">
        <v>70</v>
      </c>
      <c r="H112" s="205" t="s">
        <v>344</v>
      </c>
      <c r="I112" t="s">
        <v>7019</v>
      </c>
      <c r="J112" t="s">
        <v>7020</v>
      </c>
      <c r="K112" t="s">
        <v>7021</v>
      </c>
      <c r="L112" t="s">
        <v>7022</v>
      </c>
      <c r="Q112" t="s">
        <v>137</v>
      </c>
      <c r="R112" t="s">
        <v>137</v>
      </c>
      <c r="S112" t="s">
        <v>137</v>
      </c>
      <c r="AD112">
        <v>20</v>
      </c>
      <c r="AH112" s="81">
        <v>42309</v>
      </c>
      <c r="AI112" t="s">
        <v>7023</v>
      </c>
      <c r="AJ112">
        <v>42309</v>
      </c>
      <c r="AK112" t="s">
        <v>337</v>
      </c>
      <c r="AP112" t="s">
        <v>7024</v>
      </c>
      <c r="AQ112" t="s">
        <v>351</v>
      </c>
      <c r="AR112" t="s">
        <v>351</v>
      </c>
      <c r="AT112" t="s">
        <v>137</v>
      </c>
      <c r="AU112" t="s">
        <v>341</v>
      </c>
      <c r="AW112">
        <v>1</v>
      </c>
      <c r="BS112">
        <v>1</v>
      </c>
      <c r="BX112" t="s">
        <v>560</v>
      </c>
      <c r="BY112">
        <v>0</v>
      </c>
      <c r="BZ112">
        <v>20</v>
      </c>
      <c r="CA112" t="s">
        <v>542</v>
      </c>
    </row>
    <row r="113" spans="1:79" x14ac:dyDescent="0.2">
      <c r="A113">
        <v>110</v>
      </c>
      <c r="B113" t="s">
        <v>348</v>
      </c>
      <c r="C113" s="73">
        <v>1116507342</v>
      </c>
      <c r="D113" s="73" t="s">
        <v>7025</v>
      </c>
      <c r="E113" s="73" t="str">
        <f t="shared" si="1"/>
        <v>営利法人（株式・合名・合資・合同会社）</v>
      </c>
      <c r="F113" s="73" t="s">
        <v>7026</v>
      </c>
      <c r="G113" s="73" t="s">
        <v>33</v>
      </c>
      <c r="H113" s="205" t="s">
        <v>344</v>
      </c>
      <c r="I113" t="s">
        <v>7027</v>
      </c>
      <c r="J113" t="s">
        <v>7028</v>
      </c>
      <c r="K113" t="s">
        <v>7029</v>
      </c>
      <c r="L113" t="s">
        <v>7030</v>
      </c>
      <c r="M113" t="s">
        <v>137</v>
      </c>
      <c r="N113" t="s">
        <v>137</v>
      </c>
      <c r="O113" t="s">
        <v>137</v>
      </c>
      <c r="P113" t="s">
        <v>137</v>
      </c>
      <c r="Q113" t="s">
        <v>137</v>
      </c>
      <c r="R113" t="s">
        <v>137</v>
      </c>
      <c r="S113" t="s">
        <v>137</v>
      </c>
      <c r="AD113">
        <v>20</v>
      </c>
      <c r="AH113" s="81">
        <v>42401</v>
      </c>
      <c r="AI113" t="s">
        <v>7031</v>
      </c>
      <c r="AJ113">
        <v>42401</v>
      </c>
      <c r="AP113" t="s">
        <v>7032</v>
      </c>
      <c r="AQ113" t="s">
        <v>351</v>
      </c>
      <c r="AR113" t="s">
        <v>351</v>
      </c>
      <c r="AT113" t="s">
        <v>137</v>
      </c>
      <c r="AU113" t="s">
        <v>341</v>
      </c>
      <c r="AW113">
        <v>1</v>
      </c>
      <c r="BS113">
        <v>1</v>
      </c>
      <c r="BX113" t="s">
        <v>574</v>
      </c>
      <c r="BY113">
        <v>0</v>
      </c>
      <c r="BZ113">
        <v>20</v>
      </c>
      <c r="CA113" t="s">
        <v>542</v>
      </c>
    </row>
    <row r="114" spans="1:79" x14ac:dyDescent="0.2">
      <c r="A114">
        <v>111</v>
      </c>
      <c r="B114" t="s">
        <v>348</v>
      </c>
      <c r="C114" s="73">
        <v>1116507359</v>
      </c>
      <c r="D114" s="73" t="s">
        <v>6775</v>
      </c>
      <c r="E114" s="73" t="str">
        <f t="shared" si="1"/>
        <v>営利法人（株式・合名・合資・合同会社）</v>
      </c>
      <c r="F114" s="73" t="s">
        <v>7033</v>
      </c>
      <c r="G114" s="73" t="s">
        <v>33</v>
      </c>
      <c r="H114" s="205" t="s">
        <v>344</v>
      </c>
      <c r="I114" t="s">
        <v>7034</v>
      </c>
      <c r="J114" t="s">
        <v>7035</v>
      </c>
      <c r="K114" t="s">
        <v>7036</v>
      </c>
      <c r="L114" t="s">
        <v>7037</v>
      </c>
      <c r="Q114" t="s">
        <v>137</v>
      </c>
      <c r="R114" t="s">
        <v>137</v>
      </c>
      <c r="S114" t="s">
        <v>137</v>
      </c>
      <c r="AD114">
        <v>20</v>
      </c>
      <c r="AH114" s="81">
        <v>42401</v>
      </c>
      <c r="AI114" t="s">
        <v>7038</v>
      </c>
      <c r="AJ114">
        <v>42401</v>
      </c>
      <c r="AP114" t="s">
        <v>6975</v>
      </c>
      <c r="AQ114" t="s">
        <v>351</v>
      </c>
      <c r="AR114" t="s">
        <v>351</v>
      </c>
      <c r="AT114" t="s">
        <v>137</v>
      </c>
      <c r="AU114" t="s">
        <v>341</v>
      </c>
      <c r="AW114">
        <v>1</v>
      </c>
      <c r="BS114">
        <v>1</v>
      </c>
      <c r="BX114" t="s">
        <v>565</v>
      </c>
      <c r="BY114">
        <v>0</v>
      </c>
      <c r="BZ114">
        <v>27</v>
      </c>
      <c r="CA114" t="s">
        <v>542</v>
      </c>
    </row>
    <row r="115" spans="1:79" x14ac:dyDescent="0.2">
      <c r="A115">
        <v>112</v>
      </c>
      <c r="B115" t="s">
        <v>348</v>
      </c>
      <c r="C115" s="73">
        <v>1116507623</v>
      </c>
      <c r="D115" s="73" t="s">
        <v>7039</v>
      </c>
      <c r="E115" s="73" t="str">
        <f t="shared" si="1"/>
        <v>その他（社団・財団・農協・生協等）</v>
      </c>
      <c r="F115" s="73" t="s">
        <v>7040</v>
      </c>
      <c r="G115" s="73" t="s">
        <v>70</v>
      </c>
      <c r="H115" s="205" t="s">
        <v>344</v>
      </c>
      <c r="I115" t="s">
        <v>7041</v>
      </c>
      <c r="J115" t="s">
        <v>576</v>
      </c>
      <c r="K115" t="s">
        <v>7042</v>
      </c>
      <c r="L115" t="s">
        <v>7043</v>
      </c>
      <c r="Q115" t="s">
        <v>137</v>
      </c>
      <c r="R115" t="s">
        <v>137</v>
      </c>
      <c r="AD115">
        <v>20</v>
      </c>
      <c r="AH115" s="81">
        <v>42583</v>
      </c>
      <c r="AI115" t="s">
        <v>7044</v>
      </c>
      <c r="AJ115">
        <v>42583</v>
      </c>
      <c r="AP115" t="s">
        <v>7045</v>
      </c>
      <c r="AQ115" t="s">
        <v>401</v>
      </c>
      <c r="AR115" t="s">
        <v>401</v>
      </c>
      <c r="AT115" t="s">
        <v>137</v>
      </c>
      <c r="AU115" t="s">
        <v>341</v>
      </c>
      <c r="AW115">
        <v>1</v>
      </c>
      <c r="BS115">
        <v>1</v>
      </c>
      <c r="BX115" t="s">
        <v>570</v>
      </c>
      <c r="BY115">
        <v>0</v>
      </c>
      <c r="BZ115">
        <v>20</v>
      </c>
      <c r="CA115" t="s">
        <v>542</v>
      </c>
    </row>
    <row r="116" spans="1:79" x14ac:dyDescent="0.2">
      <c r="A116">
        <v>113</v>
      </c>
      <c r="B116" t="s">
        <v>348</v>
      </c>
      <c r="C116" s="73">
        <v>1116508068</v>
      </c>
      <c r="D116" s="73" t="s">
        <v>7046</v>
      </c>
      <c r="E116" s="73" t="str">
        <f t="shared" si="1"/>
        <v>営利法人（株式・合名・合資・合同会社）</v>
      </c>
      <c r="F116" s="73" t="s">
        <v>7047</v>
      </c>
      <c r="G116" s="73" t="s">
        <v>33</v>
      </c>
      <c r="H116" s="205" t="s">
        <v>344</v>
      </c>
      <c r="I116" t="s">
        <v>7048</v>
      </c>
      <c r="J116" t="s">
        <v>577</v>
      </c>
      <c r="K116" t="s">
        <v>7049</v>
      </c>
      <c r="L116" t="s">
        <v>7050</v>
      </c>
      <c r="M116" t="s">
        <v>137</v>
      </c>
      <c r="O116" t="s">
        <v>137</v>
      </c>
      <c r="P116" t="s">
        <v>137</v>
      </c>
      <c r="Q116" t="s">
        <v>137</v>
      </c>
      <c r="R116" t="s">
        <v>137</v>
      </c>
      <c r="AD116">
        <v>40</v>
      </c>
      <c r="AH116" s="81">
        <v>42856</v>
      </c>
      <c r="AI116" t="s">
        <v>7051</v>
      </c>
      <c r="AJ116">
        <v>42856</v>
      </c>
      <c r="AP116" t="s">
        <v>7052</v>
      </c>
      <c r="AQ116" t="s">
        <v>351</v>
      </c>
      <c r="AR116" t="s">
        <v>351</v>
      </c>
      <c r="AT116" t="s">
        <v>137</v>
      </c>
      <c r="AU116" t="s">
        <v>341</v>
      </c>
      <c r="AW116">
        <v>1</v>
      </c>
      <c r="BS116">
        <v>1</v>
      </c>
      <c r="BX116" t="s">
        <v>574</v>
      </c>
      <c r="BY116">
        <v>0</v>
      </c>
      <c r="BZ116">
        <v>20</v>
      </c>
      <c r="CA116" t="s">
        <v>542</v>
      </c>
    </row>
    <row r="117" spans="1:79" x14ac:dyDescent="0.2">
      <c r="A117">
        <v>114</v>
      </c>
      <c r="B117" t="s">
        <v>348</v>
      </c>
      <c r="C117" s="73">
        <v>1116508092</v>
      </c>
      <c r="D117" s="73" t="s">
        <v>7053</v>
      </c>
      <c r="E117" s="73" t="str">
        <f t="shared" si="1"/>
        <v>営利法人（株式・合名・合資・合同会社）</v>
      </c>
      <c r="F117" s="73" t="s">
        <v>7054</v>
      </c>
      <c r="G117" s="73" t="s">
        <v>33</v>
      </c>
      <c r="H117" s="205" t="s">
        <v>344</v>
      </c>
      <c r="I117" t="s">
        <v>7055</v>
      </c>
      <c r="J117" t="s">
        <v>578</v>
      </c>
      <c r="K117" t="s">
        <v>7056</v>
      </c>
      <c r="L117" t="s">
        <v>7057</v>
      </c>
      <c r="M117" t="s">
        <v>137</v>
      </c>
      <c r="N117" t="s">
        <v>137</v>
      </c>
      <c r="O117" t="s">
        <v>137</v>
      </c>
      <c r="P117" t="s">
        <v>137</v>
      </c>
      <c r="Q117" t="s">
        <v>137</v>
      </c>
      <c r="R117" t="s">
        <v>137</v>
      </c>
      <c r="S117" t="s">
        <v>137</v>
      </c>
      <c r="AD117">
        <v>20</v>
      </c>
      <c r="AH117" s="81">
        <v>42856</v>
      </c>
      <c r="AI117" t="s">
        <v>7058</v>
      </c>
      <c r="AJ117">
        <v>42856</v>
      </c>
      <c r="AP117" t="s">
        <v>7059</v>
      </c>
      <c r="AQ117" t="s">
        <v>351</v>
      </c>
      <c r="AR117" t="s">
        <v>351</v>
      </c>
      <c r="AT117" t="s">
        <v>137</v>
      </c>
      <c r="AU117" t="s">
        <v>341</v>
      </c>
      <c r="AW117">
        <v>1</v>
      </c>
      <c r="BS117">
        <v>1</v>
      </c>
      <c r="BX117" t="s">
        <v>574</v>
      </c>
      <c r="BY117">
        <v>0</v>
      </c>
      <c r="BZ117">
        <v>20</v>
      </c>
      <c r="CA117" t="s">
        <v>542</v>
      </c>
    </row>
    <row r="118" spans="1:79" x14ac:dyDescent="0.2">
      <c r="A118">
        <v>115</v>
      </c>
      <c r="B118" t="s">
        <v>348</v>
      </c>
      <c r="C118" s="73">
        <v>1116508126</v>
      </c>
      <c r="D118" s="73" t="s">
        <v>7060</v>
      </c>
      <c r="E118" s="73" t="str">
        <f t="shared" si="1"/>
        <v>営利法人（株式・合名・合資・合同会社）</v>
      </c>
      <c r="F118" s="73" t="s">
        <v>7061</v>
      </c>
      <c r="G118" s="73" t="s">
        <v>33</v>
      </c>
      <c r="H118" s="205" t="s">
        <v>344</v>
      </c>
      <c r="I118" t="s">
        <v>7062</v>
      </c>
      <c r="J118" t="s">
        <v>579</v>
      </c>
      <c r="K118" t="s">
        <v>7063</v>
      </c>
      <c r="L118" t="s">
        <v>7064</v>
      </c>
      <c r="Q118" t="s">
        <v>137</v>
      </c>
      <c r="R118" t="s">
        <v>137</v>
      </c>
      <c r="S118" t="s">
        <v>137</v>
      </c>
      <c r="AD118">
        <v>20</v>
      </c>
      <c r="AH118" s="81">
        <v>42856</v>
      </c>
      <c r="AI118" t="s">
        <v>7065</v>
      </c>
      <c r="AJ118">
        <v>42856</v>
      </c>
      <c r="AP118" t="s">
        <v>7066</v>
      </c>
      <c r="AQ118" t="s">
        <v>351</v>
      </c>
      <c r="AR118" t="s">
        <v>351</v>
      </c>
      <c r="AT118" t="s">
        <v>137</v>
      </c>
      <c r="AU118" t="s">
        <v>341</v>
      </c>
      <c r="AW118">
        <v>1</v>
      </c>
      <c r="BX118" t="s">
        <v>562</v>
      </c>
      <c r="BY118">
        <v>0</v>
      </c>
      <c r="BZ118">
        <v>30</v>
      </c>
      <c r="CA118" t="s">
        <v>542</v>
      </c>
    </row>
    <row r="119" spans="1:79" x14ac:dyDescent="0.2">
      <c r="A119">
        <v>116</v>
      </c>
      <c r="B119" t="s">
        <v>348</v>
      </c>
      <c r="C119" s="73">
        <v>1116508308</v>
      </c>
      <c r="D119" s="73" t="s">
        <v>7067</v>
      </c>
      <c r="E119" s="73" t="str">
        <f t="shared" si="1"/>
        <v>その他（社団・財団・農協・生協等）</v>
      </c>
      <c r="F119" s="73" t="s">
        <v>7068</v>
      </c>
      <c r="G119" s="73" t="s">
        <v>33</v>
      </c>
      <c r="H119" s="205" t="s">
        <v>344</v>
      </c>
      <c r="I119" t="s">
        <v>7069</v>
      </c>
      <c r="J119" t="s">
        <v>7028</v>
      </c>
      <c r="K119" t="s">
        <v>7070</v>
      </c>
      <c r="L119" t="s">
        <v>7071</v>
      </c>
      <c r="Q119" t="s">
        <v>137</v>
      </c>
      <c r="R119" t="s">
        <v>137</v>
      </c>
      <c r="AD119">
        <v>20</v>
      </c>
      <c r="AH119" s="81">
        <v>43009</v>
      </c>
      <c r="AI119" t="s">
        <v>7072</v>
      </c>
      <c r="AJ119">
        <v>43009</v>
      </c>
      <c r="AQ119" t="s">
        <v>401</v>
      </c>
      <c r="AR119" t="s">
        <v>401</v>
      </c>
      <c r="AT119" t="s">
        <v>137</v>
      </c>
      <c r="AU119" t="s">
        <v>341</v>
      </c>
      <c r="AW119">
        <v>1</v>
      </c>
      <c r="BX119" t="s">
        <v>574</v>
      </c>
      <c r="BY119">
        <v>0</v>
      </c>
      <c r="BZ119">
        <v>20</v>
      </c>
      <c r="CA119" t="s">
        <v>542</v>
      </c>
    </row>
    <row r="120" spans="1:79" x14ac:dyDescent="0.2">
      <c r="A120">
        <v>117</v>
      </c>
      <c r="B120" t="s">
        <v>348</v>
      </c>
      <c r="C120" s="73">
        <v>1116508464</v>
      </c>
      <c r="D120" s="73" t="s">
        <v>7073</v>
      </c>
      <c r="E120" s="73" t="str">
        <f t="shared" si="1"/>
        <v>営利法人（株式・合名・合資・合同会社）</v>
      </c>
      <c r="F120" s="73" t="s">
        <v>7074</v>
      </c>
      <c r="G120" s="73" t="s">
        <v>33</v>
      </c>
      <c r="H120" s="205" t="s">
        <v>344</v>
      </c>
      <c r="I120" t="s">
        <v>7075</v>
      </c>
      <c r="J120" t="s">
        <v>580</v>
      </c>
      <c r="K120" t="s">
        <v>7076</v>
      </c>
      <c r="L120" t="s">
        <v>7077</v>
      </c>
      <c r="Q120" t="s">
        <v>137</v>
      </c>
      <c r="R120" t="s">
        <v>137</v>
      </c>
      <c r="AD120">
        <v>20</v>
      </c>
      <c r="AH120" s="81">
        <v>43101</v>
      </c>
      <c r="AI120" t="s">
        <v>7078</v>
      </c>
      <c r="AJ120">
        <v>43101</v>
      </c>
      <c r="AP120" t="s">
        <v>7079</v>
      </c>
      <c r="AQ120" t="s">
        <v>351</v>
      </c>
      <c r="AR120" t="s">
        <v>351</v>
      </c>
      <c r="AT120" t="s">
        <v>137</v>
      </c>
      <c r="AU120" t="s">
        <v>341</v>
      </c>
      <c r="AW120">
        <v>1</v>
      </c>
    </row>
    <row r="121" spans="1:79" x14ac:dyDescent="0.2">
      <c r="A121">
        <v>118</v>
      </c>
      <c r="B121" t="s">
        <v>581</v>
      </c>
      <c r="C121" s="73">
        <v>1116509587</v>
      </c>
      <c r="D121" s="73" t="s">
        <v>94</v>
      </c>
      <c r="E121" s="73" t="str">
        <f t="shared" si="1"/>
        <v>社会福祉法人（社協以外）</v>
      </c>
      <c r="F121" s="73" t="s">
        <v>119</v>
      </c>
      <c r="G121" s="73" t="s">
        <v>70</v>
      </c>
      <c r="H121" s="205" t="s">
        <v>344</v>
      </c>
      <c r="I121" t="s">
        <v>582</v>
      </c>
      <c r="J121" t="s">
        <v>583</v>
      </c>
      <c r="K121" t="s">
        <v>544</v>
      </c>
      <c r="L121" t="s">
        <v>545</v>
      </c>
      <c r="M121" t="s">
        <v>137</v>
      </c>
      <c r="N121" t="s">
        <v>137</v>
      </c>
      <c r="O121" t="s">
        <v>137</v>
      </c>
      <c r="P121" t="s">
        <v>137</v>
      </c>
      <c r="Q121" t="s">
        <v>137</v>
      </c>
      <c r="R121" t="s">
        <v>137</v>
      </c>
      <c r="S121" t="s">
        <v>137</v>
      </c>
      <c r="T121">
        <v>60</v>
      </c>
      <c r="X121">
        <v>60</v>
      </c>
      <c r="AA121">
        <v>10</v>
      </c>
      <c r="AD121">
        <v>10</v>
      </c>
      <c r="AE121">
        <v>30</v>
      </c>
      <c r="AH121" s="81">
        <v>43556</v>
      </c>
      <c r="AI121" t="s">
        <v>584</v>
      </c>
      <c r="AQ121" t="s">
        <v>340</v>
      </c>
      <c r="AR121" t="s">
        <v>340</v>
      </c>
      <c r="AS121" t="s">
        <v>137</v>
      </c>
      <c r="AW121" t="s">
        <v>345</v>
      </c>
    </row>
    <row r="122" spans="1:79" x14ac:dyDescent="0.2">
      <c r="A122">
        <v>119</v>
      </c>
      <c r="B122" t="s">
        <v>348</v>
      </c>
      <c r="C122" s="73">
        <v>1116511831</v>
      </c>
      <c r="D122" s="73" t="s">
        <v>7080</v>
      </c>
      <c r="E122" s="73" t="str">
        <f t="shared" si="1"/>
        <v>営利法人（株式・合名・合資・合同会社）</v>
      </c>
      <c r="F122" s="73" t="s">
        <v>7081</v>
      </c>
      <c r="G122" s="73" t="s">
        <v>33</v>
      </c>
      <c r="H122" s="205" t="s">
        <v>344</v>
      </c>
      <c r="I122" t="s">
        <v>7082</v>
      </c>
      <c r="J122" t="s">
        <v>576</v>
      </c>
      <c r="K122" t="s">
        <v>7083</v>
      </c>
      <c r="L122" t="s">
        <v>7084</v>
      </c>
      <c r="Q122" t="s">
        <v>137</v>
      </c>
      <c r="R122" t="s">
        <v>137</v>
      </c>
      <c r="S122" t="s">
        <v>137</v>
      </c>
      <c r="AD122">
        <v>20</v>
      </c>
      <c r="AH122" s="81">
        <v>44348</v>
      </c>
      <c r="AI122" t="s">
        <v>7085</v>
      </c>
      <c r="AQ122" t="s">
        <v>351</v>
      </c>
      <c r="AR122" t="s">
        <v>351</v>
      </c>
      <c r="AT122" t="s">
        <v>137</v>
      </c>
      <c r="AU122" t="s">
        <v>341</v>
      </c>
      <c r="AW122">
        <v>1</v>
      </c>
    </row>
    <row r="123" spans="1:79" x14ac:dyDescent="0.2">
      <c r="A123">
        <v>120</v>
      </c>
      <c r="B123" t="s">
        <v>333</v>
      </c>
      <c r="C123" s="73">
        <v>1116513795</v>
      </c>
      <c r="D123" s="73" t="s">
        <v>123</v>
      </c>
      <c r="E123" s="73" t="str">
        <f t="shared" si="1"/>
        <v>社会福祉法人（社協以外）</v>
      </c>
      <c r="F123" s="73" t="s">
        <v>113</v>
      </c>
      <c r="G123" s="73" t="s">
        <v>33</v>
      </c>
      <c r="H123" s="205" t="s">
        <v>344</v>
      </c>
      <c r="I123" t="s">
        <v>585</v>
      </c>
      <c r="J123" t="s">
        <v>571</v>
      </c>
      <c r="K123" t="s">
        <v>586</v>
      </c>
      <c r="L123" t="s">
        <v>587</v>
      </c>
      <c r="M123" t="s">
        <v>137</v>
      </c>
      <c r="N123" t="s">
        <v>137</v>
      </c>
      <c r="O123" t="s">
        <v>137</v>
      </c>
      <c r="P123" t="s">
        <v>137</v>
      </c>
      <c r="Q123" t="s">
        <v>137</v>
      </c>
      <c r="R123" t="s">
        <v>137</v>
      </c>
      <c r="S123" t="s">
        <v>137</v>
      </c>
      <c r="AD123">
        <v>10</v>
      </c>
      <c r="AE123">
        <v>10</v>
      </c>
      <c r="AH123" s="81">
        <v>44896</v>
      </c>
      <c r="AI123" t="s">
        <v>588</v>
      </c>
      <c r="AQ123" t="s">
        <v>340</v>
      </c>
      <c r="AR123" t="s">
        <v>340</v>
      </c>
      <c r="AT123" t="s">
        <v>137</v>
      </c>
      <c r="AV123" t="s">
        <v>341</v>
      </c>
      <c r="AW123">
        <v>2</v>
      </c>
    </row>
    <row r="124" spans="1:79" x14ac:dyDescent="0.2">
      <c r="A124">
        <v>121</v>
      </c>
      <c r="B124" t="s">
        <v>348</v>
      </c>
      <c r="C124" s="73">
        <v>1116514124</v>
      </c>
      <c r="D124" s="73" t="s">
        <v>7086</v>
      </c>
      <c r="E124" s="73" t="str">
        <f t="shared" si="1"/>
        <v>営利法人（株式・合名・合資・合同会社）</v>
      </c>
      <c r="F124" s="73" t="s">
        <v>7087</v>
      </c>
      <c r="G124" s="73" t="s">
        <v>589</v>
      </c>
      <c r="H124" s="205" t="s">
        <v>344</v>
      </c>
      <c r="I124" t="s">
        <v>7088</v>
      </c>
      <c r="J124" t="s">
        <v>7089</v>
      </c>
      <c r="K124" t="s">
        <v>7090</v>
      </c>
      <c r="L124" t="s">
        <v>7090</v>
      </c>
      <c r="Q124" t="s">
        <v>137</v>
      </c>
      <c r="R124" t="s">
        <v>137</v>
      </c>
      <c r="AD124">
        <v>16</v>
      </c>
      <c r="AH124" s="81">
        <v>45017</v>
      </c>
      <c r="AI124" t="s">
        <v>7091</v>
      </c>
      <c r="AQ124" t="s">
        <v>590</v>
      </c>
      <c r="AR124" t="s">
        <v>590</v>
      </c>
      <c r="AT124" t="s">
        <v>137</v>
      </c>
      <c r="AU124" t="s">
        <v>341</v>
      </c>
      <c r="AW124">
        <v>1</v>
      </c>
    </row>
    <row r="125" spans="1:79" x14ac:dyDescent="0.2">
      <c r="A125">
        <v>122</v>
      </c>
      <c r="C125" s="73">
        <v>1116514975</v>
      </c>
      <c r="D125" s="73" t="s">
        <v>7092</v>
      </c>
      <c r="E125" s="73" t="str">
        <f t="shared" si="1"/>
        <v>営利法人（株式・合名・合資・合同会社）</v>
      </c>
      <c r="F125" s="73" t="s">
        <v>7093</v>
      </c>
      <c r="G125" s="73" t="s">
        <v>33</v>
      </c>
      <c r="H125" s="205" t="s">
        <v>344</v>
      </c>
      <c r="I125" t="s">
        <v>7094</v>
      </c>
      <c r="J125" t="s">
        <v>591</v>
      </c>
      <c r="K125" t="s">
        <v>7095</v>
      </c>
      <c r="L125" t="s">
        <v>7095</v>
      </c>
      <c r="Q125" t="s">
        <v>137</v>
      </c>
      <c r="R125" t="s">
        <v>137</v>
      </c>
      <c r="AD125">
        <v>20</v>
      </c>
      <c r="AH125" s="81">
        <v>45231</v>
      </c>
      <c r="AI125" t="s">
        <v>7096</v>
      </c>
      <c r="AQ125" t="s">
        <v>590</v>
      </c>
      <c r="AR125" t="s">
        <v>590</v>
      </c>
      <c r="AT125" t="s">
        <v>137</v>
      </c>
      <c r="AU125" t="s">
        <v>341</v>
      </c>
      <c r="AW125">
        <v>1</v>
      </c>
    </row>
    <row r="126" spans="1:79" x14ac:dyDescent="0.2">
      <c r="A126">
        <v>123</v>
      </c>
      <c r="C126" s="73">
        <v>1116515154</v>
      </c>
      <c r="D126" s="73" t="s">
        <v>592</v>
      </c>
      <c r="E126" s="73" t="str">
        <f t="shared" si="1"/>
        <v>営利法人（株式・合名・合資・合同会社）</v>
      </c>
      <c r="F126" s="73" t="s">
        <v>125</v>
      </c>
      <c r="G126" s="73" t="s">
        <v>589</v>
      </c>
      <c r="H126" s="205" t="s">
        <v>344</v>
      </c>
      <c r="I126" t="s">
        <v>593</v>
      </c>
      <c r="J126" t="s">
        <v>594</v>
      </c>
      <c r="K126" t="s">
        <v>595</v>
      </c>
      <c r="L126" t="s">
        <v>596</v>
      </c>
      <c r="Q126" t="s">
        <v>137</v>
      </c>
      <c r="R126" t="s">
        <v>137</v>
      </c>
      <c r="S126" t="s">
        <v>137</v>
      </c>
      <c r="AD126">
        <v>10</v>
      </c>
      <c r="AE126">
        <v>10</v>
      </c>
      <c r="AH126" s="81">
        <v>45292</v>
      </c>
      <c r="AI126" t="s">
        <v>597</v>
      </c>
      <c r="AQ126" t="s">
        <v>590</v>
      </c>
      <c r="AR126" t="s">
        <v>590</v>
      </c>
      <c r="AT126" t="s">
        <v>137</v>
      </c>
      <c r="AV126" t="s">
        <v>341</v>
      </c>
      <c r="AW126">
        <v>2</v>
      </c>
    </row>
    <row r="127" spans="1:79" x14ac:dyDescent="0.2">
      <c r="A127">
        <v>124</v>
      </c>
      <c r="C127" s="73">
        <v>1116515758</v>
      </c>
      <c r="D127" s="73" t="s">
        <v>7097</v>
      </c>
      <c r="E127" s="73" t="str">
        <f t="shared" si="1"/>
        <v>営利法人（株式・合名・合資・合同会社）</v>
      </c>
      <c r="F127" s="73" t="s">
        <v>7098</v>
      </c>
      <c r="G127" s="73" t="s">
        <v>589</v>
      </c>
      <c r="H127" s="205" t="s">
        <v>344</v>
      </c>
      <c r="I127" t="s">
        <v>7099</v>
      </c>
      <c r="J127" t="s">
        <v>7100</v>
      </c>
      <c r="K127" t="s">
        <v>7101</v>
      </c>
      <c r="L127" t="s">
        <v>7102</v>
      </c>
      <c r="Q127" t="s">
        <v>137</v>
      </c>
      <c r="R127" t="s">
        <v>137</v>
      </c>
      <c r="AD127">
        <v>20</v>
      </c>
      <c r="AH127" s="81">
        <v>45444</v>
      </c>
      <c r="AI127" t="s">
        <v>7103</v>
      </c>
      <c r="AQ127" t="s">
        <v>590</v>
      </c>
      <c r="AR127" t="s">
        <v>590</v>
      </c>
      <c r="AT127" t="s">
        <v>137</v>
      </c>
      <c r="AU127" t="s">
        <v>341</v>
      </c>
      <c r="AW127">
        <v>1</v>
      </c>
    </row>
    <row r="128" spans="1:79" x14ac:dyDescent="0.2">
      <c r="A128">
        <v>125</v>
      </c>
      <c r="C128" s="73">
        <v>1116516368</v>
      </c>
      <c r="D128" s="73" t="s">
        <v>598</v>
      </c>
      <c r="E128" s="73" t="str">
        <f t="shared" si="1"/>
        <v>営利法人（株式・合名・合資・合同会社）</v>
      </c>
      <c r="F128" s="73" t="s">
        <v>134</v>
      </c>
      <c r="G128" s="73" t="s">
        <v>133</v>
      </c>
      <c r="H128" s="205" t="s">
        <v>344</v>
      </c>
      <c r="I128" t="s">
        <v>599</v>
      </c>
      <c r="J128" t="s">
        <v>580</v>
      </c>
      <c r="K128" t="s">
        <v>600</v>
      </c>
      <c r="Q128" t="s">
        <v>137</v>
      </c>
      <c r="R128" t="s">
        <v>137</v>
      </c>
      <c r="AD128">
        <v>10</v>
      </c>
      <c r="AE128">
        <v>10</v>
      </c>
      <c r="AH128" s="81">
        <v>45566</v>
      </c>
      <c r="AI128" t="s">
        <v>601</v>
      </c>
      <c r="AQ128" t="s">
        <v>351</v>
      </c>
      <c r="AR128" t="s">
        <v>351</v>
      </c>
      <c r="AT128" t="s">
        <v>137</v>
      </c>
      <c r="AV128" t="s">
        <v>341</v>
      </c>
      <c r="AW128">
        <v>2</v>
      </c>
    </row>
    <row r="129" spans="1:49" x14ac:dyDescent="0.2">
      <c r="A129">
        <v>126</v>
      </c>
      <c r="C129" s="73">
        <v>1116516491</v>
      </c>
      <c r="D129" s="73" t="s">
        <v>602</v>
      </c>
      <c r="E129" s="73" t="str">
        <f t="shared" si="1"/>
        <v>営利法人（株式・合名・合資・合同会社）</v>
      </c>
      <c r="F129" s="73" t="s">
        <v>603</v>
      </c>
      <c r="G129" s="73" t="s">
        <v>133</v>
      </c>
      <c r="H129" s="205" t="s">
        <v>344</v>
      </c>
      <c r="I129" t="s">
        <v>604</v>
      </c>
      <c r="J129" t="s">
        <v>605</v>
      </c>
      <c r="K129" t="s">
        <v>606</v>
      </c>
      <c r="L129" t="s">
        <v>607</v>
      </c>
      <c r="P129" t="s">
        <v>137</v>
      </c>
      <c r="Q129" t="s">
        <v>137</v>
      </c>
      <c r="R129" t="s">
        <v>137</v>
      </c>
      <c r="S129" t="s">
        <v>137</v>
      </c>
      <c r="AB129">
        <v>12</v>
      </c>
      <c r="AD129">
        <v>14</v>
      </c>
      <c r="AE129">
        <v>14</v>
      </c>
      <c r="AH129" s="81">
        <v>45597</v>
      </c>
      <c r="AI129" t="s">
        <v>608</v>
      </c>
      <c r="AQ129" t="s">
        <v>351</v>
      </c>
      <c r="AR129" t="s">
        <v>351</v>
      </c>
      <c r="AT129" t="s">
        <v>137</v>
      </c>
      <c r="AU129" t="s">
        <v>341</v>
      </c>
      <c r="AW129">
        <v>1</v>
      </c>
    </row>
    <row r="130" spans="1:49" x14ac:dyDescent="0.2">
      <c r="A130">
        <v>127</v>
      </c>
      <c r="C130" s="73">
        <v>1116517226</v>
      </c>
      <c r="D130" s="73" t="s">
        <v>7104</v>
      </c>
      <c r="E130" s="73" t="str">
        <f t="shared" si="1"/>
        <v>営利法人（株式・合名・合資・合同会社）</v>
      </c>
      <c r="F130" s="73" t="s">
        <v>7105</v>
      </c>
      <c r="G130" s="73" t="s">
        <v>133</v>
      </c>
      <c r="H130" s="205" t="s">
        <v>344</v>
      </c>
      <c r="I130" t="s">
        <v>7106</v>
      </c>
      <c r="J130" t="s">
        <v>609</v>
      </c>
      <c r="K130" t="s">
        <v>7107</v>
      </c>
      <c r="L130" t="s">
        <v>7108</v>
      </c>
      <c r="Q130" t="s">
        <v>137</v>
      </c>
      <c r="R130" t="s">
        <v>137</v>
      </c>
      <c r="S130" t="s">
        <v>137</v>
      </c>
      <c r="AD130">
        <v>20</v>
      </c>
      <c r="AH130" s="81">
        <v>45748</v>
      </c>
      <c r="AI130" t="s">
        <v>7109</v>
      </c>
      <c r="AQ130" t="s">
        <v>351</v>
      </c>
      <c r="AR130" t="s">
        <v>351</v>
      </c>
      <c r="AT130" t="s">
        <v>137</v>
      </c>
      <c r="AU130" t="s">
        <v>341</v>
      </c>
      <c r="AW130">
        <v>1</v>
      </c>
    </row>
    <row r="131" spans="1:49" x14ac:dyDescent="0.2">
      <c r="A131">
        <v>128</v>
      </c>
      <c r="C131" s="73">
        <v>1116517531</v>
      </c>
      <c r="D131" s="73" t="s">
        <v>7110</v>
      </c>
      <c r="E131" s="73" t="str">
        <f t="shared" si="1"/>
        <v>営利法人（株式・合名・合資・合同会社）</v>
      </c>
      <c r="F131" s="73" t="s">
        <v>7111</v>
      </c>
      <c r="G131" s="73" t="s">
        <v>133</v>
      </c>
      <c r="H131" s="205" t="s">
        <v>344</v>
      </c>
      <c r="I131" t="s">
        <v>7112</v>
      </c>
      <c r="J131" t="s">
        <v>561</v>
      </c>
      <c r="K131" t="s">
        <v>7113</v>
      </c>
      <c r="L131" t="s">
        <v>7114</v>
      </c>
      <c r="Q131" t="s">
        <v>137</v>
      </c>
      <c r="R131" t="s">
        <v>137</v>
      </c>
      <c r="S131" t="s">
        <v>137</v>
      </c>
      <c r="AD131">
        <v>20</v>
      </c>
      <c r="AH131" s="81">
        <v>45839</v>
      </c>
      <c r="AI131" t="s">
        <v>7115</v>
      </c>
      <c r="AQ131" t="s">
        <v>351</v>
      </c>
      <c r="AR131" t="s">
        <v>351</v>
      </c>
      <c r="AT131" t="s">
        <v>137</v>
      </c>
      <c r="AU131" t="s">
        <v>341</v>
      </c>
      <c r="AW131">
        <v>1</v>
      </c>
    </row>
    <row r="132" spans="1:49" x14ac:dyDescent="0.2">
      <c r="A132">
        <v>129</v>
      </c>
      <c r="C132" s="73">
        <v>1116518307</v>
      </c>
      <c r="D132" s="73" t="s">
        <v>7116</v>
      </c>
      <c r="E132" s="73" t="str">
        <f t="shared" si="1"/>
        <v>営利法人（株式・合名・合資・合同会社）</v>
      </c>
      <c r="F132" s="73" t="s">
        <v>7117</v>
      </c>
      <c r="G132" s="73" t="s">
        <v>610</v>
      </c>
      <c r="H132" s="205" t="s">
        <v>344</v>
      </c>
      <c r="I132" t="s">
        <v>7118</v>
      </c>
      <c r="J132" t="s">
        <v>611</v>
      </c>
      <c r="K132" t="s">
        <v>7119</v>
      </c>
      <c r="L132" t="s">
        <v>7120</v>
      </c>
      <c r="R132" t="s">
        <v>137</v>
      </c>
      <c r="S132" t="s">
        <v>137</v>
      </c>
      <c r="AD132">
        <v>20</v>
      </c>
      <c r="AH132" s="81">
        <v>45962</v>
      </c>
      <c r="AI132" t="s">
        <v>7121</v>
      </c>
      <c r="AQ132" t="s">
        <v>351</v>
      </c>
      <c r="AR132" t="s">
        <v>351</v>
      </c>
      <c r="AT132" t="s">
        <v>137</v>
      </c>
      <c r="AU132" t="s">
        <v>341</v>
      </c>
      <c r="AW132">
        <v>1</v>
      </c>
    </row>
    <row r="133" spans="1:49" x14ac:dyDescent="0.2">
      <c r="A133">
        <v>130</v>
      </c>
      <c r="C133" s="73">
        <v>1116518646</v>
      </c>
      <c r="D133" s="73" t="s">
        <v>7122</v>
      </c>
      <c r="E133" s="73" t="str">
        <f t="shared" ref="E133:E134" si="2">IF(AQ133="福",$CE$2,IF(AQ133="特非",$CE$5,IF(AQ133="営",$CE$4,$CE$6)))</f>
        <v>営利法人（株式・合名・合資・合同会社）</v>
      </c>
      <c r="F133" s="73" t="s">
        <v>7123</v>
      </c>
      <c r="G133" s="73" t="s">
        <v>133</v>
      </c>
      <c r="H133" s="205" t="s">
        <v>344</v>
      </c>
      <c r="I133" t="s">
        <v>7124</v>
      </c>
      <c r="J133" t="s">
        <v>7125</v>
      </c>
      <c r="K133" t="s">
        <v>7126</v>
      </c>
      <c r="L133" t="s">
        <v>7127</v>
      </c>
      <c r="Q133" t="s">
        <v>490</v>
      </c>
      <c r="R133" t="s">
        <v>490</v>
      </c>
      <c r="AD133">
        <v>20</v>
      </c>
      <c r="AH133" s="81">
        <v>46054</v>
      </c>
      <c r="AI133" t="s">
        <v>7128</v>
      </c>
      <c r="AQ133" t="s">
        <v>351</v>
      </c>
      <c r="AR133" t="s">
        <v>351</v>
      </c>
      <c r="AT133" t="s">
        <v>490</v>
      </c>
      <c r="AU133" t="s">
        <v>341</v>
      </c>
      <c r="AW133">
        <v>1</v>
      </c>
    </row>
    <row r="134" spans="1:49" x14ac:dyDescent="0.2">
      <c r="A134">
        <v>131</v>
      </c>
      <c r="C134" s="73">
        <v>1116518786</v>
      </c>
      <c r="D134" s="73" t="s">
        <v>7129</v>
      </c>
      <c r="E134" s="73" t="str">
        <f t="shared" si="2"/>
        <v>営利法人（株式・合名・合資・合同会社）</v>
      </c>
      <c r="F134" s="73" t="s">
        <v>7130</v>
      </c>
      <c r="G134" s="73" t="s">
        <v>133</v>
      </c>
      <c r="H134" s="205" t="s">
        <v>344</v>
      </c>
      <c r="I134" t="s">
        <v>7131</v>
      </c>
      <c r="J134" t="s">
        <v>563</v>
      </c>
      <c r="K134" t="s">
        <v>7132</v>
      </c>
      <c r="Q134" t="s">
        <v>490</v>
      </c>
      <c r="R134" t="s">
        <v>490</v>
      </c>
      <c r="AD134">
        <v>20</v>
      </c>
      <c r="AH134" s="81">
        <v>46054</v>
      </c>
      <c r="AI134" t="s">
        <v>7133</v>
      </c>
      <c r="AQ134" t="s">
        <v>351</v>
      </c>
      <c r="AR134" t="s">
        <v>351</v>
      </c>
      <c r="AT134" t="s">
        <v>490</v>
      </c>
      <c r="AU134" t="s">
        <v>341</v>
      </c>
      <c r="AW134">
        <v>1</v>
      </c>
    </row>
  </sheetData>
  <phoneticPr fontId="2"/>
  <pageMargins left="0.7" right="0.7" top="0.75" bottom="0.75" header="0.3" footer="0.3"/>
  <pageSetup paperSize="9" orientation="portrait" copies="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99"/>
    <pageSetUpPr fitToPage="1"/>
  </sheetPr>
  <dimension ref="A1:AO170"/>
  <sheetViews>
    <sheetView view="pageBreakPreview" zoomScaleNormal="100" zoomScaleSheetLayoutView="100" workbookViewId="0">
      <selection activeCell="B4" sqref="B4:W4"/>
    </sheetView>
  </sheetViews>
  <sheetFormatPr defaultColWidth="9" defaultRowHeight="14.4" x14ac:dyDescent="0.2"/>
  <cols>
    <col min="1" max="1" width="1.44140625" style="85" customWidth="1"/>
    <col min="2" max="2" width="5.109375" style="84" customWidth="1"/>
    <col min="3" max="23" width="4.6640625" style="85" customWidth="1"/>
    <col min="24" max="24" width="2.33203125" style="85" customWidth="1"/>
    <col min="25" max="25" width="2.21875" style="85" customWidth="1"/>
    <col min="26" max="38" width="4.6640625" style="85" customWidth="1"/>
    <col min="39" max="16384" width="9" style="85"/>
  </cols>
  <sheetData>
    <row r="1" spans="2:23" ht="14.4" customHeight="1" x14ac:dyDescent="0.2"/>
    <row r="2" spans="2:23" ht="14.4" customHeight="1" x14ac:dyDescent="0.2">
      <c r="B2" s="86" t="s">
        <v>136</v>
      </c>
    </row>
    <row r="3" spans="2:23" ht="14.4" customHeight="1" x14ac:dyDescent="0.2">
      <c r="B3" s="87"/>
    </row>
    <row r="4" spans="2:23" ht="22.8" customHeight="1" x14ac:dyDescent="0.2">
      <c r="B4" s="368" t="s">
        <v>6181</v>
      </c>
      <c r="C4" s="368"/>
      <c r="D4" s="368"/>
      <c r="E4" s="368"/>
      <c r="F4" s="368"/>
      <c r="G4" s="368"/>
      <c r="H4" s="368"/>
      <c r="I4" s="368"/>
      <c r="J4" s="368"/>
      <c r="K4" s="368"/>
      <c r="L4" s="368"/>
      <c r="M4" s="368"/>
      <c r="N4" s="368"/>
      <c r="O4" s="368"/>
      <c r="P4" s="368"/>
      <c r="Q4" s="368"/>
      <c r="R4" s="368"/>
      <c r="S4" s="368"/>
      <c r="T4" s="368"/>
      <c r="U4" s="368"/>
      <c r="V4" s="368"/>
      <c r="W4" s="368"/>
    </row>
    <row r="5" spans="2:23" ht="9.6" customHeight="1" x14ac:dyDescent="0.2">
      <c r="B5" s="88"/>
      <c r="C5" s="88"/>
      <c r="D5" s="88"/>
      <c r="E5" s="88"/>
      <c r="F5" s="88"/>
      <c r="G5" s="88"/>
      <c r="H5" s="88"/>
      <c r="I5" s="88"/>
      <c r="J5" s="88"/>
      <c r="K5" s="88"/>
      <c r="L5" s="88"/>
      <c r="M5" s="88"/>
      <c r="N5" s="88"/>
      <c r="O5" s="88"/>
      <c r="P5" s="88"/>
      <c r="Q5" s="88"/>
      <c r="R5" s="88"/>
      <c r="S5" s="88"/>
      <c r="T5" s="88"/>
      <c r="U5" s="88"/>
      <c r="V5" s="88"/>
      <c r="W5" s="88"/>
    </row>
    <row r="6" spans="2:23" ht="22.8" customHeight="1" x14ac:dyDescent="0.2">
      <c r="B6" s="369" t="s">
        <v>617</v>
      </c>
      <c r="C6" s="369"/>
      <c r="D6" s="369"/>
      <c r="E6" s="369"/>
      <c r="F6" s="369"/>
      <c r="G6" s="369"/>
      <c r="H6" s="369"/>
      <c r="I6" s="369"/>
      <c r="J6" s="369"/>
      <c r="K6" s="369"/>
      <c r="L6" s="369"/>
      <c r="M6" s="369"/>
      <c r="N6" s="369"/>
      <c r="O6" s="369"/>
      <c r="P6" s="369"/>
      <c r="Q6" s="369"/>
      <c r="R6" s="369"/>
      <c r="S6" s="369"/>
      <c r="T6" s="369"/>
      <c r="U6" s="369"/>
      <c r="V6" s="369"/>
      <c r="W6" s="369"/>
    </row>
    <row r="7" spans="2:23" ht="9.6" customHeight="1" x14ac:dyDescent="0.2">
      <c r="B7" s="89"/>
      <c r="C7" s="89"/>
      <c r="D7" s="89"/>
      <c r="E7" s="89"/>
      <c r="F7" s="89"/>
      <c r="G7" s="89"/>
      <c r="H7" s="89"/>
      <c r="I7" s="89"/>
      <c r="J7" s="89"/>
      <c r="K7" s="89"/>
      <c r="L7" s="89"/>
      <c r="M7" s="89"/>
      <c r="N7" s="89"/>
      <c r="O7" s="89"/>
      <c r="P7" s="89"/>
      <c r="U7" s="90"/>
      <c r="V7" s="90"/>
      <c r="W7" s="90"/>
    </row>
    <row r="8" spans="2:23" ht="22.2" customHeight="1" x14ac:dyDescent="0.2">
      <c r="B8" s="91" t="s">
        <v>142</v>
      </c>
      <c r="C8" s="92"/>
      <c r="D8" s="92"/>
      <c r="E8" s="92"/>
      <c r="F8" s="92"/>
      <c r="G8" s="92"/>
      <c r="H8" s="92"/>
      <c r="I8" s="92"/>
      <c r="J8" s="92"/>
      <c r="K8" s="92"/>
      <c r="L8" s="92"/>
      <c r="M8" s="92"/>
      <c r="N8" s="92"/>
      <c r="O8" s="92"/>
      <c r="P8" s="92"/>
      <c r="Q8" s="93"/>
      <c r="R8" s="93"/>
      <c r="S8" s="93"/>
      <c r="T8" s="93"/>
      <c r="U8" s="94"/>
      <c r="V8" s="94"/>
      <c r="W8" s="94"/>
    </row>
    <row r="9" spans="2:23" ht="19.2" customHeight="1" x14ac:dyDescent="0.2">
      <c r="B9" s="95"/>
      <c r="C9" s="89"/>
      <c r="D9" s="89"/>
      <c r="E9" s="89"/>
      <c r="F9" s="89"/>
      <c r="G9" s="89"/>
      <c r="H9" s="89"/>
      <c r="I9" s="89"/>
      <c r="J9" s="89"/>
      <c r="K9" s="89"/>
      <c r="L9" s="89"/>
      <c r="M9" s="89"/>
      <c r="N9" s="89"/>
      <c r="O9" s="89"/>
      <c r="P9" s="89"/>
      <c r="U9" s="90"/>
      <c r="V9" s="90"/>
      <c r="W9" s="90"/>
    </row>
    <row r="10" spans="2:23" ht="22.8" customHeight="1" x14ac:dyDescent="0.2">
      <c r="B10" s="361" t="s">
        <v>2</v>
      </c>
      <c r="C10" s="257"/>
      <c r="D10" s="257"/>
      <c r="E10" s="246">
        <v>1111111111</v>
      </c>
      <c r="F10" s="247"/>
      <c r="G10" s="247"/>
      <c r="H10" s="248"/>
      <c r="I10" s="257" t="s">
        <v>10</v>
      </c>
      <c r="J10" s="257"/>
      <c r="K10" s="258"/>
      <c r="L10" s="362" t="s">
        <v>7135</v>
      </c>
      <c r="M10" s="363"/>
      <c r="N10" s="363"/>
      <c r="O10" s="363"/>
      <c r="P10" s="363"/>
      <c r="Q10" s="363"/>
      <c r="R10" s="363"/>
      <c r="S10" s="363"/>
      <c r="T10" s="363"/>
      <c r="U10" s="363"/>
      <c r="V10" s="363"/>
      <c r="W10" s="364"/>
    </row>
    <row r="11" spans="2:23" ht="22.8" customHeight="1" x14ac:dyDescent="0.2">
      <c r="B11" s="361" t="s">
        <v>612</v>
      </c>
      <c r="C11" s="257"/>
      <c r="D11" s="258"/>
      <c r="E11" s="362" t="s">
        <v>70</v>
      </c>
      <c r="F11" s="363"/>
      <c r="G11" s="363"/>
      <c r="H11" s="364"/>
      <c r="I11" s="357" t="s">
        <v>138</v>
      </c>
      <c r="J11" s="357"/>
      <c r="K11" s="357"/>
      <c r="L11" s="362" t="s">
        <v>95</v>
      </c>
      <c r="M11" s="363"/>
      <c r="N11" s="363"/>
      <c r="O11" s="363"/>
      <c r="P11" s="358" t="s">
        <v>107</v>
      </c>
      <c r="Q11" s="358"/>
      <c r="R11" s="358"/>
      <c r="S11" s="365">
        <v>9999999999999</v>
      </c>
      <c r="T11" s="366"/>
      <c r="U11" s="366"/>
      <c r="V11" s="366"/>
      <c r="W11" s="367"/>
    </row>
    <row r="12" spans="2:23" ht="22.8" customHeight="1" x14ac:dyDescent="0.2">
      <c r="B12" s="357" t="s">
        <v>139</v>
      </c>
      <c r="C12" s="357"/>
      <c r="D12" s="357"/>
      <c r="E12" s="362" t="s">
        <v>7166</v>
      </c>
      <c r="F12" s="363"/>
      <c r="G12" s="363"/>
      <c r="H12" s="363"/>
      <c r="I12" s="363"/>
      <c r="J12" s="363"/>
      <c r="K12" s="363"/>
      <c r="L12" s="363"/>
      <c r="M12" s="363"/>
      <c r="N12" s="363"/>
      <c r="O12" s="363"/>
      <c r="P12" s="363"/>
      <c r="Q12" s="363"/>
      <c r="R12" s="363"/>
      <c r="S12" s="363"/>
      <c r="T12" s="363"/>
      <c r="U12" s="363"/>
      <c r="V12" s="363"/>
      <c r="W12" s="364"/>
    </row>
    <row r="13" spans="2:23" ht="22.8" customHeight="1" x14ac:dyDescent="0.2">
      <c r="B13" s="357" t="s">
        <v>1</v>
      </c>
      <c r="C13" s="357"/>
      <c r="D13" s="357"/>
      <c r="E13" s="359" t="s">
        <v>7136</v>
      </c>
      <c r="F13" s="359"/>
      <c r="G13" s="359"/>
      <c r="H13" s="359"/>
      <c r="I13" s="357" t="s">
        <v>0</v>
      </c>
      <c r="J13" s="357"/>
      <c r="K13" s="357"/>
      <c r="L13" s="255" t="s">
        <v>7137</v>
      </c>
      <c r="M13" s="255"/>
      <c r="N13" s="255"/>
      <c r="O13" s="255"/>
      <c r="P13" s="357" t="s">
        <v>108</v>
      </c>
      <c r="Q13" s="357"/>
      <c r="R13" s="357"/>
      <c r="S13" s="360" t="s">
        <v>7138</v>
      </c>
      <c r="T13" s="324"/>
      <c r="U13" s="324"/>
      <c r="V13" s="324"/>
      <c r="W13" s="325"/>
    </row>
    <row r="14" spans="2:23" ht="19.2" customHeight="1" x14ac:dyDescent="0.2">
      <c r="C14" s="84"/>
      <c r="D14" s="84"/>
      <c r="E14" s="97"/>
      <c r="F14" s="97"/>
      <c r="G14" s="97"/>
      <c r="H14" s="97"/>
      <c r="I14" s="84"/>
      <c r="J14" s="84"/>
      <c r="K14" s="84"/>
      <c r="L14" s="98"/>
      <c r="M14" s="98"/>
      <c r="N14" s="98"/>
      <c r="O14" s="98"/>
      <c r="P14" s="84"/>
      <c r="Q14" s="84"/>
      <c r="R14" s="84"/>
      <c r="S14" s="99"/>
      <c r="T14" s="98"/>
      <c r="U14" s="98"/>
      <c r="V14" s="98"/>
      <c r="W14" s="98"/>
    </row>
    <row r="15" spans="2:23" ht="22.8" customHeight="1" x14ac:dyDescent="0.2">
      <c r="B15" s="349" t="s">
        <v>135</v>
      </c>
      <c r="C15" s="349"/>
      <c r="D15" s="349"/>
      <c r="E15" s="349"/>
      <c r="F15" s="349"/>
      <c r="G15" s="349"/>
      <c r="H15" s="349"/>
      <c r="I15" s="349"/>
      <c r="J15" s="349"/>
      <c r="K15" s="349"/>
      <c r="L15" s="100" t="s">
        <v>32</v>
      </c>
      <c r="M15" s="101" t="s">
        <v>17</v>
      </c>
      <c r="N15" s="101" t="s">
        <v>30</v>
      </c>
      <c r="O15" s="101" t="s">
        <v>18</v>
      </c>
      <c r="P15" s="101" t="s">
        <v>19</v>
      </c>
      <c r="Q15" s="101" t="s">
        <v>31</v>
      </c>
      <c r="R15" s="102" t="s">
        <v>21</v>
      </c>
    </row>
    <row r="16" spans="2:23" ht="22.8" customHeight="1" x14ac:dyDescent="0.2">
      <c r="B16" s="349"/>
      <c r="C16" s="349"/>
      <c r="D16" s="349"/>
      <c r="E16" s="349"/>
      <c r="F16" s="349"/>
      <c r="G16" s="349"/>
      <c r="H16" s="349"/>
      <c r="I16" s="349"/>
      <c r="J16" s="349"/>
      <c r="K16" s="349"/>
      <c r="L16" s="78" t="s">
        <v>137</v>
      </c>
      <c r="M16" s="77"/>
      <c r="N16" s="77"/>
      <c r="O16" s="77"/>
      <c r="P16" s="77" t="s">
        <v>137</v>
      </c>
      <c r="Q16" s="77" t="s">
        <v>137</v>
      </c>
      <c r="R16" s="79"/>
    </row>
    <row r="17" spans="1:32" ht="19.2" customHeight="1" x14ac:dyDescent="0.2">
      <c r="B17" s="103"/>
      <c r="C17" s="103"/>
      <c r="D17" s="103"/>
      <c r="E17" s="103"/>
      <c r="F17" s="103"/>
      <c r="G17" s="103"/>
      <c r="H17" s="103"/>
      <c r="I17" s="103"/>
      <c r="J17" s="103"/>
      <c r="K17" s="103"/>
      <c r="L17" s="104"/>
      <c r="M17" s="104"/>
      <c r="N17" s="104"/>
      <c r="O17" s="104"/>
      <c r="P17" s="104"/>
      <c r="Q17" s="104"/>
      <c r="R17" s="104"/>
      <c r="S17" s="105"/>
      <c r="T17" s="105"/>
      <c r="U17" s="105"/>
      <c r="V17" s="106"/>
      <c r="W17" s="106"/>
    </row>
    <row r="18" spans="1:32" ht="22.8" customHeight="1" thickBot="1" x14ac:dyDescent="0.3">
      <c r="B18" s="355" t="s">
        <v>143</v>
      </c>
      <c r="C18" s="431"/>
      <c r="D18" s="431"/>
      <c r="E18" s="350">
        <v>20</v>
      </c>
      <c r="F18" s="351"/>
      <c r="G18" s="351"/>
      <c r="H18" s="352"/>
      <c r="I18" s="429" t="s">
        <v>144</v>
      </c>
      <c r="J18" s="430"/>
      <c r="K18" s="430"/>
      <c r="L18" s="350">
        <v>14</v>
      </c>
      <c r="M18" s="351"/>
      <c r="N18" s="351"/>
      <c r="O18" s="352"/>
      <c r="P18" s="441" t="s">
        <v>150</v>
      </c>
      <c r="Q18" s="441"/>
      <c r="R18" s="441"/>
      <c r="S18" s="446">
        <v>4</v>
      </c>
      <c r="T18" s="446"/>
      <c r="Z18" s="425" t="s">
        <v>149</v>
      </c>
      <c r="AA18" s="425"/>
      <c r="AB18" s="425"/>
    </row>
    <row r="19" spans="1:32" ht="22.8" customHeight="1" thickTop="1" thickBot="1" x14ac:dyDescent="0.25">
      <c r="B19" s="423" t="s">
        <v>614</v>
      </c>
      <c r="C19" s="424"/>
      <c r="D19" s="424"/>
      <c r="E19" s="433">
        <v>30000</v>
      </c>
      <c r="F19" s="433"/>
      <c r="G19" s="433"/>
      <c r="H19" s="433"/>
      <c r="I19" s="423" t="s">
        <v>615</v>
      </c>
      <c r="J19" s="424"/>
      <c r="K19" s="424"/>
      <c r="L19" s="433">
        <v>32000</v>
      </c>
      <c r="M19" s="433"/>
      <c r="N19" s="433"/>
      <c r="O19" s="434"/>
      <c r="P19" s="442"/>
      <c r="Q19" s="442"/>
      <c r="R19" s="442"/>
      <c r="S19" s="447"/>
      <c r="T19" s="447"/>
      <c r="Z19" s="432" t="s">
        <v>614</v>
      </c>
      <c r="AA19" s="432"/>
      <c r="AB19" s="432"/>
      <c r="AC19" s="444">
        <v>30000</v>
      </c>
      <c r="AD19" s="444"/>
      <c r="AE19" s="444"/>
      <c r="AF19" s="444"/>
    </row>
    <row r="20" spans="1:32" ht="19.2" customHeight="1" thickTop="1" x14ac:dyDescent="0.2">
      <c r="B20" s="107"/>
      <c r="C20" s="108"/>
      <c r="D20" s="108"/>
      <c r="E20" s="109"/>
      <c r="F20" s="109"/>
      <c r="G20" s="109"/>
      <c r="H20" s="109"/>
      <c r="I20" s="107"/>
      <c r="J20" s="108"/>
      <c r="K20" s="108"/>
      <c r="L20" s="109"/>
      <c r="M20" s="109"/>
      <c r="N20" s="109"/>
      <c r="O20" s="109"/>
      <c r="P20" s="105"/>
      <c r="Q20" s="105"/>
      <c r="R20" s="105"/>
      <c r="S20" s="106"/>
      <c r="T20" s="106"/>
      <c r="Z20" s="107"/>
      <c r="AA20" s="107"/>
      <c r="AB20" s="107"/>
      <c r="AC20" s="110"/>
      <c r="AD20" s="110"/>
      <c r="AE20" s="110"/>
      <c r="AF20" s="110"/>
    </row>
    <row r="21" spans="1:32" ht="22.8" customHeight="1" x14ac:dyDescent="0.2">
      <c r="B21" s="341" t="s">
        <v>145</v>
      </c>
      <c r="C21" s="341"/>
      <c r="D21" s="341"/>
      <c r="E21" s="341"/>
      <c r="F21" s="341"/>
      <c r="G21" s="341"/>
      <c r="H21" s="341"/>
      <c r="I21" s="341"/>
      <c r="J21" s="341"/>
      <c r="K21" s="341"/>
      <c r="L21" s="1"/>
    </row>
    <row r="22" spans="1:32" ht="22.8" customHeight="1" x14ac:dyDescent="0.2">
      <c r="A22" s="111"/>
      <c r="B22" s="342" t="s">
        <v>146</v>
      </c>
      <c r="C22" s="342"/>
      <c r="D22" s="342"/>
      <c r="E22" s="342"/>
      <c r="F22" s="342"/>
      <c r="G22" s="342"/>
      <c r="H22" s="342"/>
      <c r="I22" s="342"/>
      <c r="J22" s="342"/>
      <c r="K22" s="342"/>
      <c r="L22" s="1"/>
      <c r="M22" s="112"/>
      <c r="N22" s="104"/>
    </row>
    <row r="23" spans="1:32" ht="22.8" customHeight="1" x14ac:dyDescent="0.2">
      <c r="B23" s="343" t="s">
        <v>147</v>
      </c>
      <c r="C23" s="344"/>
      <c r="D23" s="344"/>
      <c r="E23" s="344"/>
      <c r="F23" s="344"/>
      <c r="G23" s="344"/>
      <c r="H23" s="344"/>
      <c r="I23" s="344"/>
      <c r="J23" s="344"/>
      <c r="K23" s="345"/>
      <c r="L23" s="1"/>
      <c r="M23" s="346" t="s">
        <v>148</v>
      </c>
      <c r="N23" s="347"/>
      <c r="O23" s="347"/>
      <c r="P23" s="348"/>
      <c r="Q23" s="246"/>
      <c r="R23" s="247"/>
      <c r="S23" s="247"/>
      <c r="T23" s="247"/>
      <c r="U23" s="247"/>
      <c r="V23" s="247"/>
      <c r="W23" s="248"/>
    </row>
    <row r="24" spans="1:32" ht="42" customHeight="1" x14ac:dyDescent="0.2">
      <c r="B24" s="113"/>
      <c r="C24" s="113"/>
      <c r="D24" s="113"/>
      <c r="E24" s="113"/>
      <c r="F24" s="113"/>
      <c r="G24" s="113"/>
      <c r="H24" s="113"/>
      <c r="I24" s="113"/>
      <c r="J24" s="113"/>
      <c r="K24" s="113"/>
      <c r="L24" s="114"/>
    </row>
    <row r="25" spans="1:32" ht="22.2" customHeight="1" x14ac:dyDescent="0.2">
      <c r="B25" s="91" t="s">
        <v>616</v>
      </c>
      <c r="C25" s="92"/>
      <c r="D25" s="92"/>
      <c r="E25" s="92"/>
      <c r="F25" s="92"/>
      <c r="G25" s="92"/>
      <c r="H25" s="92"/>
      <c r="I25" s="92"/>
      <c r="J25" s="92"/>
      <c r="K25" s="92"/>
      <c r="L25" s="92"/>
      <c r="M25" s="92"/>
      <c r="N25" s="92"/>
      <c r="O25" s="92"/>
      <c r="P25" s="92"/>
      <c r="Q25" s="93"/>
      <c r="R25" s="93"/>
      <c r="S25" s="93"/>
      <c r="T25" s="93"/>
      <c r="U25" s="94"/>
      <c r="V25" s="94"/>
      <c r="W25" s="94"/>
    </row>
    <row r="26" spans="1:32" ht="18.600000000000001" customHeight="1" x14ac:dyDescent="0.2">
      <c r="B26" s="113"/>
      <c r="C26" s="113"/>
      <c r="D26" s="113"/>
      <c r="E26" s="113"/>
      <c r="F26" s="113"/>
      <c r="G26" s="113"/>
      <c r="H26" s="113"/>
      <c r="I26" s="113"/>
      <c r="J26" s="113"/>
      <c r="K26" s="113"/>
      <c r="L26" s="115"/>
    </row>
    <row r="27" spans="1:32" ht="36.75" customHeight="1" x14ac:dyDescent="0.2">
      <c r="C27" s="334" t="s">
        <v>16</v>
      </c>
      <c r="D27" s="335"/>
      <c r="E27" s="426" t="s">
        <v>158</v>
      </c>
      <c r="F27" s="427"/>
      <c r="G27" s="427"/>
      <c r="H27" s="427"/>
      <c r="I27" s="427"/>
      <c r="J27" s="427"/>
      <c r="K27" s="427"/>
      <c r="L27" s="427"/>
      <c r="M27" s="427"/>
      <c r="N27" s="427"/>
      <c r="O27" s="427"/>
      <c r="P27" s="427"/>
      <c r="Q27" s="427"/>
      <c r="R27" s="427"/>
      <c r="S27" s="427"/>
      <c r="T27" s="427"/>
      <c r="U27" s="427"/>
      <c r="V27" s="427"/>
      <c r="W27" s="428"/>
    </row>
    <row r="28" spans="1:32" ht="18.600000000000001" customHeight="1" x14ac:dyDescent="0.2">
      <c r="C28" s="116"/>
      <c r="D28" s="117"/>
      <c r="E28" s="117"/>
      <c r="F28" s="117"/>
      <c r="G28" s="117"/>
      <c r="H28" s="117"/>
      <c r="I28" s="117"/>
      <c r="J28" s="117"/>
      <c r="K28" s="117"/>
      <c r="L28" s="117"/>
      <c r="M28" s="117"/>
      <c r="N28" s="117"/>
      <c r="O28" s="117"/>
      <c r="P28" s="117"/>
      <c r="Q28" s="117"/>
      <c r="R28" s="117"/>
      <c r="S28" s="117"/>
      <c r="T28" s="117"/>
      <c r="U28" s="117"/>
      <c r="V28" s="117"/>
      <c r="W28" s="117"/>
    </row>
    <row r="29" spans="1:32" s="118" customFormat="1" ht="24" customHeight="1" x14ac:dyDescent="0.2">
      <c r="B29" s="119" t="s">
        <v>152</v>
      </c>
      <c r="C29" s="230" t="s">
        <v>151</v>
      </c>
      <c r="D29" s="230"/>
      <c r="E29" s="230"/>
      <c r="F29" s="230"/>
      <c r="G29" s="230"/>
      <c r="H29" s="230"/>
      <c r="I29" s="230"/>
      <c r="J29" s="230"/>
      <c r="K29" s="230"/>
      <c r="L29" s="230"/>
      <c r="M29" s="230"/>
      <c r="N29" s="230"/>
      <c r="O29" s="230"/>
      <c r="P29" s="230"/>
      <c r="Q29" s="230"/>
      <c r="R29" s="230"/>
      <c r="S29" s="230"/>
      <c r="T29" s="230"/>
      <c r="U29" s="230"/>
      <c r="V29" s="230"/>
      <c r="W29" s="230"/>
    </row>
    <row r="30" spans="1:32" s="118" customFormat="1" ht="27.6" customHeight="1" x14ac:dyDescent="0.2">
      <c r="C30" s="278" t="s">
        <v>155</v>
      </c>
      <c r="D30" s="279"/>
      <c r="E30" s="279"/>
      <c r="F30" s="279"/>
      <c r="G30" s="279"/>
      <c r="H30" s="280"/>
      <c r="J30" s="281" t="s">
        <v>7177</v>
      </c>
      <c r="K30" s="282"/>
      <c r="L30" s="282"/>
      <c r="M30" s="282"/>
      <c r="N30" s="282"/>
      <c r="O30" s="282"/>
      <c r="P30" s="282"/>
      <c r="Q30" s="282"/>
      <c r="R30" s="282"/>
      <c r="S30" s="282"/>
      <c r="T30" s="282"/>
      <c r="U30" s="282"/>
      <c r="V30" s="282"/>
      <c r="W30" s="283"/>
    </row>
    <row r="31" spans="1:32" ht="45" customHeight="1" x14ac:dyDescent="0.2">
      <c r="C31" s="305">
        <v>2400000</v>
      </c>
      <c r="D31" s="306"/>
      <c r="E31" s="306"/>
      <c r="F31" s="306"/>
      <c r="G31" s="306"/>
      <c r="H31" s="307"/>
      <c r="J31" s="284"/>
      <c r="K31" s="285"/>
      <c r="L31" s="285"/>
      <c r="M31" s="285"/>
      <c r="N31" s="285"/>
      <c r="O31" s="285"/>
      <c r="P31" s="285"/>
      <c r="Q31" s="285"/>
      <c r="R31" s="285"/>
      <c r="S31" s="285"/>
      <c r="T31" s="285"/>
      <c r="U31" s="285"/>
      <c r="V31" s="285"/>
      <c r="W31" s="286"/>
    </row>
    <row r="32" spans="1:32" ht="9.6" customHeight="1" x14ac:dyDescent="0.2">
      <c r="C32" s="97"/>
      <c r="D32" s="97"/>
      <c r="E32" s="97"/>
      <c r="F32" s="97"/>
      <c r="G32" s="97"/>
      <c r="H32" s="120"/>
      <c r="I32" s="120"/>
      <c r="J32" s="121"/>
      <c r="K32" s="121"/>
      <c r="L32" s="121"/>
      <c r="M32" s="121"/>
      <c r="N32" s="121"/>
      <c r="O32" s="121"/>
      <c r="P32" s="121"/>
      <c r="Q32" s="97"/>
      <c r="R32" s="97"/>
      <c r="S32" s="103"/>
      <c r="T32" s="103"/>
      <c r="U32" s="103"/>
      <c r="V32" s="97"/>
      <c r="W32" s="97"/>
    </row>
    <row r="33" spans="2:41" ht="27.6" customHeight="1" x14ac:dyDescent="0.2">
      <c r="C33" s="278" t="s">
        <v>156</v>
      </c>
      <c r="D33" s="279"/>
      <c r="E33" s="279"/>
      <c r="F33" s="279"/>
      <c r="G33" s="279"/>
      <c r="H33" s="280"/>
      <c r="I33" s="118"/>
      <c r="J33" s="281" t="s">
        <v>6207</v>
      </c>
      <c r="K33" s="282"/>
      <c r="L33" s="282"/>
      <c r="M33" s="282"/>
      <c r="N33" s="282"/>
      <c r="O33" s="282"/>
      <c r="P33" s="282"/>
      <c r="Q33" s="282"/>
      <c r="R33" s="282"/>
      <c r="S33" s="282"/>
      <c r="T33" s="282"/>
      <c r="U33" s="282"/>
      <c r="V33" s="282"/>
      <c r="W33" s="283"/>
    </row>
    <row r="34" spans="2:41" ht="45" customHeight="1" x14ac:dyDescent="0.2">
      <c r="C34" s="305">
        <v>316800</v>
      </c>
      <c r="D34" s="306"/>
      <c r="E34" s="306"/>
      <c r="F34" s="306"/>
      <c r="G34" s="306"/>
      <c r="H34" s="307"/>
      <c r="J34" s="284"/>
      <c r="K34" s="285"/>
      <c r="L34" s="285"/>
      <c r="M34" s="285"/>
      <c r="N34" s="285"/>
      <c r="O34" s="285"/>
      <c r="P34" s="285"/>
      <c r="Q34" s="285"/>
      <c r="R34" s="285"/>
      <c r="S34" s="285"/>
      <c r="T34" s="285"/>
      <c r="U34" s="285"/>
      <c r="V34" s="285"/>
      <c r="W34" s="286"/>
    </row>
    <row r="35" spans="2:41" ht="19.2" customHeight="1" x14ac:dyDescent="0.2">
      <c r="C35" s="122"/>
      <c r="D35" s="122"/>
      <c r="E35" s="122"/>
      <c r="F35" s="122"/>
      <c r="G35" s="123"/>
      <c r="H35" s="123"/>
      <c r="J35" s="124"/>
      <c r="K35" s="124"/>
      <c r="L35" s="124"/>
      <c r="M35" s="124"/>
      <c r="N35" s="124"/>
      <c r="O35" s="124"/>
      <c r="P35" s="124"/>
      <c r="Q35" s="124"/>
      <c r="R35" s="124"/>
      <c r="S35" s="124"/>
      <c r="T35" s="124"/>
      <c r="U35" s="124"/>
      <c r="V35" s="124"/>
      <c r="W35" s="124"/>
    </row>
    <row r="36" spans="2:41" s="118" customFormat="1" ht="24" customHeight="1" x14ac:dyDescent="0.3">
      <c r="B36" s="119" t="s">
        <v>153</v>
      </c>
      <c r="C36" s="125" t="s">
        <v>154</v>
      </c>
      <c r="I36" s="126" t="s">
        <v>253</v>
      </c>
      <c r="J36" s="127"/>
    </row>
    <row r="37" spans="2:41" s="118" customFormat="1" ht="27.6" customHeight="1" x14ac:dyDescent="0.2">
      <c r="C37" s="329" t="s">
        <v>225</v>
      </c>
      <c r="D37" s="329"/>
      <c r="E37" s="329"/>
      <c r="F37" s="329"/>
      <c r="G37" s="330" t="s">
        <v>239</v>
      </c>
      <c r="H37" s="330"/>
      <c r="J37" s="269" t="s">
        <v>7179</v>
      </c>
      <c r="K37" s="270"/>
      <c r="L37" s="270"/>
      <c r="M37" s="270"/>
      <c r="N37" s="270"/>
      <c r="O37" s="270"/>
      <c r="P37" s="270"/>
      <c r="Q37" s="270"/>
      <c r="R37" s="270"/>
      <c r="S37" s="270"/>
      <c r="T37" s="270"/>
      <c r="U37" s="270"/>
      <c r="V37" s="270"/>
      <c r="W37" s="271"/>
    </row>
    <row r="38" spans="2:41" ht="60" customHeight="1" x14ac:dyDescent="0.2">
      <c r="C38" s="331">
        <f>'【記載例】参考様式（B型）'!Z115</f>
        <v>2083200</v>
      </c>
      <c r="D38" s="331"/>
      <c r="E38" s="331"/>
      <c r="F38" s="331"/>
      <c r="G38" s="332" t="s">
        <v>7167</v>
      </c>
      <c r="H38" s="333"/>
      <c r="J38" s="272"/>
      <c r="K38" s="273"/>
      <c r="L38" s="273"/>
      <c r="M38" s="273"/>
      <c r="N38" s="273"/>
      <c r="O38" s="273"/>
      <c r="P38" s="273"/>
      <c r="Q38" s="273"/>
      <c r="R38" s="273"/>
      <c r="S38" s="273"/>
      <c r="T38" s="273"/>
      <c r="U38" s="273"/>
      <c r="V38" s="273"/>
      <c r="W38" s="274"/>
    </row>
    <row r="39" spans="2:41" ht="19.2" customHeight="1" x14ac:dyDescent="0.2">
      <c r="C39" s="123"/>
      <c r="D39" s="123"/>
      <c r="E39" s="123"/>
      <c r="F39" s="123"/>
      <c r="G39" s="123"/>
      <c r="H39" s="123"/>
      <c r="I39" s="123"/>
      <c r="J39" s="124"/>
      <c r="K39" s="124"/>
      <c r="L39" s="124"/>
      <c r="M39" s="124"/>
      <c r="N39" s="124"/>
      <c r="O39" s="124"/>
      <c r="P39" s="124"/>
      <c r="Q39" s="124"/>
      <c r="R39" s="124"/>
      <c r="S39" s="124"/>
      <c r="T39" s="124"/>
      <c r="U39" s="124"/>
      <c r="V39" s="124"/>
      <c r="W39" s="124"/>
    </row>
    <row r="40" spans="2:41" s="118" customFormat="1" ht="24" customHeight="1" x14ac:dyDescent="0.3">
      <c r="B40" s="119" t="s">
        <v>157</v>
      </c>
      <c r="C40" s="125" t="s">
        <v>203</v>
      </c>
      <c r="I40" s="126" t="s">
        <v>253</v>
      </c>
      <c r="J40" s="127"/>
      <c r="AA40" s="85"/>
    </row>
    <row r="41" spans="2:41" s="118" customFormat="1" ht="27.75" customHeight="1" x14ac:dyDescent="0.2">
      <c r="B41" s="111"/>
      <c r="C41" s="326" t="s">
        <v>226</v>
      </c>
      <c r="D41" s="327"/>
      <c r="E41" s="327"/>
      <c r="F41" s="328"/>
      <c r="G41" s="326" t="s">
        <v>227</v>
      </c>
      <c r="H41" s="327"/>
      <c r="I41" s="327"/>
      <c r="J41" s="328"/>
      <c r="K41" s="326" t="s">
        <v>228</v>
      </c>
      <c r="L41" s="327"/>
      <c r="M41" s="327"/>
      <c r="N41" s="327"/>
      <c r="O41" s="328"/>
      <c r="P41" s="326" t="s">
        <v>229</v>
      </c>
      <c r="Q41" s="327"/>
      <c r="R41" s="327"/>
      <c r="S41" s="328"/>
      <c r="T41" s="326" t="s">
        <v>230</v>
      </c>
      <c r="U41" s="327"/>
      <c r="V41" s="327"/>
      <c r="W41" s="328"/>
    </row>
    <row r="42" spans="2:41" ht="32.4" customHeight="1" x14ac:dyDescent="0.2">
      <c r="C42" s="311">
        <f>'【記載例】参考様式（B型）'!AC115</f>
        <v>1302</v>
      </c>
      <c r="D42" s="312"/>
      <c r="E42" s="312"/>
      <c r="F42" s="313"/>
      <c r="G42" s="311">
        <f>'【記載例】参考様式（B型）'!AF115</f>
        <v>240</v>
      </c>
      <c r="H42" s="312"/>
      <c r="I42" s="312"/>
      <c r="J42" s="313"/>
      <c r="K42" s="435">
        <f>IF(OR(C42="",G42=""),"",ROUNDUP(C42/G42,1))</f>
        <v>5.5</v>
      </c>
      <c r="L42" s="436"/>
      <c r="M42" s="436"/>
      <c r="N42" s="436"/>
      <c r="O42" s="437"/>
      <c r="P42" s="311">
        <f>'【記載例】参考様式（B型）'!AL115</f>
        <v>12</v>
      </c>
      <c r="Q42" s="312"/>
      <c r="R42" s="312"/>
      <c r="S42" s="313"/>
      <c r="T42" s="438">
        <f>IF(AND(C38&gt;0,K42&gt;0,P42&gt;0),C38/K42/P42,0)</f>
        <v>31563.636363636364</v>
      </c>
      <c r="U42" s="439"/>
      <c r="V42" s="439"/>
      <c r="W42" s="440"/>
    </row>
    <row r="43" spans="2:41" s="133" customFormat="1" ht="9.6" customHeight="1" x14ac:dyDescent="0.3">
      <c r="B43" s="128"/>
      <c r="C43" s="129"/>
      <c r="D43" s="130"/>
      <c r="E43" s="131"/>
      <c r="F43" s="132"/>
      <c r="G43" s="132"/>
      <c r="H43" s="132"/>
      <c r="J43" s="127"/>
      <c r="L43" s="134"/>
      <c r="AB43" s="135"/>
      <c r="AC43" s="135"/>
      <c r="AD43" s="135"/>
      <c r="AE43" s="135"/>
      <c r="AF43" s="135"/>
      <c r="AG43" s="135"/>
      <c r="AH43" s="135"/>
      <c r="AI43" s="135"/>
      <c r="AJ43" s="135"/>
      <c r="AK43" s="135"/>
      <c r="AL43" s="135"/>
      <c r="AM43" s="135"/>
      <c r="AN43" s="135"/>
      <c r="AO43" s="135"/>
    </row>
    <row r="44" spans="2:41" s="133" customFormat="1" ht="94.8" customHeight="1" x14ac:dyDescent="0.2">
      <c r="B44" s="128"/>
      <c r="C44" s="317" t="s">
        <v>241</v>
      </c>
      <c r="D44" s="318"/>
      <c r="E44" s="318"/>
      <c r="F44" s="318"/>
      <c r="G44" s="318"/>
      <c r="H44" s="318"/>
      <c r="I44" s="318"/>
      <c r="J44" s="318"/>
      <c r="K44" s="318"/>
      <c r="L44" s="318"/>
      <c r="M44" s="318"/>
      <c r="N44" s="318"/>
      <c r="O44" s="318"/>
      <c r="P44" s="318"/>
      <c r="Q44" s="318"/>
      <c r="R44" s="318"/>
      <c r="S44" s="318"/>
      <c r="T44" s="318"/>
      <c r="U44" s="318"/>
      <c r="V44" s="318"/>
      <c r="W44" s="319"/>
      <c r="AB44" s="136"/>
      <c r="AC44" s="136"/>
      <c r="AD44" s="136"/>
      <c r="AE44" s="136"/>
      <c r="AF44" s="136"/>
      <c r="AG44" s="136"/>
      <c r="AH44" s="136"/>
      <c r="AI44" s="136"/>
      <c r="AJ44" s="136"/>
      <c r="AK44" s="136"/>
      <c r="AL44" s="136"/>
      <c r="AM44" s="136"/>
      <c r="AN44" s="136"/>
      <c r="AO44" s="136"/>
    </row>
    <row r="45" spans="2:41" s="133" customFormat="1" ht="19.2" customHeight="1" x14ac:dyDescent="0.2">
      <c r="B45" s="128"/>
      <c r="C45" s="137"/>
      <c r="D45" s="137"/>
      <c r="E45" s="137"/>
      <c r="F45" s="137"/>
      <c r="G45" s="137"/>
      <c r="H45" s="137"/>
      <c r="I45" s="137"/>
      <c r="J45" s="137"/>
      <c r="K45" s="137"/>
      <c r="L45" s="137"/>
      <c r="M45" s="137"/>
      <c r="N45" s="137"/>
      <c r="O45" s="137"/>
      <c r="P45" s="137"/>
      <c r="Q45" s="137"/>
      <c r="R45" s="137"/>
      <c r="S45" s="137"/>
      <c r="T45" s="137"/>
      <c r="U45" s="137"/>
      <c r="V45" s="137"/>
      <c r="W45" s="137"/>
      <c r="AB45" s="136"/>
      <c r="AC45" s="136"/>
      <c r="AD45" s="136"/>
      <c r="AE45" s="136"/>
      <c r="AF45" s="136"/>
      <c r="AG45" s="136"/>
      <c r="AH45" s="136"/>
      <c r="AI45" s="136"/>
      <c r="AJ45" s="136"/>
      <c r="AK45" s="136"/>
      <c r="AL45" s="136"/>
      <c r="AM45" s="136"/>
      <c r="AN45" s="136"/>
      <c r="AO45" s="136"/>
    </row>
    <row r="46" spans="2:41" s="118" customFormat="1" ht="24" customHeight="1" x14ac:dyDescent="0.3">
      <c r="B46" s="119" t="s">
        <v>159</v>
      </c>
      <c r="C46" s="125" t="s">
        <v>204</v>
      </c>
      <c r="I46" s="126" t="s">
        <v>253</v>
      </c>
      <c r="J46" s="127"/>
      <c r="AA46" s="85"/>
    </row>
    <row r="47" spans="2:41" s="118" customFormat="1" ht="27.75" customHeight="1" x14ac:dyDescent="0.2">
      <c r="B47" s="111"/>
      <c r="C47" s="326" t="s">
        <v>231</v>
      </c>
      <c r="D47" s="327"/>
      <c r="E47" s="327"/>
      <c r="F47" s="327"/>
      <c r="G47" s="328"/>
      <c r="H47" s="326" t="s">
        <v>232</v>
      </c>
      <c r="I47" s="327"/>
      <c r="J47" s="327"/>
      <c r="K47" s="328"/>
      <c r="M47" s="138"/>
      <c r="N47" s="139"/>
      <c r="O47" s="139"/>
      <c r="P47" s="139"/>
      <c r="Q47" s="139"/>
      <c r="R47" s="139"/>
      <c r="S47" s="139"/>
      <c r="T47" s="139"/>
      <c r="U47" s="139"/>
      <c r="V47" s="139"/>
      <c r="W47" s="139"/>
    </row>
    <row r="48" spans="2:41" ht="32.4" customHeight="1" x14ac:dyDescent="0.2">
      <c r="C48" s="311">
        <f>'【記載例】参考様式（B型）'!AL119</f>
        <v>5208</v>
      </c>
      <c r="D48" s="312"/>
      <c r="E48" s="312"/>
      <c r="F48" s="312"/>
      <c r="G48" s="313"/>
      <c r="H48" s="314">
        <f>C38/C48</f>
        <v>400</v>
      </c>
      <c r="I48" s="315"/>
      <c r="J48" s="315"/>
      <c r="K48" s="316"/>
      <c r="M48" s="139"/>
      <c r="N48" s="139"/>
      <c r="O48" s="139"/>
      <c r="P48" s="139"/>
      <c r="Q48" s="139"/>
      <c r="R48" s="139"/>
      <c r="S48" s="139"/>
      <c r="T48" s="139"/>
      <c r="U48" s="139"/>
      <c r="V48" s="139"/>
      <c r="W48" s="139"/>
    </row>
    <row r="49" spans="2:41" s="133" customFormat="1" ht="9.6" customHeight="1" x14ac:dyDescent="0.3">
      <c r="B49" s="128"/>
      <c r="C49" s="129"/>
      <c r="D49" s="130"/>
      <c r="E49" s="131"/>
      <c r="F49" s="132"/>
      <c r="G49" s="132"/>
      <c r="H49" s="132"/>
      <c r="J49" s="127"/>
      <c r="L49" s="134"/>
      <c r="AB49" s="135"/>
      <c r="AC49" s="135"/>
      <c r="AD49" s="135"/>
      <c r="AE49" s="135"/>
      <c r="AF49" s="135"/>
      <c r="AG49" s="135"/>
      <c r="AH49" s="135"/>
      <c r="AI49" s="135"/>
      <c r="AJ49" s="135"/>
      <c r="AK49" s="135"/>
      <c r="AL49" s="135"/>
      <c r="AM49" s="135"/>
      <c r="AN49" s="135"/>
      <c r="AO49" s="135"/>
    </row>
    <row r="50" spans="2:41" s="133" customFormat="1" ht="121.2" customHeight="1" x14ac:dyDescent="0.2">
      <c r="B50" s="128"/>
      <c r="C50" s="317" t="s">
        <v>255</v>
      </c>
      <c r="D50" s="318"/>
      <c r="E50" s="318"/>
      <c r="F50" s="318"/>
      <c r="G50" s="318"/>
      <c r="H50" s="318"/>
      <c r="I50" s="318"/>
      <c r="J50" s="318"/>
      <c r="K50" s="318"/>
      <c r="L50" s="318"/>
      <c r="M50" s="318"/>
      <c r="N50" s="318"/>
      <c r="O50" s="318"/>
      <c r="P50" s="318"/>
      <c r="Q50" s="318"/>
      <c r="R50" s="318"/>
      <c r="S50" s="318"/>
      <c r="T50" s="318"/>
      <c r="U50" s="318"/>
      <c r="V50" s="318"/>
      <c r="W50" s="319"/>
      <c r="AB50" s="136"/>
      <c r="AC50" s="136"/>
      <c r="AD50" s="136"/>
      <c r="AE50" s="136"/>
      <c r="AF50" s="136"/>
      <c r="AG50" s="136"/>
      <c r="AH50" s="136"/>
      <c r="AI50" s="136"/>
      <c r="AJ50" s="136"/>
      <c r="AK50" s="136"/>
      <c r="AL50" s="136"/>
      <c r="AM50" s="136"/>
      <c r="AN50" s="136"/>
      <c r="AO50" s="136"/>
    </row>
    <row r="51" spans="2:41" s="133" customFormat="1" ht="19.2" customHeight="1" x14ac:dyDescent="0.2">
      <c r="B51" s="128"/>
      <c r="C51" s="130" t="s">
        <v>120</v>
      </c>
      <c r="D51" s="130"/>
      <c r="E51" s="131"/>
      <c r="F51" s="132"/>
      <c r="G51" s="132"/>
      <c r="H51" s="132"/>
      <c r="J51" s="140"/>
      <c r="K51" s="140"/>
      <c r="L51" s="140"/>
      <c r="M51" s="140"/>
      <c r="N51" s="140"/>
      <c r="O51" s="140"/>
      <c r="P51" s="140"/>
      <c r="Q51" s="140"/>
      <c r="R51" s="140"/>
      <c r="S51" s="140"/>
      <c r="T51" s="140"/>
      <c r="U51" s="140"/>
      <c r="V51" s="140"/>
      <c r="W51" s="140"/>
      <c r="AB51" s="320"/>
      <c r="AC51" s="320"/>
      <c r="AD51" s="320"/>
      <c r="AE51" s="320"/>
      <c r="AF51" s="320"/>
      <c r="AG51" s="320"/>
      <c r="AH51" s="320"/>
      <c r="AI51" s="320"/>
      <c r="AJ51" s="320"/>
      <c r="AK51" s="320"/>
      <c r="AL51" s="320"/>
      <c r="AM51" s="320"/>
      <c r="AN51" s="320"/>
      <c r="AO51" s="320"/>
    </row>
    <row r="52" spans="2:41" s="141" customFormat="1" ht="22.05" customHeight="1" x14ac:dyDescent="0.2">
      <c r="B52" s="119" t="s">
        <v>161</v>
      </c>
      <c r="C52" s="229" t="s">
        <v>90</v>
      </c>
      <c r="D52" s="229"/>
      <c r="E52" s="229"/>
      <c r="F52" s="229"/>
      <c r="G52" s="229"/>
      <c r="H52" s="229"/>
      <c r="I52" s="229"/>
      <c r="J52" s="229"/>
      <c r="K52" s="229"/>
      <c r="L52" s="229"/>
      <c r="M52" s="229"/>
      <c r="N52" s="229"/>
      <c r="O52" s="229"/>
      <c r="P52" s="229"/>
      <c r="Q52" s="229"/>
      <c r="R52" s="229"/>
      <c r="S52" s="229"/>
      <c r="T52" s="229"/>
      <c r="U52" s="229"/>
      <c r="V52" s="229"/>
      <c r="W52" s="229"/>
      <c r="AB52" s="320"/>
      <c r="AC52" s="320"/>
      <c r="AD52" s="320"/>
      <c r="AE52" s="320"/>
      <c r="AF52" s="320"/>
      <c r="AG52" s="320"/>
      <c r="AH52" s="320"/>
      <c r="AI52" s="320"/>
      <c r="AJ52" s="320"/>
      <c r="AK52" s="320"/>
      <c r="AL52" s="320"/>
      <c r="AM52" s="320"/>
      <c r="AN52" s="320"/>
      <c r="AO52" s="320"/>
    </row>
    <row r="53" spans="2:41" s="141" customFormat="1" ht="32.4" customHeight="1" x14ac:dyDescent="0.2">
      <c r="B53" s="142"/>
      <c r="C53" s="321" t="s">
        <v>160</v>
      </c>
      <c r="D53" s="322"/>
      <c r="E53" s="322"/>
      <c r="F53" s="322"/>
      <c r="G53" s="322"/>
      <c r="H53" s="322"/>
      <c r="I53" s="322"/>
      <c r="J53" s="322"/>
      <c r="K53" s="322"/>
      <c r="L53" s="322"/>
      <c r="M53" s="322"/>
      <c r="N53" s="322"/>
      <c r="O53" s="323"/>
      <c r="P53" s="324" t="s">
        <v>137</v>
      </c>
      <c r="Q53" s="325"/>
      <c r="R53" s="143"/>
      <c r="S53" s="143"/>
      <c r="AB53" s="320"/>
      <c r="AC53" s="320"/>
      <c r="AD53" s="320"/>
      <c r="AE53" s="320"/>
      <c r="AF53" s="320"/>
      <c r="AG53" s="320"/>
      <c r="AH53" s="320"/>
      <c r="AI53" s="320"/>
      <c r="AJ53" s="320"/>
      <c r="AK53" s="320"/>
      <c r="AL53" s="320"/>
      <c r="AM53" s="320"/>
      <c r="AN53" s="320"/>
      <c r="AO53" s="320"/>
    </row>
    <row r="54" spans="2:41" s="141" customFormat="1" ht="19.2" customHeight="1" x14ac:dyDescent="0.2">
      <c r="B54" s="144"/>
      <c r="C54" s="145"/>
      <c r="D54" s="145"/>
      <c r="E54" s="145"/>
      <c r="F54" s="145"/>
      <c r="G54" s="145"/>
      <c r="H54" s="145"/>
      <c r="I54" s="145"/>
      <c r="J54" s="145"/>
      <c r="K54" s="145"/>
      <c r="L54" s="145"/>
      <c r="M54" s="145"/>
      <c r="N54" s="145"/>
      <c r="O54" s="145"/>
      <c r="P54" s="145"/>
      <c r="Q54" s="145"/>
      <c r="R54" s="145"/>
      <c r="S54" s="145"/>
      <c r="T54" s="145"/>
      <c r="U54" s="145"/>
      <c r="V54" s="145"/>
      <c r="W54" s="145"/>
    </row>
    <row r="55" spans="2:41" s="118" customFormat="1" ht="52.05" customHeight="1" x14ac:dyDescent="0.2">
      <c r="B55" s="119" t="s">
        <v>170</v>
      </c>
      <c r="C55" s="229" t="s">
        <v>169</v>
      </c>
      <c r="D55" s="230"/>
      <c r="E55" s="230"/>
      <c r="F55" s="230"/>
      <c r="G55" s="230"/>
      <c r="H55" s="230"/>
      <c r="I55" s="230"/>
      <c r="J55" s="230"/>
      <c r="K55" s="230"/>
      <c r="L55" s="230"/>
      <c r="M55" s="230"/>
      <c r="N55" s="230"/>
      <c r="O55" s="230"/>
      <c r="P55" s="230"/>
      <c r="Q55" s="230"/>
      <c r="R55" s="230"/>
      <c r="S55" s="230"/>
      <c r="T55" s="230"/>
      <c r="U55" s="230"/>
      <c r="V55" s="230"/>
      <c r="W55" s="230"/>
    </row>
    <row r="56" spans="2:41" s="118" customFormat="1" ht="27.6" customHeight="1" x14ac:dyDescent="0.2">
      <c r="C56" s="298" t="s">
        <v>166</v>
      </c>
      <c r="D56" s="299"/>
      <c r="E56" s="299"/>
      <c r="F56" s="300"/>
      <c r="G56" s="301" t="s">
        <v>162</v>
      </c>
      <c r="H56" s="302"/>
      <c r="I56" s="303"/>
      <c r="J56" s="146"/>
      <c r="K56" s="281" t="s">
        <v>163</v>
      </c>
      <c r="L56" s="282"/>
      <c r="M56" s="282"/>
      <c r="N56" s="282"/>
      <c r="O56" s="282"/>
      <c r="P56" s="282"/>
      <c r="Q56" s="282"/>
      <c r="R56" s="282"/>
      <c r="S56" s="282"/>
      <c r="T56" s="282"/>
      <c r="U56" s="282"/>
      <c r="V56" s="282"/>
      <c r="W56" s="283"/>
      <c r="AA56" s="304"/>
      <c r="AB56" s="304"/>
      <c r="AC56" s="304"/>
      <c r="AD56" s="304"/>
      <c r="AE56" s="304"/>
      <c r="AF56" s="304"/>
      <c r="AG56" s="304"/>
      <c r="AH56" s="304"/>
      <c r="AI56" s="304"/>
      <c r="AJ56" s="304"/>
      <c r="AK56" s="304"/>
      <c r="AL56" s="304"/>
      <c r="AM56" s="304"/>
      <c r="AN56" s="304"/>
    </row>
    <row r="57" spans="2:41" ht="30" customHeight="1" x14ac:dyDescent="0.2">
      <c r="C57" s="305">
        <v>300000</v>
      </c>
      <c r="D57" s="306"/>
      <c r="E57" s="306"/>
      <c r="F57" s="307"/>
      <c r="G57" s="308"/>
      <c r="H57" s="309"/>
      <c r="I57" s="310"/>
      <c r="J57" s="147"/>
      <c r="K57" s="284"/>
      <c r="L57" s="285"/>
      <c r="M57" s="285"/>
      <c r="N57" s="285"/>
      <c r="O57" s="285"/>
      <c r="P57" s="285"/>
      <c r="Q57" s="285"/>
      <c r="R57" s="285"/>
      <c r="S57" s="285"/>
      <c r="T57" s="285"/>
      <c r="U57" s="285"/>
      <c r="V57" s="285"/>
      <c r="W57" s="286"/>
      <c r="AA57" s="304"/>
      <c r="AB57" s="304"/>
      <c r="AC57" s="304"/>
      <c r="AD57" s="304"/>
      <c r="AE57" s="304"/>
      <c r="AF57" s="304"/>
      <c r="AG57" s="304"/>
      <c r="AH57" s="304"/>
      <c r="AI57" s="304"/>
      <c r="AJ57" s="304"/>
      <c r="AK57" s="304"/>
      <c r="AL57" s="304"/>
      <c r="AM57" s="304"/>
      <c r="AN57" s="304"/>
    </row>
    <row r="58" spans="2:41" ht="20.399999999999999" customHeight="1" x14ac:dyDescent="0.2">
      <c r="C58" s="290" t="s">
        <v>190</v>
      </c>
      <c r="D58" s="290"/>
      <c r="E58" s="291">
        <f>IF(C57="","",C57/$C$31)</f>
        <v>0.125</v>
      </c>
      <c r="F58" s="291"/>
      <c r="G58" s="148"/>
      <c r="H58" s="148"/>
      <c r="I58" s="148"/>
      <c r="J58" s="147"/>
      <c r="K58" s="149"/>
      <c r="L58" s="149"/>
      <c r="M58" s="149"/>
      <c r="N58" s="149"/>
      <c r="O58" s="149"/>
      <c r="P58" s="149"/>
      <c r="Q58" s="149"/>
      <c r="R58" s="149"/>
      <c r="S58" s="149"/>
      <c r="T58" s="149"/>
      <c r="U58" s="149"/>
      <c r="V58" s="149"/>
      <c r="W58" s="149"/>
      <c r="AA58" s="124"/>
      <c r="AB58" s="124"/>
      <c r="AC58" s="124"/>
      <c r="AD58" s="124"/>
      <c r="AE58" s="124"/>
      <c r="AF58" s="124"/>
      <c r="AG58" s="124"/>
      <c r="AH58" s="124"/>
      <c r="AI58" s="124"/>
      <c r="AJ58" s="124"/>
      <c r="AK58" s="124"/>
      <c r="AL58" s="124"/>
      <c r="AM58" s="124"/>
      <c r="AN58" s="124"/>
    </row>
    <row r="59" spans="2:41" ht="9.6" customHeight="1" x14ac:dyDescent="0.2">
      <c r="C59" s="150"/>
      <c r="D59" s="150"/>
      <c r="E59" s="150"/>
      <c r="F59" s="151"/>
      <c r="G59" s="123"/>
      <c r="H59" s="123"/>
      <c r="J59" s="124"/>
      <c r="K59" s="124"/>
      <c r="L59" s="124"/>
      <c r="M59" s="124"/>
      <c r="N59" s="124"/>
      <c r="O59" s="124"/>
      <c r="P59" s="124"/>
      <c r="Q59" s="124"/>
      <c r="R59" s="124"/>
      <c r="S59" s="124"/>
      <c r="T59" s="124"/>
      <c r="U59" s="124"/>
      <c r="V59" s="124"/>
      <c r="W59" s="124"/>
    </row>
    <row r="60" spans="2:41" s="118" customFormat="1" ht="27.6" customHeight="1" x14ac:dyDescent="0.2">
      <c r="C60" s="298" t="s">
        <v>167</v>
      </c>
      <c r="D60" s="299"/>
      <c r="E60" s="299"/>
      <c r="F60" s="300"/>
      <c r="G60" s="301" t="s">
        <v>162</v>
      </c>
      <c r="H60" s="302"/>
      <c r="I60" s="303"/>
      <c r="J60" s="146"/>
      <c r="K60" s="281" t="s">
        <v>164</v>
      </c>
      <c r="L60" s="282"/>
      <c r="M60" s="282"/>
      <c r="N60" s="282"/>
      <c r="O60" s="282"/>
      <c r="P60" s="282"/>
      <c r="Q60" s="282"/>
      <c r="R60" s="282"/>
      <c r="S60" s="282"/>
      <c r="T60" s="282"/>
      <c r="U60" s="282"/>
      <c r="V60" s="282"/>
      <c r="W60" s="283"/>
      <c r="AA60" s="304"/>
      <c r="AB60" s="304"/>
      <c r="AC60" s="304"/>
      <c r="AD60" s="304"/>
      <c r="AE60" s="304"/>
      <c r="AF60" s="304"/>
      <c r="AG60" s="304"/>
      <c r="AH60" s="304"/>
      <c r="AI60" s="304"/>
      <c r="AJ60" s="304"/>
      <c r="AK60" s="304"/>
      <c r="AL60" s="304"/>
      <c r="AM60" s="304"/>
      <c r="AN60" s="304"/>
    </row>
    <row r="61" spans="2:41" ht="30" customHeight="1" x14ac:dyDescent="0.2">
      <c r="C61" s="305"/>
      <c r="D61" s="306"/>
      <c r="E61" s="306"/>
      <c r="F61" s="307"/>
      <c r="G61" s="308"/>
      <c r="H61" s="309"/>
      <c r="I61" s="310"/>
      <c r="J61" s="147"/>
      <c r="K61" s="284"/>
      <c r="L61" s="285"/>
      <c r="M61" s="285"/>
      <c r="N61" s="285"/>
      <c r="O61" s="285"/>
      <c r="P61" s="285"/>
      <c r="Q61" s="285"/>
      <c r="R61" s="285"/>
      <c r="S61" s="285"/>
      <c r="T61" s="285"/>
      <c r="U61" s="285"/>
      <c r="V61" s="285"/>
      <c r="W61" s="286"/>
      <c r="AA61" s="304"/>
      <c r="AB61" s="304"/>
      <c r="AC61" s="304"/>
      <c r="AD61" s="304"/>
      <c r="AE61" s="304"/>
      <c r="AF61" s="304"/>
      <c r="AG61" s="304"/>
      <c r="AH61" s="304"/>
      <c r="AI61" s="304"/>
      <c r="AJ61" s="304"/>
      <c r="AK61" s="304"/>
      <c r="AL61" s="304"/>
      <c r="AM61" s="304"/>
      <c r="AN61" s="304"/>
    </row>
    <row r="62" spans="2:41" ht="20.399999999999999" customHeight="1" x14ac:dyDescent="0.2">
      <c r="C62" s="290" t="s">
        <v>190</v>
      </c>
      <c r="D62" s="290"/>
      <c r="E62" s="291" t="str">
        <f>IF(C61="","",C61/$C$31)</f>
        <v/>
      </c>
      <c r="F62" s="291"/>
      <c r="G62" s="148"/>
      <c r="H62" s="148"/>
      <c r="I62" s="148"/>
      <c r="J62" s="147"/>
      <c r="K62" s="149"/>
      <c r="L62" s="149"/>
      <c r="M62" s="149"/>
      <c r="N62" s="149"/>
      <c r="O62" s="149"/>
      <c r="P62" s="149"/>
      <c r="Q62" s="149"/>
      <c r="R62" s="149"/>
      <c r="S62" s="149"/>
      <c r="T62" s="149"/>
      <c r="U62" s="149"/>
      <c r="V62" s="149"/>
      <c r="W62" s="149"/>
      <c r="AA62" s="124"/>
      <c r="AB62" s="124"/>
      <c r="AC62" s="124"/>
      <c r="AD62" s="124"/>
      <c r="AE62" s="124"/>
      <c r="AF62" s="124"/>
      <c r="AG62" s="124"/>
      <c r="AH62" s="124"/>
      <c r="AI62" s="124"/>
      <c r="AJ62" s="124"/>
      <c r="AK62" s="124"/>
      <c r="AL62" s="124"/>
      <c r="AM62" s="124"/>
      <c r="AN62" s="124"/>
    </row>
    <row r="63" spans="2:41" ht="9.6" customHeight="1" x14ac:dyDescent="0.2">
      <c r="C63" s="150"/>
      <c r="D63" s="150"/>
      <c r="E63" s="150"/>
      <c r="F63" s="150"/>
      <c r="G63" s="148"/>
      <c r="H63" s="148"/>
      <c r="I63" s="148"/>
      <c r="J63" s="147"/>
      <c r="K63" s="124"/>
      <c r="L63" s="124"/>
      <c r="M63" s="124"/>
      <c r="N63" s="124"/>
      <c r="O63" s="124"/>
      <c r="P63" s="124"/>
      <c r="Q63" s="124"/>
      <c r="R63" s="124"/>
      <c r="S63" s="124"/>
      <c r="T63" s="124"/>
      <c r="U63" s="124"/>
      <c r="V63" s="124"/>
      <c r="W63" s="124"/>
      <c r="AA63" s="124"/>
      <c r="AB63" s="124"/>
      <c r="AC63" s="124"/>
      <c r="AD63" s="124"/>
      <c r="AE63" s="124"/>
      <c r="AF63" s="124"/>
      <c r="AG63" s="124"/>
      <c r="AH63" s="124"/>
      <c r="AI63" s="124"/>
      <c r="AJ63" s="124"/>
      <c r="AK63" s="124"/>
      <c r="AL63" s="124"/>
      <c r="AM63" s="124"/>
      <c r="AN63" s="124"/>
    </row>
    <row r="64" spans="2:41" s="118" customFormat="1" ht="27.6" customHeight="1" x14ac:dyDescent="0.2">
      <c r="C64" s="298" t="s">
        <v>168</v>
      </c>
      <c r="D64" s="299"/>
      <c r="E64" s="299"/>
      <c r="F64" s="300"/>
      <c r="G64" s="301" t="s">
        <v>162</v>
      </c>
      <c r="H64" s="302"/>
      <c r="I64" s="303"/>
      <c r="J64" s="146"/>
      <c r="K64" s="281" t="s">
        <v>165</v>
      </c>
      <c r="L64" s="282"/>
      <c r="M64" s="282"/>
      <c r="N64" s="282"/>
      <c r="O64" s="282"/>
      <c r="P64" s="282"/>
      <c r="Q64" s="282"/>
      <c r="R64" s="282"/>
      <c r="S64" s="282"/>
      <c r="T64" s="282"/>
      <c r="U64" s="282"/>
      <c r="V64" s="282"/>
      <c r="W64" s="283"/>
      <c r="AA64" s="304"/>
      <c r="AB64" s="304"/>
      <c r="AC64" s="304"/>
      <c r="AD64" s="304"/>
      <c r="AE64" s="304"/>
      <c r="AF64" s="304"/>
      <c r="AG64" s="304"/>
      <c r="AH64" s="304"/>
      <c r="AI64" s="304"/>
      <c r="AJ64" s="304"/>
      <c r="AK64" s="304"/>
      <c r="AL64" s="304"/>
      <c r="AM64" s="304"/>
      <c r="AN64" s="304"/>
    </row>
    <row r="65" spans="1:40" ht="30" customHeight="1" x14ac:dyDescent="0.2">
      <c r="C65" s="305"/>
      <c r="D65" s="306"/>
      <c r="E65" s="306"/>
      <c r="F65" s="307"/>
      <c r="G65" s="308"/>
      <c r="H65" s="309"/>
      <c r="I65" s="310"/>
      <c r="J65" s="147"/>
      <c r="K65" s="284"/>
      <c r="L65" s="285"/>
      <c r="M65" s="285"/>
      <c r="N65" s="285"/>
      <c r="O65" s="285"/>
      <c r="P65" s="285"/>
      <c r="Q65" s="285"/>
      <c r="R65" s="285"/>
      <c r="S65" s="285"/>
      <c r="T65" s="285"/>
      <c r="U65" s="285"/>
      <c r="V65" s="285"/>
      <c r="W65" s="286"/>
      <c r="AA65" s="304"/>
      <c r="AB65" s="304"/>
      <c r="AC65" s="304"/>
      <c r="AD65" s="304"/>
      <c r="AE65" s="304"/>
      <c r="AF65" s="304"/>
      <c r="AG65" s="304"/>
      <c r="AH65" s="304"/>
      <c r="AI65" s="304"/>
      <c r="AJ65" s="304"/>
      <c r="AK65" s="304"/>
      <c r="AL65" s="304"/>
      <c r="AM65" s="304"/>
      <c r="AN65" s="304"/>
    </row>
    <row r="66" spans="1:40" ht="20.399999999999999" customHeight="1" x14ac:dyDescent="0.2">
      <c r="C66" s="290" t="s">
        <v>190</v>
      </c>
      <c r="D66" s="290"/>
      <c r="E66" s="291" t="str">
        <f>IF(C65="","",C65/$C$31)</f>
        <v/>
      </c>
      <c r="F66" s="291"/>
      <c r="G66" s="148"/>
      <c r="H66" s="148"/>
      <c r="I66" s="148"/>
      <c r="J66" s="147"/>
      <c r="K66" s="149"/>
      <c r="L66" s="149"/>
      <c r="M66" s="149"/>
      <c r="N66" s="149"/>
      <c r="O66" s="149"/>
      <c r="P66" s="149"/>
      <c r="Q66" s="149"/>
      <c r="R66" s="149"/>
      <c r="S66" s="149"/>
      <c r="T66" s="149"/>
      <c r="U66" s="149"/>
      <c r="V66" s="149"/>
      <c r="W66" s="149"/>
      <c r="AA66" s="124"/>
      <c r="AB66" s="124"/>
      <c r="AC66" s="124"/>
      <c r="AD66" s="124"/>
      <c r="AE66" s="124"/>
      <c r="AF66" s="124"/>
      <c r="AG66" s="124"/>
      <c r="AH66" s="124"/>
      <c r="AI66" s="124"/>
      <c r="AJ66" s="124"/>
      <c r="AK66" s="124"/>
      <c r="AL66" s="124"/>
      <c r="AM66" s="124"/>
      <c r="AN66" s="124"/>
    </row>
    <row r="67" spans="1:40" ht="9.6" customHeight="1" x14ac:dyDescent="0.2">
      <c r="C67" s="122"/>
      <c r="D67" s="122"/>
      <c r="E67" s="122"/>
      <c r="F67" s="122"/>
      <c r="G67" s="148"/>
      <c r="H67" s="148"/>
      <c r="I67" s="148"/>
      <c r="J67" s="147"/>
      <c r="K67" s="124"/>
      <c r="L67" s="124"/>
      <c r="M67" s="124"/>
      <c r="N67" s="124"/>
      <c r="O67" s="124"/>
      <c r="P67" s="124"/>
      <c r="Q67" s="124"/>
      <c r="R67" s="124"/>
      <c r="S67" s="124"/>
      <c r="T67" s="124"/>
      <c r="U67" s="124"/>
      <c r="V67" s="124"/>
      <c r="W67" s="124"/>
      <c r="AA67" s="124"/>
      <c r="AB67" s="124"/>
      <c r="AC67" s="124"/>
      <c r="AD67" s="124"/>
      <c r="AE67" s="124"/>
      <c r="AF67" s="124"/>
      <c r="AG67" s="124"/>
      <c r="AH67" s="124"/>
      <c r="AI67" s="124"/>
      <c r="AJ67" s="124"/>
      <c r="AK67" s="124"/>
      <c r="AL67" s="124"/>
      <c r="AM67" s="124"/>
      <c r="AN67" s="124"/>
    </row>
    <row r="68" spans="1:40" ht="22.5" customHeight="1" x14ac:dyDescent="0.2">
      <c r="C68" s="292" t="s">
        <v>34</v>
      </c>
      <c r="D68" s="293"/>
      <c r="E68" s="293"/>
      <c r="F68" s="293"/>
      <c r="G68" s="293"/>
      <c r="H68" s="293"/>
      <c r="I68" s="293"/>
      <c r="J68" s="293"/>
      <c r="K68" s="293"/>
      <c r="L68" s="293"/>
      <c r="M68" s="293"/>
      <c r="N68" s="293"/>
      <c r="O68" s="293"/>
      <c r="P68" s="293"/>
      <c r="Q68" s="293"/>
      <c r="R68" s="293"/>
      <c r="S68" s="293"/>
      <c r="T68" s="293"/>
      <c r="U68" s="293"/>
      <c r="V68" s="293"/>
      <c r="W68" s="294"/>
      <c r="X68" s="152"/>
    </row>
    <row r="69" spans="1:40" ht="73.5" customHeight="1" x14ac:dyDescent="0.2">
      <c r="C69" s="295" t="s">
        <v>126</v>
      </c>
      <c r="D69" s="296"/>
      <c r="E69" s="296"/>
      <c r="F69" s="296"/>
      <c r="G69" s="296"/>
      <c r="H69" s="296"/>
      <c r="I69" s="296"/>
      <c r="J69" s="296"/>
      <c r="K69" s="296"/>
      <c r="L69" s="296"/>
      <c r="M69" s="296"/>
      <c r="N69" s="296"/>
      <c r="O69" s="296"/>
      <c r="P69" s="296"/>
      <c r="Q69" s="296"/>
      <c r="R69" s="296"/>
      <c r="S69" s="296"/>
      <c r="T69" s="296"/>
      <c r="U69" s="296"/>
      <c r="V69" s="296"/>
      <c r="W69" s="297"/>
      <c r="X69" s="152"/>
    </row>
    <row r="70" spans="1:40" ht="19.2" customHeight="1" x14ac:dyDescent="0.2">
      <c r="C70" s="153"/>
      <c r="D70" s="153"/>
      <c r="E70" s="153"/>
      <c r="F70" s="153"/>
      <c r="G70" s="153"/>
      <c r="H70" s="153"/>
      <c r="I70" s="153"/>
      <c r="J70" s="153"/>
      <c r="K70" s="153"/>
      <c r="L70" s="153"/>
      <c r="M70" s="153"/>
      <c r="N70" s="153"/>
      <c r="O70" s="153"/>
      <c r="P70" s="153"/>
      <c r="Q70" s="153"/>
      <c r="R70" s="153"/>
      <c r="S70" s="153"/>
      <c r="T70" s="153"/>
      <c r="U70" s="153"/>
      <c r="V70" s="153"/>
      <c r="W70" s="153"/>
      <c r="X70" s="153"/>
    </row>
    <row r="71" spans="1:40" s="118" customFormat="1" ht="23.55" customHeight="1" x14ac:dyDescent="0.2">
      <c r="B71" s="119" t="s">
        <v>176</v>
      </c>
      <c r="C71" s="230" t="s">
        <v>96</v>
      </c>
      <c r="D71" s="230"/>
      <c r="E71" s="230"/>
      <c r="F71" s="230"/>
      <c r="G71" s="230"/>
      <c r="H71" s="230"/>
      <c r="I71" s="230"/>
      <c r="J71" s="230"/>
      <c r="K71" s="230"/>
      <c r="L71" s="230"/>
      <c r="M71" s="230"/>
      <c r="N71" s="230"/>
      <c r="O71" s="230"/>
      <c r="P71" s="230"/>
      <c r="Q71" s="230"/>
      <c r="R71" s="230"/>
      <c r="S71" s="230"/>
      <c r="T71" s="230"/>
      <c r="U71" s="230"/>
      <c r="V71" s="230"/>
      <c r="W71" s="230"/>
    </row>
    <row r="72" spans="1:40" s="118" customFormat="1" ht="36" customHeight="1" x14ac:dyDescent="0.2">
      <c r="B72" s="154"/>
      <c r="C72" s="231" t="s">
        <v>171</v>
      </c>
      <c r="D72" s="231"/>
      <c r="E72" s="231"/>
      <c r="F72" s="231"/>
      <c r="G72" s="231"/>
      <c r="H72" s="231"/>
      <c r="I72" s="231"/>
      <c r="J72" s="231"/>
      <c r="K72" s="231"/>
      <c r="L72" s="231"/>
      <c r="M72" s="231"/>
      <c r="N72" s="231"/>
      <c r="O72" s="231"/>
      <c r="P72" s="231"/>
      <c r="Q72" s="231"/>
      <c r="R72" s="231"/>
      <c r="S72" s="231"/>
      <c r="T72" s="231"/>
      <c r="U72" s="231"/>
      <c r="V72" s="231"/>
      <c r="W72" s="231"/>
    </row>
    <row r="73" spans="1:40" s="118" customFormat="1" ht="30" customHeight="1" x14ac:dyDescent="0.2">
      <c r="C73" s="266" t="s">
        <v>172</v>
      </c>
      <c r="D73" s="267"/>
      <c r="E73" s="267"/>
      <c r="F73" s="267"/>
      <c r="G73" s="267"/>
      <c r="H73" s="268"/>
      <c r="J73" s="269" t="s">
        <v>173</v>
      </c>
      <c r="K73" s="270"/>
      <c r="L73" s="270"/>
      <c r="M73" s="270"/>
      <c r="N73" s="270"/>
      <c r="O73" s="270"/>
      <c r="P73" s="270"/>
      <c r="Q73" s="270"/>
      <c r="R73" s="270"/>
      <c r="S73" s="270"/>
      <c r="T73" s="270"/>
      <c r="U73" s="270"/>
      <c r="V73" s="270"/>
      <c r="W73" s="271"/>
    </row>
    <row r="74" spans="1:40" ht="30" customHeight="1" x14ac:dyDescent="0.2">
      <c r="C74" s="275" t="s">
        <v>137</v>
      </c>
      <c r="D74" s="276"/>
      <c r="E74" s="276"/>
      <c r="F74" s="276"/>
      <c r="G74" s="276"/>
      <c r="H74" s="277"/>
      <c r="J74" s="272"/>
      <c r="K74" s="273"/>
      <c r="L74" s="273"/>
      <c r="M74" s="273"/>
      <c r="N74" s="273"/>
      <c r="O74" s="273"/>
      <c r="P74" s="273"/>
      <c r="Q74" s="273"/>
      <c r="R74" s="273"/>
      <c r="S74" s="273"/>
      <c r="T74" s="273"/>
      <c r="U74" s="273"/>
      <c r="V74" s="273"/>
      <c r="W74" s="274"/>
    </row>
    <row r="75" spans="1:40" ht="9.6" customHeight="1" x14ac:dyDescent="0.2">
      <c r="C75" s="97"/>
      <c r="D75" s="97"/>
      <c r="E75" s="97"/>
      <c r="F75" s="97"/>
      <c r="G75" s="97"/>
      <c r="H75" s="120"/>
      <c r="I75" s="120"/>
      <c r="J75" s="121"/>
      <c r="K75" s="121"/>
      <c r="L75" s="121"/>
      <c r="M75" s="121"/>
      <c r="N75" s="121"/>
      <c r="O75" s="121"/>
      <c r="P75" s="121"/>
      <c r="Q75" s="97"/>
      <c r="R75" s="97"/>
      <c r="S75" s="103"/>
      <c r="T75" s="103"/>
      <c r="U75" s="103"/>
      <c r="V75" s="97"/>
      <c r="W75" s="97"/>
    </row>
    <row r="76" spans="1:40" ht="24" customHeight="1" x14ac:dyDescent="0.2">
      <c r="C76" s="278" t="s">
        <v>175</v>
      </c>
      <c r="D76" s="279"/>
      <c r="E76" s="279"/>
      <c r="F76" s="279"/>
      <c r="G76" s="279"/>
      <c r="H76" s="280"/>
      <c r="I76" s="118"/>
      <c r="J76" s="281" t="s">
        <v>174</v>
      </c>
      <c r="K76" s="282"/>
      <c r="L76" s="282"/>
      <c r="M76" s="282"/>
      <c r="N76" s="282"/>
      <c r="O76" s="282"/>
      <c r="P76" s="282"/>
      <c r="Q76" s="282"/>
      <c r="R76" s="282"/>
      <c r="S76" s="282"/>
      <c r="T76" s="282"/>
      <c r="U76" s="282"/>
      <c r="V76" s="282"/>
      <c r="W76" s="283"/>
    </row>
    <row r="77" spans="1:40" ht="42" customHeight="1" x14ac:dyDescent="0.2">
      <c r="C77" s="287">
        <v>0.04</v>
      </c>
      <c r="D77" s="288"/>
      <c r="E77" s="288"/>
      <c r="F77" s="288"/>
      <c r="G77" s="288"/>
      <c r="H77" s="289"/>
      <c r="J77" s="284"/>
      <c r="K77" s="285"/>
      <c r="L77" s="285"/>
      <c r="M77" s="285"/>
      <c r="N77" s="285"/>
      <c r="O77" s="285"/>
      <c r="P77" s="285"/>
      <c r="Q77" s="285"/>
      <c r="R77" s="285"/>
      <c r="S77" s="285"/>
      <c r="T77" s="285"/>
      <c r="U77" s="285"/>
      <c r="V77" s="285"/>
      <c r="W77" s="286"/>
    </row>
    <row r="78" spans="1:40" ht="19.2" customHeight="1" x14ac:dyDescent="0.2">
      <c r="C78" s="122"/>
      <c r="D78" s="122"/>
      <c r="E78" s="122"/>
      <c r="F78" s="122"/>
      <c r="G78" s="123"/>
      <c r="H78" s="123"/>
      <c r="J78" s="124"/>
      <c r="K78" s="124"/>
      <c r="L78" s="124"/>
      <c r="M78" s="124"/>
      <c r="N78" s="124"/>
      <c r="O78" s="124"/>
      <c r="P78" s="124"/>
      <c r="Q78" s="124"/>
      <c r="R78" s="124"/>
      <c r="S78" s="124"/>
      <c r="T78" s="124"/>
      <c r="U78" s="124"/>
      <c r="V78" s="124"/>
      <c r="W78" s="124"/>
    </row>
    <row r="79" spans="1:40" s="155" customFormat="1" ht="22.5" customHeight="1" x14ac:dyDescent="0.2">
      <c r="A79" s="118"/>
      <c r="B79" s="119" t="s">
        <v>180</v>
      </c>
      <c r="C79" s="230" t="s">
        <v>28</v>
      </c>
      <c r="D79" s="230"/>
      <c r="E79" s="230"/>
      <c r="F79" s="230"/>
      <c r="G79" s="230"/>
      <c r="H79" s="230"/>
      <c r="I79" s="230"/>
      <c r="J79" s="230"/>
      <c r="K79" s="230"/>
      <c r="L79" s="230"/>
      <c r="M79" s="230"/>
      <c r="N79" s="230"/>
      <c r="O79" s="230"/>
      <c r="P79" s="230"/>
      <c r="Q79" s="230"/>
      <c r="R79" s="230"/>
      <c r="S79" s="230"/>
      <c r="T79" s="230"/>
      <c r="U79" s="230"/>
      <c r="V79" s="230"/>
      <c r="W79" s="230"/>
      <c r="X79" s="118"/>
    </row>
    <row r="80" spans="1:40" ht="50.1" customHeight="1" x14ac:dyDescent="0.2">
      <c r="C80" s="236" t="s">
        <v>179</v>
      </c>
      <c r="D80" s="236"/>
      <c r="E80" s="236"/>
      <c r="F80" s="236"/>
      <c r="G80" s="236"/>
      <c r="H80" s="236"/>
      <c r="I80" s="236"/>
      <c r="J80" s="236"/>
      <c r="K80" s="236"/>
      <c r="L80" s="236"/>
      <c r="M80" s="236"/>
      <c r="N80" s="236"/>
      <c r="O80" s="236"/>
      <c r="P80" s="236"/>
      <c r="Q80" s="236"/>
      <c r="R80" s="236"/>
      <c r="S80" s="236"/>
      <c r="T80" s="236"/>
      <c r="U80" s="236"/>
      <c r="V80" s="236"/>
      <c r="W80" s="236"/>
    </row>
    <row r="81" spans="1:24" ht="7.5" customHeight="1" x14ac:dyDescent="0.2">
      <c r="A81" s="156"/>
      <c r="B81" s="157"/>
      <c r="C81" s="158"/>
      <c r="D81" s="158"/>
      <c r="E81" s="158"/>
      <c r="F81" s="158"/>
      <c r="G81" s="158"/>
      <c r="H81" s="158"/>
      <c r="I81" s="158"/>
      <c r="J81" s="158"/>
      <c r="K81" s="158"/>
      <c r="L81" s="158"/>
      <c r="M81" s="158"/>
      <c r="N81" s="158"/>
      <c r="O81" s="158"/>
      <c r="P81" s="158"/>
      <c r="Q81" s="158"/>
      <c r="R81" s="158"/>
      <c r="S81" s="158"/>
      <c r="T81" s="156"/>
    </row>
    <row r="82" spans="1:24" ht="20.100000000000001" customHeight="1" x14ac:dyDescent="0.2">
      <c r="C82" s="260" t="s">
        <v>11</v>
      </c>
      <c r="D82" s="159">
        <v>1</v>
      </c>
      <c r="E82" s="263" t="s">
        <v>13</v>
      </c>
      <c r="F82" s="263"/>
      <c r="G82" s="263"/>
      <c r="H82" s="263"/>
      <c r="I82" s="263"/>
      <c r="J82" s="264"/>
      <c r="K82" s="159">
        <v>6</v>
      </c>
      <c r="L82" s="160" t="s">
        <v>4</v>
      </c>
      <c r="M82" s="161"/>
      <c r="N82" s="160"/>
      <c r="O82" s="160"/>
      <c r="P82" s="162"/>
      <c r="Q82" s="159">
        <v>11</v>
      </c>
      <c r="R82" s="160" t="s">
        <v>129</v>
      </c>
      <c r="S82" s="160"/>
      <c r="T82" s="160"/>
      <c r="U82" s="161"/>
      <c r="V82" s="161"/>
      <c r="W82" s="163"/>
    </row>
    <row r="83" spans="1:24" ht="20.100000000000001" customHeight="1" x14ac:dyDescent="0.2">
      <c r="C83" s="261"/>
      <c r="D83" s="164">
        <v>2</v>
      </c>
      <c r="E83" s="165" t="s">
        <v>14</v>
      </c>
      <c r="G83" s="165"/>
      <c r="H83" s="165"/>
      <c r="I83" s="165"/>
      <c r="J83" s="166"/>
      <c r="K83" s="164">
        <v>7</v>
      </c>
      <c r="L83" s="165" t="s">
        <v>5</v>
      </c>
      <c r="N83" s="165"/>
      <c r="O83" s="165"/>
      <c r="P83" s="166"/>
      <c r="Q83" s="164">
        <v>12</v>
      </c>
      <c r="R83" s="165" t="s">
        <v>127</v>
      </c>
      <c r="S83" s="165"/>
      <c r="T83" s="165"/>
      <c r="W83" s="167"/>
    </row>
    <row r="84" spans="1:24" ht="20.100000000000001" customHeight="1" x14ac:dyDescent="0.2">
      <c r="C84" s="261"/>
      <c r="D84" s="164">
        <v>3</v>
      </c>
      <c r="E84" s="165" t="s">
        <v>15</v>
      </c>
      <c r="G84" s="165"/>
      <c r="H84" s="165"/>
      <c r="I84" s="165"/>
      <c r="J84" s="166"/>
      <c r="K84" s="164">
        <v>8</v>
      </c>
      <c r="L84" s="165" t="s">
        <v>6</v>
      </c>
      <c r="N84" s="165"/>
      <c r="O84" s="165"/>
      <c r="P84" s="166"/>
      <c r="Q84" s="164">
        <v>13</v>
      </c>
      <c r="R84" s="165" t="s">
        <v>8</v>
      </c>
      <c r="S84" s="165"/>
      <c r="T84" s="165"/>
      <c r="W84" s="167"/>
    </row>
    <row r="85" spans="1:24" ht="20.100000000000001" customHeight="1" x14ac:dyDescent="0.2">
      <c r="C85" s="261"/>
      <c r="D85" s="164">
        <v>4</v>
      </c>
      <c r="E85" s="165" t="s">
        <v>12</v>
      </c>
      <c r="G85" s="165"/>
      <c r="H85" s="165"/>
      <c r="I85" s="165"/>
      <c r="J85" s="166"/>
      <c r="K85" s="164">
        <v>9</v>
      </c>
      <c r="L85" s="168" t="s">
        <v>128</v>
      </c>
      <c r="N85" s="165"/>
      <c r="O85" s="165"/>
      <c r="P85" s="166"/>
      <c r="Q85" s="164">
        <v>14</v>
      </c>
      <c r="R85" s="165" t="s">
        <v>9</v>
      </c>
      <c r="S85" s="165"/>
      <c r="T85" s="165"/>
      <c r="W85" s="167"/>
    </row>
    <row r="86" spans="1:24" ht="20.100000000000001" customHeight="1" x14ac:dyDescent="0.2">
      <c r="C86" s="262"/>
      <c r="D86" s="169">
        <v>5</v>
      </c>
      <c r="E86" s="170" t="s">
        <v>3</v>
      </c>
      <c r="F86" s="171"/>
      <c r="G86" s="172"/>
      <c r="H86" s="172"/>
      <c r="I86" s="172"/>
      <c r="J86" s="173"/>
      <c r="K86" s="172">
        <v>10</v>
      </c>
      <c r="L86" s="171" t="s">
        <v>7</v>
      </c>
      <c r="M86" s="171"/>
      <c r="N86" s="172"/>
      <c r="O86" s="172"/>
      <c r="P86" s="173"/>
      <c r="Q86" s="169"/>
      <c r="R86" s="172"/>
      <c r="S86" s="172"/>
      <c r="T86" s="172"/>
      <c r="U86" s="171"/>
      <c r="V86" s="171"/>
      <c r="W86" s="174"/>
    </row>
    <row r="87" spans="1:24" ht="9.6" customHeight="1" x14ac:dyDescent="0.2">
      <c r="B87" s="175"/>
      <c r="C87" s="165"/>
      <c r="D87" s="165"/>
      <c r="E87" s="165"/>
      <c r="F87" s="165"/>
      <c r="G87" s="165"/>
      <c r="H87" s="165"/>
      <c r="I87" s="165"/>
      <c r="J87" s="165"/>
      <c r="K87" s="165"/>
      <c r="L87" s="165"/>
      <c r="M87" s="165"/>
      <c r="N87" s="165"/>
      <c r="O87" s="165"/>
      <c r="P87" s="165"/>
      <c r="Q87" s="165"/>
      <c r="R87" s="165"/>
      <c r="S87" s="165"/>
      <c r="T87" s="165"/>
    </row>
    <row r="88" spans="1:24" ht="30" customHeight="1" x14ac:dyDescent="0.2">
      <c r="C88" s="176"/>
      <c r="D88" s="237" t="s">
        <v>177</v>
      </c>
      <c r="E88" s="237"/>
      <c r="F88" s="237"/>
      <c r="G88" s="237"/>
      <c r="H88" s="237"/>
      <c r="I88" s="237"/>
      <c r="J88" s="238" t="s">
        <v>25</v>
      </c>
      <c r="K88" s="238"/>
      <c r="L88" s="238"/>
      <c r="M88" s="238"/>
      <c r="N88" s="238"/>
      <c r="O88" s="238"/>
      <c r="P88" s="238"/>
      <c r="Q88" s="238"/>
      <c r="R88" s="238"/>
      <c r="S88" s="238"/>
      <c r="T88" s="238"/>
      <c r="U88" s="238"/>
      <c r="V88" s="265" t="s">
        <v>178</v>
      </c>
      <c r="W88" s="265"/>
    </row>
    <row r="89" spans="1:24" ht="25.8" customHeight="1" x14ac:dyDescent="0.2">
      <c r="C89" s="96">
        <v>1</v>
      </c>
      <c r="D89" s="228" t="s">
        <v>7153</v>
      </c>
      <c r="E89" s="228"/>
      <c r="F89" s="228"/>
      <c r="G89" s="228"/>
      <c r="H89" s="228"/>
      <c r="I89" s="228"/>
      <c r="J89" s="228" t="s">
        <v>7168</v>
      </c>
      <c r="K89" s="228"/>
      <c r="L89" s="228"/>
      <c r="M89" s="228"/>
      <c r="N89" s="228"/>
      <c r="O89" s="228"/>
      <c r="P89" s="228"/>
      <c r="Q89" s="228"/>
      <c r="R89" s="228"/>
      <c r="S89" s="228"/>
      <c r="T89" s="228"/>
      <c r="U89" s="228"/>
      <c r="V89" s="255"/>
      <c r="W89" s="255"/>
    </row>
    <row r="90" spans="1:24" ht="26.1" customHeight="1" x14ac:dyDescent="0.2">
      <c r="C90" s="96">
        <v>2</v>
      </c>
      <c r="D90" s="228" t="s">
        <v>7155</v>
      </c>
      <c r="E90" s="228"/>
      <c r="F90" s="228"/>
      <c r="G90" s="228"/>
      <c r="H90" s="228"/>
      <c r="I90" s="228"/>
      <c r="J90" s="228" t="s">
        <v>7171</v>
      </c>
      <c r="K90" s="228"/>
      <c r="L90" s="228"/>
      <c r="M90" s="228"/>
      <c r="N90" s="228"/>
      <c r="O90" s="228"/>
      <c r="P90" s="228"/>
      <c r="Q90" s="228"/>
      <c r="R90" s="228"/>
      <c r="S90" s="228"/>
      <c r="T90" s="228"/>
      <c r="U90" s="228"/>
      <c r="V90" s="255"/>
      <c r="W90" s="255"/>
    </row>
    <row r="91" spans="1:24" ht="26.1" customHeight="1" x14ac:dyDescent="0.2">
      <c r="C91" s="96">
        <v>3</v>
      </c>
      <c r="D91" s="228"/>
      <c r="E91" s="228"/>
      <c r="F91" s="228"/>
      <c r="G91" s="228"/>
      <c r="H91" s="228"/>
      <c r="I91" s="228"/>
      <c r="J91" s="228"/>
      <c r="K91" s="228"/>
      <c r="L91" s="228"/>
      <c r="M91" s="228"/>
      <c r="N91" s="228"/>
      <c r="O91" s="228"/>
      <c r="P91" s="228"/>
      <c r="Q91" s="228"/>
      <c r="R91" s="228"/>
      <c r="S91" s="228"/>
      <c r="T91" s="228"/>
      <c r="U91" s="228"/>
      <c r="V91" s="255"/>
      <c r="W91" s="255"/>
    </row>
    <row r="92" spans="1:24" ht="26.1" customHeight="1" x14ac:dyDescent="0.2">
      <c r="C92" s="96">
        <v>4</v>
      </c>
      <c r="D92" s="228"/>
      <c r="E92" s="228"/>
      <c r="F92" s="228"/>
      <c r="G92" s="228"/>
      <c r="H92" s="228"/>
      <c r="I92" s="228"/>
      <c r="J92" s="228"/>
      <c r="K92" s="228"/>
      <c r="L92" s="228"/>
      <c r="M92" s="228"/>
      <c r="N92" s="228"/>
      <c r="O92" s="228"/>
      <c r="P92" s="228"/>
      <c r="Q92" s="228"/>
      <c r="R92" s="228"/>
      <c r="S92" s="228"/>
      <c r="T92" s="228"/>
      <c r="U92" s="228"/>
      <c r="V92" s="255"/>
      <c r="W92" s="255"/>
    </row>
    <row r="93" spans="1:24" ht="25.8" customHeight="1" x14ac:dyDescent="0.2">
      <c r="C93" s="96">
        <v>5</v>
      </c>
      <c r="D93" s="228"/>
      <c r="E93" s="228"/>
      <c r="F93" s="228"/>
      <c r="G93" s="228"/>
      <c r="H93" s="228"/>
      <c r="I93" s="228"/>
      <c r="J93" s="228"/>
      <c r="K93" s="228"/>
      <c r="L93" s="228"/>
      <c r="M93" s="228"/>
      <c r="N93" s="228"/>
      <c r="O93" s="228"/>
      <c r="P93" s="228"/>
      <c r="Q93" s="228"/>
      <c r="R93" s="228"/>
      <c r="S93" s="228"/>
      <c r="T93" s="228"/>
      <c r="U93" s="228"/>
      <c r="V93" s="255"/>
      <c r="W93" s="255"/>
    </row>
    <row r="94" spans="1:24" ht="19.2" customHeight="1" x14ac:dyDescent="0.2">
      <c r="C94" s="84"/>
      <c r="D94" s="177"/>
      <c r="E94" s="177"/>
      <c r="F94" s="177"/>
      <c r="G94" s="177"/>
      <c r="H94" s="177"/>
      <c r="I94" s="177"/>
      <c r="J94" s="175"/>
      <c r="K94" s="175"/>
      <c r="L94" s="175"/>
      <c r="M94" s="175"/>
      <c r="N94" s="175"/>
      <c r="O94" s="175"/>
      <c r="P94" s="175"/>
      <c r="Q94" s="175"/>
      <c r="R94" s="175"/>
      <c r="S94" s="175"/>
      <c r="T94" s="175"/>
      <c r="U94" s="175"/>
      <c r="V94" s="104"/>
      <c r="W94" s="104"/>
    </row>
    <row r="95" spans="1:24" s="155" customFormat="1" ht="51" customHeight="1" x14ac:dyDescent="0.2">
      <c r="A95" s="118"/>
      <c r="B95" s="119" t="s">
        <v>186</v>
      </c>
      <c r="C95" s="229" t="s">
        <v>181</v>
      </c>
      <c r="D95" s="230"/>
      <c r="E95" s="230"/>
      <c r="F95" s="230"/>
      <c r="G95" s="230"/>
      <c r="H95" s="230"/>
      <c r="I95" s="230"/>
      <c r="J95" s="230"/>
      <c r="K95" s="230"/>
      <c r="L95" s="230"/>
      <c r="M95" s="230"/>
      <c r="N95" s="230"/>
      <c r="O95" s="230"/>
      <c r="P95" s="230"/>
      <c r="Q95" s="230"/>
      <c r="R95" s="230"/>
      <c r="S95" s="230"/>
      <c r="T95" s="230"/>
      <c r="U95" s="230"/>
      <c r="V95" s="230"/>
      <c r="W95" s="230"/>
      <c r="X95" s="118"/>
    </row>
    <row r="96" spans="1:24" s="141" customFormat="1" ht="37.5" customHeight="1" x14ac:dyDescent="0.2">
      <c r="B96" s="144"/>
      <c r="C96" s="231" t="s">
        <v>6182</v>
      </c>
      <c r="D96" s="231"/>
      <c r="E96" s="231"/>
      <c r="F96" s="231"/>
      <c r="G96" s="231"/>
      <c r="H96" s="231"/>
      <c r="I96" s="231"/>
      <c r="J96" s="231"/>
      <c r="K96" s="231"/>
      <c r="L96" s="231"/>
      <c r="M96" s="231"/>
      <c r="N96" s="231"/>
      <c r="O96" s="231"/>
      <c r="P96" s="231"/>
      <c r="Q96" s="231"/>
      <c r="R96" s="231"/>
      <c r="S96" s="231"/>
      <c r="T96" s="231"/>
      <c r="U96" s="231"/>
      <c r="V96" s="231"/>
      <c r="W96" s="231"/>
    </row>
    <row r="97" spans="2:24" s="141" customFormat="1" ht="36" customHeight="1" x14ac:dyDescent="0.2">
      <c r="B97" s="142"/>
      <c r="C97" s="256" t="s">
        <v>35</v>
      </c>
      <c r="D97" s="257"/>
      <c r="E97" s="257"/>
      <c r="F97" s="257"/>
      <c r="G97" s="257"/>
      <c r="H97" s="258"/>
      <c r="I97" s="246" t="s">
        <v>7169</v>
      </c>
      <c r="J97" s="247"/>
      <c r="K97" s="247"/>
      <c r="L97" s="247"/>
      <c r="M97" s="247"/>
      <c r="N97" s="259" t="s">
        <v>7170</v>
      </c>
      <c r="O97" s="259"/>
      <c r="P97" s="259"/>
      <c r="Q97" s="259"/>
      <c r="R97" s="259"/>
      <c r="S97" s="247" t="s">
        <v>7172</v>
      </c>
      <c r="T97" s="247"/>
      <c r="U97" s="247"/>
      <c r="V97" s="247"/>
      <c r="W97" s="248"/>
    </row>
    <row r="98" spans="2:24" s="141" customFormat="1" ht="5.25" customHeight="1" x14ac:dyDescent="0.2">
      <c r="B98" s="142"/>
    </row>
    <row r="99" spans="2:24" s="141" customFormat="1" ht="36" customHeight="1" x14ac:dyDescent="0.2">
      <c r="B99" s="142"/>
      <c r="C99" s="239" t="s">
        <v>182</v>
      </c>
      <c r="D99" s="239"/>
      <c r="E99" s="239"/>
      <c r="F99" s="239"/>
      <c r="G99" s="239"/>
      <c r="H99" s="240"/>
      <c r="I99" s="241">
        <v>1000</v>
      </c>
      <c r="J99" s="242"/>
      <c r="K99" s="242"/>
      <c r="L99" s="242"/>
      <c r="M99" s="242"/>
      <c r="N99" s="178"/>
    </row>
    <row r="100" spans="2:24" s="141" customFormat="1" ht="10.199999999999999" customHeight="1" x14ac:dyDescent="0.2">
      <c r="B100" s="142"/>
    </row>
    <row r="101" spans="2:24" s="141" customFormat="1" ht="25.5" customHeight="1" x14ac:dyDescent="0.2">
      <c r="B101" s="144"/>
      <c r="C101" s="231" t="s">
        <v>37</v>
      </c>
      <c r="D101" s="231"/>
      <c r="E101" s="231"/>
      <c r="F101" s="231"/>
      <c r="G101" s="231"/>
      <c r="H101" s="231"/>
      <c r="I101" s="231"/>
      <c r="J101" s="231"/>
      <c r="K101" s="231"/>
      <c r="L101" s="231"/>
      <c r="M101" s="231"/>
      <c r="N101" s="231"/>
      <c r="O101" s="231"/>
      <c r="P101" s="231"/>
      <c r="Q101" s="231"/>
      <c r="R101" s="231"/>
      <c r="S101" s="231"/>
      <c r="T101" s="231"/>
      <c r="U101" s="231"/>
      <c r="V101" s="231"/>
      <c r="W101" s="231"/>
    </row>
    <row r="102" spans="2:24" s="141" customFormat="1" ht="36" customHeight="1" x14ac:dyDescent="0.2">
      <c r="B102" s="142"/>
      <c r="C102" s="243" t="s">
        <v>183</v>
      </c>
      <c r="D102" s="244"/>
      <c r="E102" s="244"/>
      <c r="F102" s="244"/>
      <c r="G102" s="244"/>
      <c r="H102" s="245"/>
      <c r="I102" s="246" t="s">
        <v>7173</v>
      </c>
      <c r="J102" s="247"/>
      <c r="K102" s="247"/>
      <c r="L102" s="247"/>
      <c r="M102" s="247"/>
      <c r="N102" s="247"/>
      <c r="O102" s="248"/>
      <c r="Q102" s="249" t="s">
        <v>184</v>
      </c>
      <c r="R102" s="250"/>
      <c r="S102" s="250"/>
      <c r="T102" s="250"/>
      <c r="U102" s="250"/>
      <c r="V102" s="250"/>
      <c r="W102" s="251"/>
    </row>
    <row r="103" spans="2:24" s="141" customFormat="1" ht="62.55" customHeight="1" x14ac:dyDescent="0.2">
      <c r="B103" s="142"/>
      <c r="Q103" s="252"/>
      <c r="R103" s="253"/>
      <c r="S103" s="253"/>
      <c r="T103" s="253"/>
      <c r="U103" s="253"/>
      <c r="V103" s="253"/>
      <c r="W103" s="254"/>
    </row>
    <row r="104" spans="2:24" s="141" customFormat="1" ht="19.2" customHeight="1" x14ac:dyDescent="0.2">
      <c r="B104" s="142"/>
    </row>
    <row r="105" spans="2:24" ht="30" customHeight="1" x14ac:dyDescent="0.2">
      <c r="B105" s="119" t="s">
        <v>188</v>
      </c>
      <c r="C105" s="125" t="s">
        <v>29</v>
      </c>
      <c r="D105" s="118"/>
      <c r="E105" s="118"/>
      <c r="F105" s="118"/>
      <c r="G105" s="118"/>
      <c r="H105" s="118"/>
      <c r="I105" s="118"/>
      <c r="J105" s="118"/>
      <c r="K105" s="118"/>
      <c r="L105" s="118"/>
      <c r="M105" s="118"/>
      <c r="N105" s="118"/>
      <c r="O105" s="118"/>
      <c r="P105" s="118"/>
      <c r="Q105" s="118"/>
      <c r="R105" s="118"/>
      <c r="S105" s="118"/>
      <c r="T105" s="118"/>
      <c r="U105" s="118"/>
      <c r="V105" s="118"/>
      <c r="W105" s="118"/>
      <c r="X105" s="118"/>
    </row>
    <row r="106" spans="2:24" ht="40.049999999999997" customHeight="1" x14ac:dyDescent="0.2">
      <c r="C106" s="236" t="s">
        <v>6183</v>
      </c>
      <c r="D106" s="236"/>
      <c r="E106" s="236"/>
      <c r="F106" s="236"/>
      <c r="G106" s="236"/>
      <c r="H106" s="236"/>
      <c r="I106" s="236"/>
      <c r="J106" s="236"/>
      <c r="K106" s="236"/>
      <c r="L106" s="236"/>
      <c r="M106" s="236"/>
      <c r="N106" s="236"/>
      <c r="O106" s="236"/>
      <c r="P106" s="236"/>
      <c r="Q106" s="236"/>
      <c r="R106" s="236"/>
      <c r="S106" s="236"/>
      <c r="T106" s="236"/>
      <c r="U106" s="236"/>
      <c r="V106" s="236"/>
      <c r="W106" s="236"/>
    </row>
    <row r="107" spans="2:24" ht="7.5" customHeight="1" x14ac:dyDescent="0.2">
      <c r="B107" s="175"/>
      <c r="C107" s="165"/>
      <c r="D107" s="165"/>
      <c r="E107" s="165"/>
      <c r="F107" s="165"/>
      <c r="G107" s="165"/>
      <c r="H107" s="165"/>
      <c r="I107" s="165"/>
      <c r="J107" s="165"/>
      <c r="K107" s="165"/>
      <c r="L107" s="165"/>
      <c r="M107" s="165"/>
      <c r="N107" s="165"/>
      <c r="O107" s="165"/>
      <c r="P107" s="165"/>
      <c r="Q107" s="165"/>
      <c r="R107" s="165"/>
      <c r="S107" s="165"/>
      <c r="T107" s="165"/>
    </row>
    <row r="108" spans="2:24" ht="30" customHeight="1" x14ac:dyDescent="0.2">
      <c r="C108" s="176"/>
      <c r="D108" s="237" t="s">
        <v>187</v>
      </c>
      <c r="E108" s="237"/>
      <c r="F108" s="237"/>
      <c r="G108" s="237"/>
      <c r="H108" s="237"/>
      <c r="I108" s="237"/>
      <c r="J108" s="238" t="s">
        <v>26</v>
      </c>
      <c r="K108" s="238"/>
      <c r="L108" s="238"/>
      <c r="M108" s="238"/>
      <c r="N108" s="238"/>
      <c r="O108" s="238"/>
      <c r="P108" s="238"/>
      <c r="Q108" s="238"/>
      <c r="R108" s="238"/>
      <c r="S108" s="238"/>
      <c r="T108" s="238"/>
      <c r="U108" s="238"/>
      <c r="V108" s="238"/>
      <c r="W108" s="238"/>
    </row>
    <row r="109" spans="2:24" ht="26.4" customHeight="1" x14ac:dyDescent="0.2">
      <c r="C109" s="96">
        <v>1</v>
      </c>
      <c r="D109" s="228" t="s">
        <v>7174</v>
      </c>
      <c r="E109" s="228"/>
      <c r="F109" s="228"/>
      <c r="G109" s="228"/>
      <c r="H109" s="228"/>
      <c r="I109" s="228"/>
      <c r="J109" s="228" t="s">
        <v>7175</v>
      </c>
      <c r="K109" s="228"/>
      <c r="L109" s="228"/>
      <c r="M109" s="228"/>
      <c r="N109" s="228"/>
      <c r="O109" s="228"/>
      <c r="P109" s="228"/>
      <c r="Q109" s="228"/>
      <c r="R109" s="228"/>
      <c r="S109" s="228"/>
      <c r="T109" s="228"/>
      <c r="U109" s="228"/>
      <c r="V109" s="228"/>
      <c r="W109" s="228"/>
    </row>
    <row r="110" spans="2:24" ht="26.4" customHeight="1" x14ac:dyDescent="0.2">
      <c r="C110" s="96">
        <v>2</v>
      </c>
      <c r="D110" s="228"/>
      <c r="E110" s="228"/>
      <c r="F110" s="228"/>
      <c r="G110" s="228"/>
      <c r="H110" s="228"/>
      <c r="I110" s="228"/>
      <c r="J110" s="228"/>
      <c r="K110" s="228"/>
      <c r="L110" s="228"/>
      <c r="M110" s="228"/>
      <c r="N110" s="228"/>
      <c r="O110" s="228"/>
      <c r="P110" s="228"/>
      <c r="Q110" s="228"/>
      <c r="R110" s="228"/>
      <c r="S110" s="228"/>
      <c r="T110" s="228"/>
      <c r="U110" s="228"/>
      <c r="V110" s="228"/>
      <c r="W110" s="228"/>
    </row>
    <row r="111" spans="2:24" ht="26.4" customHeight="1" x14ac:dyDescent="0.2">
      <c r="C111" s="96">
        <v>3</v>
      </c>
      <c r="D111" s="228"/>
      <c r="E111" s="228"/>
      <c r="F111" s="228"/>
      <c r="G111" s="228"/>
      <c r="H111" s="228"/>
      <c r="I111" s="228"/>
      <c r="J111" s="228"/>
      <c r="K111" s="228"/>
      <c r="L111" s="228"/>
      <c r="M111" s="228"/>
      <c r="N111" s="228"/>
      <c r="O111" s="228"/>
      <c r="P111" s="228"/>
      <c r="Q111" s="228"/>
      <c r="R111" s="228"/>
      <c r="S111" s="228"/>
      <c r="T111" s="228"/>
      <c r="U111" s="228"/>
      <c r="V111" s="228"/>
      <c r="W111" s="228"/>
    </row>
    <row r="112" spans="2:24" ht="21.6" customHeight="1" x14ac:dyDescent="0.2">
      <c r="C112" s="84"/>
      <c r="D112" s="177"/>
      <c r="E112" s="177"/>
      <c r="F112" s="177"/>
      <c r="G112" s="177"/>
      <c r="H112" s="177"/>
      <c r="I112" s="177"/>
      <c r="J112" s="175"/>
      <c r="K112" s="175"/>
      <c r="L112" s="175"/>
      <c r="M112" s="175"/>
      <c r="N112" s="175"/>
      <c r="O112" s="175"/>
      <c r="P112" s="175"/>
      <c r="Q112" s="175"/>
      <c r="R112" s="175"/>
      <c r="S112" s="175"/>
      <c r="T112" s="175"/>
      <c r="U112" s="175"/>
      <c r="V112" s="104"/>
      <c r="W112" s="104"/>
    </row>
    <row r="113" spans="2:24" ht="69" customHeight="1" x14ac:dyDescent="0.2">
      <c r="B113" s="119" t="s">
        <v>189</v>
      </c>
      <c r="C113" s="229" t="s">
        <v>6184</v>
      </c>
      <c r="D113" s="230"/>
      <c r="E113" s="230"/>
      <c r="F113" s="230"/>
      <c r="G113" s="230"/>
      <c r="H113" s="230"/>
      <c r="I113" s="230"/>
      <c r="J113" s="230"/>
      <c r="K113" s="230"/>
      <c r="L113" s="230"/>
      <c r="M113" s="230"/>
      <c r="N113" s="230"/>
      <c r="O113" s="230"/>
      <c r="P113" s="230"/>
      <c r="Q113" s="230"/>
      <c r="R113" s="230"/>
      <c r="S113" s="230"/>
      <c r="T113" s="230"/>
      <c r="U113" s="230"/>
      <c r="V113" s="230"/>
      <c r="W113" s="230"/>
      <c r="X113" s="118"/>
    </row>
    <row r="114" spans="2:24" ht="30" customHeight="1" x14ac:dyDescent="0.2">
      <c r="B114" s="154"/>
      <c r="C114" s="231" t="s">
        <v>36</v>
      </c>
      <c r="D114" s="232"/>
      <c r="E114" s="232"/>
      <c r="F114" s="232"/>
      <c r="G114" s="232"/>
      <c r="H114" s="232"/>
      <c r="I114" s="232"/>
      <c r="J114" s="232"/>
      <c r="K114" s="232"/>
      <c r="L114" s="232"/>
      <c r="M114" s="232"/>
      <c r="N114" s="232"/>
      <c r="O114" s="232"/>
      <c r="P114" s="232"/>
      <c r="Q114" s="232"/>
      <c r="R114" s="232"/>
      <c r="S114" s="232"/>
      <c r="T114" s="232"/>
      <c r="U114" s="232"/>
      <c r="V114" s="232"/>
      <c r="W114" s="232"/>
      <c r="X114" s="118"/>
    </row>
    <row r="115" spans="2:24" s="141" customFormat="1" ht="75.75" customHeight="1" x14ac:dyDescent="0.2">
      <c r="C115" s="233" t="s">
        <v>7176</v>
      </c>
      <c r="D115" s="234"/>
      <c r="E115" s="234"/>
      <c r="F115" s="234"/>
      <c r="G115" s="234"/>
      <c r="H115" s="234"/>
      <c r="I115" s="234"/>
      <c r="J115" s="234"/>
      <c r="K115" s="234"/>
      <c r="L115" s="234"/>
      <c r="M115" s="234"/>
      <c r="N115" s="234"/>
      <c r="O115" s="234"/>
      <c r="P115" s="234"/>
      <c r="Q115" s="234"/>
      <c r="R115" s="234"/>
      <c r="S115" s="234"/>
      <c r="T115" s="234"/>
      <c r="U115" s="234"/>
      <c r="V115" s="234"/>
      <c r="W115" s="235"/>
    </row>
    <row r="116" spans="2:24" s="141" customFormat="1" ht="19.2" customHeight="1" x14ac:dyDescent="0.2">
      <c r="C116" s="179"/>
      <c r="D116" s="179"/>
      <c r="E116" s="179"/>
      <c r="F116" s="179"/>
      <c r="G116" s="179"/>
      <c r="H116" s="179"/>
      <c r="I116" s="179"/>
      <c r="J116" s="179"/>
      <c r="K116" s="179"/>
      <c r="L116" s="179"/>
      <c r="M116" s="179"/>
      <c r="N116" s="179"/>
      <c r="O116" s="179"/>
      <c r="P116" s="179"/>
      <c r="Q116" s="179"/>
      <c r="R116" s="179"/>
      <c r="S116" s="179"/>
      <c r="T116" s="179"/>
      <c r="U116" s="179"/>
      <c r="V116" s="179"/>
      <c r="W116" s="179"/>
    </row>
    <row r="117" spans="2:24" ht="30" customHeight="1" x14ac:dyDescent="0.2">
      <c r="B117" s="119" t="s">
        <v>202</v>
      </c>
      <c r="C117" s="230" t="s">
        <v>6185</v>
      </c>
      <c r="D117" s="230"/>
      <c r="E117" s="230"/>
      <c r="F117" s="230"/>
      <c r="G117" s="230"/>
      <c r="H117" s="230"/>
      <c r="I117" s="230"/>
      <c r="J117" s="230"/>
      <c r="K117" s="230"/>
      <c r="L117" s="230"/>
      <c r="M117" s="230"/>
      <c r="N117" s="230"/>
      <c r="O117" s="230"/>
      <c r="P117" s="230"/>
      <c r="Q117" s="230"/>
      <c r="R117" s="230"/>
      <c r="S117" s="230"/>
      <c r="T117" s="230"/>
      <c r="U117" s="230"/>
      <c r="V117" s="230"/>
      <c r="W117" s="230"/>
    </row>
    <row r="118" spans="2:24" ht="30" customHeight="1" x14ac:dyDescent="0.2">
      <c r="B118" s="119"/>
      <c r="C118" s="448" t="s">
        <v>6186</v>
      </c>
      <c r="D118" s="448"/>
      <c r="E118" s="448"/>
      <c r="F118" s="448"/>
      <c r="G118" s="448"/>
      <c r="H118" s="448"/>
      <c r="I118" s="448"/>
      <c r="J118" s="448"/>
      <c r="K118" s="448"/>
      <c r="L118" s="448"/>
      <c r="M118" s="448"/>
      <c r="N118" s="448"/>
      <c r="O118" s="448"/>
      <c r="P118" s="448"/>
      <c r="Q118" s="448"/>
      <c r="R118" s="448"/>
      <c r="S118" s="448"/>
      <c r="T118" s="448"/>
      <c r="U118" s="448"/>
      <c r="V118" s="448"/>
      <c r="W118" s="448"/>
    </row>
    <row r="119" spans="2:24" ht="22.8" customHeight="1" x14ac:dyDescent="0.2">
      <c r="B119" s="111"/>
      <c r="C119" s="443" t="s">
        <v>6188</v>
      </c>
      <c r="D119" s="443"/>
      <c r="E119" s="443"/>
      <c r="F119" s="443"/>
      <c r="G119" s="443"/>
      <c r="H119" s="443"/>
      <c r="I119" s="443"/>
      <c r="J119" s="443"/>
      <c r="K119" s="443"/>
      <c r="L119" s="443"/>
      <c r="M119" s="443"/>
      <c r="N119" s="349" t="s">
        <v>6197</v>
      </c>
      <c r="O119" s="357"/>
      <c r="P119" s="165"/>
      <c r="Q119" s="165"/>
      <c r="R119" s="165"/>
      <c r="S119" s="165"/>
      <c r="T119" s="165"/>
      <c r="U119" s="165"/>
      <c r="V119" s="180"/>
      <c r="W119" s="180"/>
    </row>
    <row r="120" spans="2:24" ht="22.8" customHeight="1" x14ac:dyDescent="0.2">
      <c r="B120" s="111"/>
      <c r="C120" s="445" t="s">
        <v>6187</v>
      </c>
      <c r="D120" s="445"/>
      <c r="E120" s="445"/>
      <c r="F120" s="445"/>
      <c r="G120" s="445"/>
      <c r="H120" s="445"/>
      <c r="I120" s="445"/>
      <c r="J120" s="445"/>
      <c r="K120" s="445"/>
      <c r="L120" s="445"/>
      <c r="M120" s="445"/>
      <c r="N120" s="259" t="s">
        <v>137</v>
      </c>
      <c r="O120" s="259"/>
      <c r="P120" s="165"/>
      <c r="Q120" s="165"/>
      <c r="R120" s="165"/>
      <c r="S120" s="165"/>
      <c r="T120" s="165"/>
      <c r="U120" s="165"/>
      <c r="V120" s="180"/>
      <c r="W120" s="180"/>
    </row>
    <row r="121" spans="2:24" ht="22.8" customHeight="1" x14ac:dyDescent="0.2">
      <c r="B121" s="111"/>
      <c r="C121" s="445" t="s">
        <v>6189</v>
      </c>
      <c r="D121" s="445"/>
      <c r="E121" s="445"/>
      <c r="F121" s="445"/>
      <c r="G121" s="445"/>
      <c r="H121" s="445"/>
      <c r="I121" s="445"/>
      <c r="J121" s="445"/>
      <c r="K121" s="445"/>
      <c r="L121" s="445"/>
      <c r="M121" s="445"/>
      <c r="N121" s="259" t="s">
        <v>137</v>
      </c>
      <c r="O121" s="259"/>
      <c r="P121" s="165"/>
      <c r="Q121" s="165"/>
      <c r="R121" s="165"/>
      <c r="S121" s="165"/>
      <c r="T121" s="165"/>
      <c r="U121" s="165"/>
      <c r="V121" s="180"/>
      <c r="W121" s="180"/>
    </row>
    <row r="122" spans="2:24" ht="22.8" customHeight="1" x14ac:dyDescent="0.2">
      <c r="B122" s="111"/>
      <c r="C122" s="445" t="s">
        <v>6190</v>
      </c>
      <c r="D122" s="445"/>
      <c r="E122" s="445"/>
      <c r="F122" s="445"/>
      <c r="G122" s="445"/>
      <c r="H122" s="445"/>
      <c r="I122" s="445"/>
      <c r="J122" s="445"/>
      <c r="K122" s="445"/>
      <c r="L122" s="445"/>
      <c r="M122" s="445"/>
      <c r="N122" s="259"/>
      <c r="O122" s="259"/>
      <c r="P122" s="165"/>
      <c r="Q122" s="165"/>
      <c r="R122" s="165"/>
      <c r="S122" s="165"/>
      <c r="T122" s="165"/>
      <c r="U122" s="165"/>
      <c r="V122" s="180"/>
      <c r="W122" s="180"/>
    </row>
    <row r="123" spans="2:24" ht="22.8" customHeight="1" x14ac:dyDescent="0.2">
      <c r="B123" s="111"/>
      <c r="C123" s="445" t="s">
        <v>6191</v>
      </c>
      <c r="D123" s="445"/>
      <c r="E123" s="445"/>
      <c r="F123" s="445"/>
      <c r="G123" s="445"/>
      <c r="H123" s="445"/>
      <c r="I123" s="445"/>
      <c r="J123" s="445"/>
      <c r="K123" s="445"/>
      <c r="L123" s="445"/>
      <c r="M123" s="445"/>
      <c r="N123" s="259"/>
      <c r="O123" s="259"/>
      <c r="P123" s="165"/>
      <c r="Q123" s="165"/>
      <c r="R123" s="165"/>
      <c r="S123" s="165"/>
      <c r="T123" s="165"/>
      <c r="U123" s="165"/>
      <c r="V123" s="180"/>
      <c r="W123" s="180"/>
    </row>
    <row r="124" spans="2:24" ht="19.2" customHeight="1" x14ac:dyDescent="0.2">
      <c r="B124" s="111"/>
      <c r="C124" s="123"/>
      <c r="D124" s="123"/>
      <c r="E124" s="123"/>
      <c r="F124" s="123"/>
      <c r="G124" s="123"/>
      <c r="H124" s="123"/>
      <c r="I124" s="123"/>
      <c r="J124" s="123"/>
      <c r="K124" s="123"/>
      <c r="L124" s="123"/>
      <c r="M124" s="123"/>
      <c r="N124" s="84"/>
      <c r="O124" s="84"/>
      <c r="P124" s="165"/>
      <c r="Q124" s="165"/>
      <c r="R124" s="165"/>
      <c r="S124" s="165"/>
      <c r="T124" s="165"/>
      <c r="U124" s="165"/>
      <c r="V124" s="180"/>
      <c r="W124" s="180"/>
    </row>
    <row r="125" spans="2:24" ht="53.4" customHeight="1" x14ac:dyDescent="0.2">
      <c r="B125" s="111"/>
      <c r="C125" s="449" t="s">
        <v>6199</v>
      </c>
      <c r="D125" s="450"/>
      <c r="E125" s="450"/>
      <c r="F125" s="450"/>
      <c r="G125" s="450"/>
      <c r="H125" s="450"/>
      <c r="I125" s="450"/>
      <c r="J125" s="450"/>
      <c r="K125" s="450"/>
      <c r="L125" s="450"/>
      <c r="M125" s="450"/>
      <c r="N125" s="450"/>
      <c r="O125" s="450"/>
      <c r="P125" s="450"/>
      <c r="Q125" s="450"/>
      <c r="R125" s="450"/>
      <c r="S125" s="450"/>
      <c r="T125" s="450"/>
      <c r="U125" s="450"/>
      <c r="V125" s="450"/>
      <c r="W125" s="450"/>
    </row>
    <row r="126" spans="2:24" ht="22.8" customHeight="1" x14ac:dyDescent="0.2">
      <c r="B126" s="111"/>
      <c r="C126" s="443" t="s">
        <v>6192</v>
      </c>
      <c r="D126" s="443"/>
      <c r="E126" s="443"/>
      <c r="F126" s="443"/>
      <c r="G126" s="443"/>
      <c r="H126" s="443"/>
      <c r="I126" s="443"/>
      <c r="J126" s="443"/>
      <c r="K126" s="443"/>
      <c r="L126" s="443"/>
      <c r="M126" s="443"/>
      <c r="N126" s="349" t="s">
        <v>6198</v>
      </c>
      <c r="O126" s="357"/>
      <c r="P126" s="165"/>
      <c r="Q126" s="165"/>
      <c r="R126" s="165"/>
      <c r="S126" s="165"/>
      <c r="T126" s="165"/>
      <c r="U126" s="165"/>
      <c r="V126" s="180"/>
      <c r="W126" s="180"/>
    </row>
    <row r="127" spans="2:24" ht="22.8" customHeight="1" x14ac:dyDescent="0.2">
      <c r="B127" s="111"/>
      <c r="C127" s="445" t="s">
        <v>6193</v>
      </c>
      <c r="D127" s="445"/>
      <c r="E127" s="445"/>
      <c r="F127" s="445"/>
      <c r="G127" s="445"/>
      <c r="H127" s="445"/>
      <c r="I127" s="445"/>
      <c r="J127" s="445"/>
      <c r="K127" s="445"/>
      <c r="L127" s="445"/>
      <c r="M127" s="445"/>
      <c r="N127" s="259" t="s">
        <v>137</v>
      </c>
      <c r="O127" s="259"/>
      <c r="P127" s="165"/>
      <c r="Q127" s="165"/>
      <c r="R127" s="165"/>
      <c r="S127" s="165"/>
      <c r="T127" s="165"/>
      <c r="U127" s="165"/>
      <c r="V127" s="180"/>
      <c r="W127" s="180"/>
    </row>
    <row r="128" spans="2:24" ht="22.8" customHeight="1" x14ac:dyDescent="0.2">
      <c r="B128" s="111"/>
      <c r="C128" s="445" t="s">
        <v>6194</v>
      </c>
      <c r="D128" s="445"/>
      <c r="E128" s="445"/>
      <c r="F128" s="445"/>
      <c r="G128" s="445"/>
      <c r="H128" s="445"/>
      <c r="I128" s="445"/>
      <c r="J128" s="445"/>
      <c r="K128" s="445"/>
      <c r="L128" s="445"/>
      <c r="M128" s="445"/>
      <c r="N128" s="259" t="s">
        <v>137</v>
      </c>
      <c r="O128" s="259"/>
      <c r="P128" s="165"/>
      <c r="Q128" s="165"/>
      <c r="R128" s="165"/>
      <c r="S128" s="165"/>
      <c r="T128" s="165"/>
      <c r="U128" s="165"/>
      <c r="V128" s="180"/>
      <c r="W128" s="180"/>
    </row>
    <row r="129" spans="2:23" ht="22.8" customHeight="1" x14ac:dyDescent="0.2">
      <c r="B129" s="111"/>
      <c r="C129" s="445" t="s">
        <v>6195</v>
      </c>
      <c r="D129" s="445"/>
      <c r="E129" s="445"/>
      <c r="F129" s="445"/>
      <c r="G129" s="445"/>
      <c r="H129" s="445"/>
      <c r="I129" s="445"/>
      <c r="J129" s="445"/>
      <c r="K129" s="445"/>
      <c r="L129" s="445"/>
      <c r="M129" s="445"/>
      <c r="N129" s="259" t="s">
        <v>137</v>
      </c>
      <c r="O129" s="259"/>
      <c r="P129" s="165"/>
      <c r="Q129" s="165"/>
      <c r="R129" s="165"/>
      <c r="S129" s="165"/>
      <c r="T129" s="165"/>
      <c r="U129" s="165"/>
      <c r="V129" s="180"/>
      <c r="W129" s="180"/>
    </row>
    <row r="130" spans="2:23" ht="22.8" customHeight="1" x14ac:dyDescent="0.2">
      <c r="B130" s="111"/>
      <c r="C130" s="445" t="s">
        <v>6196</v>
      </c>
      <c r="D130" s="445"/>
      <c r="E130" s="445"/>
      <c r="F130" s="445"/>
      <c r="G130" s="445"/>
      <c r="H130" s="445"/>
      <c r="I130" s="445"/>
      <c r="J130" s="445"/>
      <c r="K130" s="445"/>
      <c r="L130" s="445"/>
      <c r="M130" s="445"/>
      <c r="N130" s="259"/>
      <c r="O130" s="259"/>
      <c r="P130" s="165"/>
      <c r="Q130" s="165"/>
      <c r="R130" s="165"/>
      <c r="S130" s="165"/>
      <c r="T130" s="165"/>
      <c r="U130" s="165"/>
      <c r="V130" s="180"/>
      <c r="W130" s="180"/>
    </row>
    <row r="131" spans="2:23" ht="30" customHeight="1" x14ac:dyDescent="0.2">
      <c r="B131" s="111"/>
      <c r="C131" s="445" t="s">
        <v>6200</v>
      </c>
      <c r="D131" s="445"/>
      <c r="E131" s="445"/>
      <c r="F131" s="445"/>
      <c r="G131" s="451"/>
      <c r="H131" s="451"/>
      <c r="I131" s="451"/>
      <c r="J131" s="451"/>
      <c r="K131" s="451"/>
      <c r="L131" s="451"/>
      <c r="M131" s="451"/>
      <c r="N131" s="451"/>
      <c r="O131" s="451"/>
      <c r="P131" s="165"/>
      <c r="Q131" s="165"/>
      <c r="R131" s="165"/>
      <c r="S131" s="165"/>
      <c r="T131" s="165"/>
      <c r="U131" s="165"/>
      <c r="V131" s="180"/>
      <c r="W131" s="180"/>
    </row>
    <row r="132" spans="2:23" ht="19.2" customHeight="1" x14ac:dyDescent="0.2"/>
    <row r="133" spans="2:23" ht="30.6" customHeight="1" x14ac:dyDescent="0.2">
      <c r="C133" s="85" t="s">
        <v>6201</v>
      </c>
    </row>
    <row r="134" spans="2:23" ht="22.8" customHeight="1" x14ac:dyDescent="0.2">
      <c r="B134" s="111"/>
      <c r="C134" s="445" t="s">
        <v>6202</v>
      </c>
      <c r="D134" s="445"/>
      <c r="E134" s="445"/>
      <c r="F134" s="445"/>
      <c r="G134" s="445"/>
      <c r="H134" s="445"/>
      <c r="I134" s="445"/>
      <c r="J134" s="445"/>
      <c r="K134" s="445"/>
      <c r="L134" s="445"/>
      <c r="M134" s="445"/>
      <c r="N134" s="445"/>
      <c r="O134" s="445"/>
      <c r="P134" s="259" t="s">
        <v>137</v>
      </c>
      <c r="Q134" s="259"/>
      <c r="T134" s="165"/>
      <c r="U134" s="165"/>
      <c r="V134" s="180"/>
      <c r="W134" s="180"/>
    </row>
    <row r="135" spans="2:23" ht="22.8" customHeight="1" x14ac:dyDescent="0.2">
      <c r="B135" s="111"/>
      <c r="C135" s="445" t="s">
        <v>6203</v>
      </c>
      <c r="D135" s="445"/>
      <c r="E135" s="445"/>
      <c r="F135" s="445"/>
      <c r="G135" s="445"/>
      <c r="H135" s="445"/>
      <c r="I135" s="445"/>
      <c r="J135" s="445"/>
      <c r="K135" s="445"/>
      <c r="L135" s="445"/>
      <c r="M135" s="445"/>
      <c r="N135" s="445"/>
      <c r="O135" s="445"/>
      <c r="P135" s="259"/>
      <c r="Q135" s="259"/>
      <c r="T135" s="165"/>
      <c r="U135" s="165"/>
      <c r="V135" s="180"/>
      <c r="W135" s="180"/>
    </row>
    <row r="136" spans="2:23" ht="22.8" customHeight="1" x14ac:dyDescent="0.2">
      <c r="B136" s="111"/>
      <c r="C136" s="445" t="s">
        <v>6204</v>
      </c>
      <c r="D136" s="445"/>
      <c r="E136" s="445"/>
      <c r="F136" s="445"/>
      <c r="G136" s="445"/>
      <c r="H136" s="445"/>
      <c r="I136" s="445"/>
      <c r="J136" s="445"/>
      <c r="K136" s="445"/>
      <c r="L136" s="445"/>
      <c r="M136" s="445"/>
      <c r="N136" s="445"/>
      <c r="O136" s="445"/>
      <c r="P136" s="259"/>
      <c r="Q136" s="259"/>
      <c r="T136" s="165"/>
      <c r="U136" s="165"/>
      <c r="V136" s="180"/>
      <c r="W136" s="180"/>
    </row>
    <row r="137" spans="2:23" ht="30" customHeight="1" x14ac:dyDescent="0.2">
      <c r="B137" s="111"/>
      <c r="C137" s="445" t="s">
        <v>6200</v>
      </c>
      <c r="D137" s="445"/>
      <c r="E137" s="445"/>
      <c r="F137" s="445"/>
      <c r="G137" s="451"/>
      <c r="H137" s="451"/>
      <c r="I137" s="451"/>
      <c r="J137" s="451"/>
      <c r="K137" s="451"/>
      <c r="L137" s="451"/>
      <c r="M137" s="451"/>
      <c r="N137" s="451"/>
      <c r="O137" s="451"/>
      <c r="P137" s="451"/>
      <c r="Q137" s="451"/>
      <c r="R137" s="165"/>
      <c r="S137" s="165"/>
      <c r="T137" s="165"/>
      <c r="U137" s="165"/>
      <c r="V137" s="180"/>
      <c r="W137" s="180"/>
    </row>
    <row r="138" spans="2:23" ht="19.2" customHeight="1" x14ac:dyDescent="0.2"/>
    <row r="139" spans="2:23" ht="30.6" customHeight="1" x14ac:dyDescent="0.2">
      <c r="C139" s="452" t="s">
        <v>6205</v>
      </c>
      <c r="D139" s="452"/>
      <c r="E139" s="452"/>
      <c r="F139" s="452"/>
      <c r="G139" s="452"/>
      <c r="H139" s="452"/>
      <c r="I139" s="452"/>
      <c r="J139" s="452"/>
      <c r="K139" s="452"/>
      <c r="L139" s="452"/>
      <c r="M139" s="452"/>
      <c r="N139" s="452"/>
      <c r="O139" s="452"/>
      <c r="P139" s="452"/>
      <c r="Q139" s="452"/>
      <c r="R139" s="452"/>
      <c r="S139" s="452"/>
      <c r="T139" s="452"/>
      <c r="U139" s="452"/>
      <c r="V139" s="452"/>
      <c r="W139" s="452"/>
    </row>
    <row r="140" spans="2:23" ht="75" customHeight="1" x14ac:dyDescent="0.2">
      <c r="C140" s="453"/>
      <c r="D140" s="454"/>
      <c r="E140" s="454"/>
      <c r="F140" s="454"/>
      <c r="G140" s="454"/>
      <c r="H140" s="454"/>
      <c r="I140" s="454"/>
      <c r="J140" s="454"/>
      <c r="K140" s="454"/>
      <c r="L140" s="454"/>
      <c r="M140" s="454"/>
      <c r="N140" s="454"/>
      <c r="O140" s="454"/>
      <c r="P140" s="454"/>
      <c r="Q140" s="454"/>
      <c r="R140" s="454"/>
      <c r="S140" s="454"/>
      <c r="T140" s="454"/>
      <c r="U140" s="454"/>
      <c r="V140" s="454"/>
      <c r="W140" s="455"/>
    </row>
    <row r="141" spans="2:23" ht="19.2" customHeight="1" x14ac:dyDescent="0.2"/>
    <row r="142" spans="2:23" ht="30.6" customHeight="1" x14ac:dyDescent="0.2">
      <c r="C142" s="452" t="s">
        <v>6206</v>
      </c>
      <c r="D142" s="452"/>
      <c r="E142" s="452"/>
      <c r="F142" s="452"/>
      <c r="G142" s="452"/>
      <c r="H142" s="452"/>
      <c r="I142" s="452"/>
      <c r="J142" s="452"/>
      <c r="K142" s="452"/>
      <c r="L142" s="452"/>
      <c r="M142" s="452"/>
      <c r="N142" s="452"/>
      <c r="O142" s="452"/>
      <c r="P142" s="452"/>
      <c r="Q142" s="452"/>
      <c r="R142" s="452"/>
      <c r="S142" s="452"/>
      <c r="T142" s="452"/>
      <c r="U142" s="452"/>
      <c r="V142" s="452"/>
      <c r="W142" s="452"/>
    </row>
    <row r="143" spans="2:23" ht="75" customHeight="1" x14ac:dyDescent="0.2">
      <c r="C143" s="453"/>
      <c r="D143" s="454"/>
      <c r="E143" s="454"/>
      <c r="F143" s="454"/>
      <c r="G143" s="454"/>
      <c r="H143" s="454"/>
      <c r="I143" s="454"/>
      <c r="J143" s="454"/>
      <c r="K143" s="454"/>
      <c r="L143" s="454"/>
      <c r="M143" s="454"/>
      <c r="N143" s="454"/>
      <c r="O143" s="454"/>
      <c r="P143" s="454"/>
      <c r="Q143" s="454"/>
      <c r="R143" s="454"/>
      <c r="S143" s="454"/>
      <c r="T143" s="454"/>
      <c r="U143" s="454"/>
      <c r="V143" s="454"/>
      <c r="W143" s="455"/>
    </row>
    <row r="144" spans="2:23" ht="22.8" customHeight="1" x14ac:dyDescent="0.2"/>
    <row r="145" spans="2:23" ht="22.8" customHeight="1" x14ac:dyDescent="0.2">
      <c r="B145" s="216" t="str">
        <f>IF(E10="","上記回答に漏れがないかご確認ください。","ご回答いただきありがとうございました。本ファイルのファイル名は以下のように変更し、提出してください。")</f>
        <v>ご回答いただきありがとうございました。本ファイルのファイル名は以下のように変更し、提出してください。</v>
      </c>
      <c r="C145" s="216"/>
      <c r="D145" s="216"/>
      <c r="E145" s="216"/>
      <c r="F145" s="216"/>
      <c r="G145" s="216"/>
      <c r="H145" s="216"/>
      <c r="I145" s="216"/>
      <c r="J145" s="216"/>
      <c r="K145" s="216"/>
      <c r="L145" s="216"/>
      <c r="M145" s="216"/>
      <c r="N145" s="216"/>
      <c r="O145" s="216"/>
      <c r="P145" s="216"/>
      <c r="Q145" s="216"/>
      <c r="R145" s="216"/>
      <c r="S145" s="216"/>
      <c r="T145" s="216"/>
      <c r="U145" s="216"/>
      <c r="V145" s="216"/>
      <c r="W145" s="216"/>
    </row>
    <row r="146" spans="2:23" ht="22.8" customHeight="1" x14ac:dyDescent="0.2">
      <c r="E146" s="217" t="str">
        <f>IF(E10="","事業所番号を入力してください。","【事業所番号】R7実績報告書_B型.xlsx")</f>
        <v>【事業所番号】R7実績報告書_B型.xlsx</v>
      </c>
      <c r="F146" s="217"/>
      <c r="G146" s="217"/>
      <c r="H146" s="217"/>
      <c r="I146" s="217"/>
      <c r="J146" s="217"/>
      <c r="K146" s="217"/>
      <c r="L146" s="217"/>
    </row>
    <row r="147" spans="2:23" ht="22.8" customHeight="1" x14ac:dyDescent="0.2">
      <c r="F147" s="85" t="str">
        <f>IF(E10="","","↓")</f>
        <v>↓</v>
      </c>
    </row>
    <row r="148" spans="2:23" ht="22.8" customHeight="1" x14ac:dyDescent="0.2">
      <c r="E148" s="218" t="str">
        <f>IF(E10="","","【"&amp;E10&amp;"】R7実績報告書_B型.xlsx")</f>
        <v>【1111111111】R7実績報告書_B型.xlsx</v>
      </c>
      <c r="F148" s="218"/>
      <c r="G148" s="218"/>
      <c r="H148" s="218"/>
      <c r="I148" s="218"/>
      <c r="J148" s="218"/>
      <c r="K148" s="218"/>
      <c r="L148" s="218"/>
    </row>
    <row r="153" spans="2:23" x14ac:dyDescent="0.2">
      <c r="G153" s="165"/>
      <c r="H153" s="165"/>
      <c r="I153" s="165"/>
      <c r="J153" s="165"/>
      <c r="K153" s="165"/>
      <c r="L153" s="165"/>
      <c r="M153" s="165"/>
      <c r="N153" s="165"/>
      <c r="O153" s="165"/>
      <c r="P153" s="165"/>
      <c r="Q153" s="165"/>
      <c r="R153" s="165"/>
      <c r="S153" s="165"/>
      <c r="T153" s="165"/>
      <c r="U153" s="165"/>
      <c r="V153" s="165"/>
      <c r="W153" s="165"/>
    </row>
    <row r="154" spans="2:23" x14ac:dyDescent="0.2">
      <c r="G154" s="165"/>
      <c r="H154" s="165"/>
      <c r="I154" s="165"/>
      <c r="J154" s="165"/>
      <c r="K154" s="165"/>
      <c r="L154" s="165"/>
      <c r="M154" s="165"/>
      <c r="N154" s="165"/>
      <c r="O154" s="165"/>
      <c r="P154" s="165"/>
      <c r="Q154" s="165"/>
      <c r="R154" s="165"/>
      <c r="S154" s="165"/>
      <c r="T154" s="165"/>
      <c r="U154" s="165"/>
      <c r="V154" s="165"/>
      <c r="W154" s="165"/>
    </row>
    <row r="155" spans="2:23" x14ac:dyDescent="0.2">
      <c r="G155" s="165"/>
      <c r="H155" s="165"/>
      <c r="I155" s="165"/>
      <c r="J155" s="165"/>
      <c r="K155" s="165"/>
      <c r="L155" s="165"/>
      <c r="M155" s="165"/>
      <c r="N155" s="165"/>
      <c r="O155" s="165"/>
      <c r="P155" s="165"/>
      <c r="Q155" s="165"/>
      <c r="R155" s="165"/>
      <c r="S155" s="165"/>
      <c r="T155" s="165"/>
      <c r="U155" s="165"/>
      <c r="V155" s="165"/>
      <c r="W155" s="165"/>
    </row>
    <row r="156" spans="2:23" x14ac:dyDescent="0.2">
      <c r="G156" s="165"/>
      <c r="H156" s="165"/>
      <c r="I156" s="165"/>
      <c r="J156" s="165"/>
      <c r="K156" s="165"/>
      <c r="L156" s="165"/>
      <c r="M156" s="165"/>
      <c r="N156" s="165"/>
      <c r="O156" s="165"/>
      <c r="P156" s="165"/>
      <c r="Q156" s="165"/>
      <c r="R156" s="165"/>
      <c r="S156" s="165"/>
      <c r="T156" s="165"/>
      <c r="U156" s="165"/>
      <c r="V156" s="165"/>
      <c r="W156" s="165"/>
    </row>
    <row r="157" spans="2:23" x14ac:dyDescent="0.2">
      <c r="G157" s="165"/>
      <c r="H157" s="165"/>
      <c r="I157" s="165"/>
      <c r="J157" s="165"/>
      <c r="K157" s="165"/>
      <c r="L157" s="165"/>
      <c r="M157" s="165"/>
      <c r="N157" s="165"/>
      <c r="O157" s="165"/>
      <c r="P157" s="165"/>
      <c r="Q157" s="165"/>
      <c r="R157" s="165"/>
      <c r="S157" s="165"/>
      <c r="T157" s="165"/>
      <c r="U157" s="165"/>
      <c r="V157" s="165"/>
      <c r="W157" s="165"/>
    </row>
    <row r="158" spans="2:23" x14ac:dyDescent="0.2">
      <c r="G158" s="165"/>
      <c r="H158" s="165"/>
      <c r="I158" s="165"/>
      <c r="J158" s="165"/>
      <c r="K158" s="165"/>
      <c r="L158" s="165"/>
      <c r="M158" s="165"/>
      <c r="N158" s="165"/>
      <c r="O158" s="165"/>
      <c r="P158" s="165"/>
      <c r="Q158" s="165"/>
      <c r="R158" s="165"/>
      <c r="S158" s="165"/>
      <c r="T158" s="165"/>
      <c r="U158" s="165"/>
      <c r="V158" s="165"/>
      <c r="W158" s="165"/>
    </row>
    <row r="159" spans="2:23" x14ac:dyDescent="0.2">
      <c r="G159" s="165"/>
      <c r="H159" s="165"/>
      <c r="I159" s="165"/>
      <c r="J159" s="165"/>
      <c r="K159" s="165"/>
      <c r="L159" s="165"/>
      <c r="M159" s="165"/>
      <c r="N159" s="165"/>
      <c r="O159" s="165"/>
      <c r="P159" s="165"/>
      <c r="Q159" s="165"/>
      <c r="R159" s="165"/>
      <c r="S159" s="165"/>
      <c r="T159" s="165"/>
      <c r="U159" s="165"/>
      <c r="V159" s="165"/>
      <c r="W159" s="165"/>
    </row>
    <row r="160" spans="2:23" x14ac:dyDescent="0.2">
      <c r="G160" s="165"/>
      <c r="H160" s="165"/>
      <c r="I160" s="165"/>
      <c r="J160" s="165"/>
      <c r="K160" s="165"/>
      <c r="L160" s="165"/>
      <c r="M160" s="165"/>
      <c r="N160" s="165"/>
      <c r="O160" s="165"/>
      <c r="P160" s="165"/>
      <c r="Q160" s="165"/>
      <c r="R160" s="165"/>
      <c r="S160" s="165"/>
      <c r="T160" s="165"/>
      <c r="U160" s="165"/>
      <c r="V160" s="165"/>
      <c r="W160" s="165"/>
    </row>
    <row r="161" spans="7:23" x14ac:dyDescent="0.2">
      <c r="G161" s="165"/>
      <c r="H161" s="165"/>
      <c r="I161" s="165"/>
      <c r="J161" s="165"/>
      <c r="K161" s="165"/>
      <c r="L161" s="165"/>
      <c r="M161" s="165"/>
      <c r="N161" s="165"/>
      <c r="O161" s="165"/>
      <c r="P161" s="165"/>
      <c r="Q161" s="165"/>
      <c r="R161" s="165"/>
      <c r="S161" s="165"/>
      <c r="T161" s="165"/>
      <c r="U161" s="165"/>
      <c r="V161" s="165"/>
      <c r="W161" s="165"/>
    </row>
    <row r="162" spans="7:23" x14ac:dyDescent="0.2">
      <c r="G162" s="165"/>
      <c r="H162" s="165"/>
      <c r="I162" s="165"/>
      <c r="J162" s="165"/>
      <c r="K162" s="165"/>
      <c r="L162" s="165"/>
      <c r="M162" s="165"/>
      <c r="N162" s="165"/>
      <c r="O162" s="165"/>
      <c r="P162" s="165"/>
      <c r="Q162" s="165"/>
      <c r="R162" s="165"/>
      <c r="S162" s="165"/>
      <c r="T162" s="165"/>
      <c r="U162" s="165"/>
      <c r="V162" s="165"/>
      <c r="W162" s="165"/>
    </row>
    <row r="163" spans="7:23" x14ac:dyDescent="0.2">
      <c r="G163" s="165"/>
      <c r="H163" s="165"/>
      <c r="I163" s="165"/>
      <c r="J163" s="165"/>
      <c r="K163" s="165"/>
      <c r="L163" s="165"/>
      <c r="M163" s="165"/>
      <c r="N163" s="165"/>
      <c r="O163" s="165"/>
      <c r="P163" s="165"/>
      <c r="Q163" s="165"/>
      <c r="R163" s="165"/>
      <c r="S163" s="165"/>
      <c r="T163" s="165"/>
      <c r="U163" s="165"/>
      <c r="V163" s="165"/>
      <c r="W163" s="165"/>
    </row>
    <row r="164" spans="7:23" x14ac:dyDescent="0.2">
      <c r="G164" s="165"/>
      <c r="H164" s="165"/>
      <c r="I164" s="165"/>
      <c r="J164" s="165"/>
      <c r="K164" s="165"/>
      <c r="L164" s="165"/>
      <c r="M164" s="165"/>
      <c r="N164" s="165"/>
      <c r="O164" s="165"/>
      <c r="P164" s="165"/>
      <c r="Q164" s="165"/>
      <c r="R164" s="165"/>
      <c r="S164" s="165"/>
      <c r="T164" s="165"/>
      <c r="U164" s="165"/>
      <c r="V164" s="165"/>
      <c r="W164" s="165"/>
    </row>
    <row r="165" spans="7:23" x14ac:dyDescent="0.2">
      <c r="G165" s="165"/>
      <c r="H165" s="165"/>
      <c r="I165" s="165"/>
      <c r="J165" s="165"/>
      <c r="K165" s="165"/>
      <c r="L165" s="165"/>
      <c r="M165" s="165"/>
      <c r="N165" s="165"/>
      <c r="O165" s="165"/>
      <c r="P165" s="165"/>
      <c r="Q165" s="165"/>
      <c r="R165" s="165"/>
      <c r="S165" s="165"/>
      <c r="T165" s="165"/>
      <c r="U165" s="165"/>
      <c r="V165" s="165"/>
      <c r="W165" s="165"/>
    </row>
    <row r="168" spans="7:23" x14ac:dyDescent="0.2">
      <c r="G168" s="165"/>
      <c r="H168" s="165"/>
    </row>
    <row r="169" spans="7:23" x14ac:dyDescent="0.2">
      <c r="G169" s="165"/>
      <c r="H169" s="165"/>
    </row>
    <row r="170" spans="7:23" x14ac:dyDescent="0.2">
      <c r="G170" s="165"/>
      <c r="H170" s="165"/>
    </row>
  </sheetData>
  <sheetProtection algorithmName="SHA-512" hashValue="bq61fT2vOjSKc6oUW3NhRpqDTbqlYYKu4H73/vwkds/HU6KtMENRnKdfCrrcyqXsgNnp07fi/cIeIhnvPLKcBw==" saltValue="dDOh4mfpqaOZYPktYeztAw==" spinCount="100000" sheet="1" objects="1" scenarios="1"/>
  <dataConsolidate/>
  <mergeCells count="194">
    <mergeCell ref="B145:W145"/>
    <mergeCell ref="E148:L148"/>
    <mergeCell ref="E146:L146"/>
    <mergeCell ref="C139:W139"/>
    <mergeCell ref="C140:W140"/>
    <mergeCell ref="C142:W142"/>
    <mergeCell ref="C143:W143"/>
    <mergeCell ref="C137:F137"/>
    <mergeCell ref="C134:O134"/>
    <mergeCell ref="C135:O135"/>
    <mergeCell ref="C136:O136"/>
    <mergeCell ref="G137:Q137"/>
    <mergeCell ref="C131:F131"/>
    <mergeCell ref="G131:O131"/>
    <mergeCell ref="P134:Q134"/>
    <mergeCell ref="P135:Q135"/>
    <mergeCell ref="P136:Q136"/>
    <mergeCell ref="C127:M127"/>
    <mergeCell ref="N127:O127"/>
    <mergeCell ref="C128:M128"/>
    <mergeCell ref="N128:O128"/>
    <mergeCell ref="C129:M129"/>
    <mergeCell ref="N129:O129"/>
    <mergeCell ref="C130:M130"/>
    <mergeCell ref="N130:O130"/>
    <mergeCell ref="C118:W118"/>
    <mergeCell ref="C122:M122"/>
    <mergeCell ref="C123:M123"/>
    <mergeCell ref="N120:O120"/>
    <mergeCell ref="N121:O121"/>
    <mergeCell ref="N122:O122"/>
    <mergeCell ref="N123:O123"/>
    <mergeCell ref="N119:O119"/>
    <mergeCell ref="C125:W125"/>
    <mergeCell ref="C126:M126"/>
    <mergeCell ref="N126:O126"/>
    <mergeCell ref="AC19:AF19"/>
    <mergeCell ref="J37:W38"/>
    <mergeCell ref="I11:K11"/>
    <mergeCell ref="P11:R11"/>
    <mergeCell ref="B12:D12"/>
    <mergeCell ref="E12:W12"/>
    <mergeCell ref="C119:M119"/>
    <mergeCell ref="C120:M120"/>
    <mergeCell ref="C121:M121"/>
    <mergeCell ref="C64:F64"/>
    <mergeCell ref="G64:I64"/>
    <mergeCell ref="K64:W65"/>
    <mergeCell ref="AA64:AN65"/>
    <mergeCell ref="C65:F65"/>
    <mergeCell ref="G65:I65"/>
    <mergeCell ref="S18:T19"/>
    <mergeCell ref="L13:O13"/>
    <mergeCell ref="P13:R13"/>
    <mergeCell ref="I13:K13"/>
    <mergeCell ref="E13:H13"/>
    <mergeCell ref="B13:D13"/>
    <mergeCell ref="L18:O18"/>
    <mergeCell ref="B4:W4"/>
    <mergeCell ref="C41:F41"/>
    <mergeCell ref="G41:J41"/>
    <mergeCell ref="G42:J42"/>
    <mergeCell ref="K41:O41"/>
    <mergeCell ref="K42:O42"/>
    <mergeCell ref="C42:F42"/>
    <mergeCell ref="P41:S41"/>
    <mergeCell ref="T41:W41"/>
    <mergeCell ref="T42:W42"/>
    <mergeCell ref="P42:S42"/>
    <mergeCell ref="C34:H34"/>
    <mergeCell ref="B21:K21"/>
    <mergeCell ref="B22:K22"/>
    <mergeCell ref="B23:K23"/>
    <mergeCell ref="Q23:W23"/>
    <mergeCell ref="M23:P23"/>
    <mergeCell ref="S13:W13"/>
    <mergeCell ref="L11:O11"/>
    <mergeCell ref="I10:K10"/>
    <mergeCell ref="B11:D11"/>
    <mergeCell ref="L10:W10"/>
    <mergeCell ref="P18:R19"/>
    <mergeCell ref="B15:K16"/>
    <mergeCell ref="Z18:AB18"/>
    <mergeCell ref="C33:H33"/>
    <mergeCell ref="C30:H30"/>
    <mergeCell ref="C31:H31"/>
    <mergeCell ref="C29:W29"/>
    <mergeCell ref="J30:W31"/>
    <mergeCell ref="C38:F38"/>
    <mergeCell ref="E27:W27"/>
    <mergeCell ref="I18:K18"/>
    <mergeCell ref="B18:D18"/>
    <mergeCell ref="E18:H18"/>
    <mergeCell ref="Z19:AB19"/>
    <mergeCell ref="I19:K19"/>
    <mergeCell ref="E19:H19"/>
    <mergeCell ref="L19:O19"/>
    <mergeCell ref="C27:D27"/>
    <mergeCell ref="C37:F37"/>
    <mergeCell ref="G38:H38"/>
    <mergeCell ref="G37:H37"/>
    <mergeCell ref="S97:W97"/>
    <mergeCell ref="C55:W55"/>
    <mergeCell ref="C56:F56"/>
    <mergeCell ref="C79:W79"/>
    <mergeCell ref="D89:I89"/>
    <mergeCell ref="J89:U89"/>
    <mergeCell ref="C61:F61"/>
    <mergeCell ref="G61:I61"/>
    <mergeCell ref="D111:I111"/>
    <mergeCell ref="D109:I109"/>
    <mergeCell ref="J111:W111"/>
    <mergeCell ref="J110:W110"/>
    <mergeCell ref="J109:W109"/>
    <mergeCell ref="C101:W101"/>
    <mergeCell ref="J108:W108"/>
    <mergeCell ref="J90:U90"/>
    <mergeCell ref="C97:H97"/>
    <mergeCell ref="D91:I91"/>
    <mergeCell ref="V91:W91"/>
    <mergeCell ref="C96:W96"/>
    <mergeCell ref="I97:M97"/>
    <mergeCell ref="C117:W117"/>
    <mergeCell ref="C102:H102"/>
    <mergeCell ref="C113:W113"/>
    <mergeCell ref="C115:W115"/>
    <mergeCell ref="C114:W114"/>
    <mergeCell ref="D110:I110"/>
    <mergeCell ref="AA56:AN57"/>
    <mergeCell ref="I99:M99"/>
    <mergeCell ref="V89:W89"/>
    <mergeCell ref="C82:C86"/>
    <mergeCell ref="V88:W88"/>
    <mergeCell ref="I102:O102"/>
    <mergeCell ref="C72:W72"/>
    <mergeCell ref="D88:I88"/>
    <mergeCell ref="J88:U88"/>
    <mergeCell ref="C99:H99"/>
    <mergeCell ref="J91:U91"/>
    <mergeCell ref="V90:W90"/>
    <mergeCell ref="C60:F60"/>
    <mergeCell ref="C69:W69"/>
    <mergeCell ref="N97:R97"/>
    <mergeCell ref="Q102:W103"/>
    <mergeCell ref="E82:J82"/>
    <mergeCell ref="D90:I90"/>
    <mergeCell ref="AB51:AO53"/>
    <mergeCell ref="D108:I108"/>
    <mergeCell ref="V92:W92"/>
    <mergeCell ref="J92:U92"/>
    <mergeCell ref="D93:I93"/>
    <mergeCell ref="J93:U93"/>
    <mergeCell ref="C95:W95"/>
    <mergeCell ref="D92:I92"/>
    <mergeCell ref="J76:W77"/>
    <mergeCell ref="C52:W52"/>
    <mergeCell ref="C73:H73"/>
    <mergeCell ref="C74:H74"/>
    <mergeCell ref="P53:Q53"/>
    <mergeCell ref="C53:O53"/>
    <mergeCell ref="J73:W74"/>
    <mergeCell ref="C106:W106"/>
    <mergeCell ref="AA60:AN61"/>
    <mergeCell ref="G60:I60"/>
    <mergeCell ref="K60:W61"/>
    <mergeCell ref="C80:W80"/>
    <mergeCell ref="K56:W57"/>
    <mergeCell ref="G56:I56"/>
    <mergeCell ref="G57:I57"/>
    <mergeCell ref="V93:W93"/>
    <mergeCell ref="B6:W6"/>
    <mergeCell ref="C50:W50"/>
    <mergeCell ref="C47:G47"/>
    <mergeCell ref="C48:G48"/>
    <mergeCell ref="H47:K47"/>
    <mergeCell ref="H48:K48"/>
    <mergeCell ref="C76:H76"/>
    <mergeCell ref="C77:H77"/>
    <mergeCell ref="E58:F58"/>
    <mergeCell ref="C58:D58"/>
    <mergeCell ref="C62:D62"/>
    <mergeCell ref="E62:F62"/>
    <mergeCell ref="C66:D66"/>
    <mergeCell ref="E66:F66"/>
    <mergeCell ref="C68:W68"/>
    <mergeCell ref="C71:W71"/>
    <mergeCell ref="C57:F57"/>
    <mergeCell ref="B19:D19"/>
    <mergeCell ref="J33:W34"/>
    <mergeCell ref="B10:D10"/>
    <mergeCell ref="E10:H10"/>
    <mergeCell ref="E11:H11"/>
    <mergeCell ref="S11:W11"/>
    <mergeCell ref="C44:W44"/>
  </mergeCells>
  <phoneticPr fontId="2"/>
  <conditionalFormatting sqref="E148:L148">
    <cfRule type="expression" dxfId="2" priority="1">
      <formula>$E$10=""</formula>
    </cfRule>
  </conditionalFormatting>
  <conditionalFormatting sqref="M23">
    <cfRule type="expression" dxfId="1" priority="3">
      <formula>$L$23=""</formula>
    </cfRule>
  </conditionalFormatting>
  <conditionalFormatting sqref="Q23:W23">
    <cfRule type="expression" dxfId="0" priority="2">
      <formula>$L$23=""</formula>
    </cfRule>
  </conditionalFormatting>
  <dataValidations count="20">
    <dataValidation type="list" allowBlank="1" showInputMessage="1" showErrorMessage="1" sqref="D94 D112" xr:uid="{00000000-0002-0000-0000-000000000000}">
      <formula1>$G$153:$G$165</formula1>
    </dataValidation>
    <dataValidation type="list" allowBlank="1" showInputMessage="1" showErrorMessage="1" sqref="V112 V94" xr:uid="{00000000-0002-0000-0000-000001000000}">
      <formula1>$I$145</formula1>
    </dataValidation>
    <dataValidation type="list" allowBlank="1" showInputMessage="1" showErrorMessage="1" sqref="C74 L16:R17 G65:I65 G57:I57 G61:I61 N120:O124 N127:O130 P134:Q136" xr:uid="{00000000-0002-0000-0000-000003000000}">
      <formula1>"○"</formula1>
    </dataValidation>
    <dataValidation type="list" allowBlank="1" showInputMessage="1" showErrorMessage="1" sqref="G38:H38" xr:uid="{00000000-0002-0000-0000-000004000000}">
      <formula1>"月給,日給,時給"</formula1>
    </dataValidation>
    <dataValidation type="list" allowBlank="1" showInputMessage="1" showErrorMessage="1" sqref="N22 L21:L24 L26" xr:uid="{00000000-0002-0000-0000-000005000000}">
      <formula1>"○,　　,"</formula1>
    </dataValidation>
    <dataValidation type="list" allowBlank="1" showInputMessage="1" showErrorMessage="1" sqref="V89:W93 P53:Q53" xr:uid="{00000000-0002-0000-0000-000006000000}">
      <formula1>"○,　　"</formula1>
    </dataValidation>
    <dataValidation type="list" allowBlank="1" showInputMessage="1" showErrorMessage="1" sqref="G63:I63 G67:I67" xr:uid="{00000000-0002-0000-0000-00000A000000}">
      <formula1>"〇,　　"</formula1>
    </dataValidation>
    <dataValidation type="list" allowBlank="1" showInputMessage="1" showErrorMessage="1" sqref="I102" xr:uid="{4C6228FB-7F22-45AA-956C-CBD387245959}">
      <formula1>"生産規模を拡大したい,施設外就労を拡大したい,現状維持でよい,別の作業を拡大したい,わからない"</formula1>
    </dataValidation>
    <dataValidation type="list" allowBlank="1" showInputMessage="1" showErrorMessage="1" sqref="D89:I93 D109:I111" xr:uid="{A965A5F3-635D-4DEA-99CB-3F6249E9B367}">
      <formula1>"01　クッキーやせんべい等菓子類の製造販売,02　パンの製造販売,03　お弁当の製造販売,04　その他食品の製造販売,05　レストランや喫茶店等飲食店経営,06　印刷,07　清掃、植栽管理,08　クリーニング,09　自主製品（工芸品等）の製造販売,10　内職等の下請け作業,11　農作業（事業所内での就労）,12  農作業（施設外就労）,13　リサイクル事業（空き缶拾い等）,14　その他"</formula1>
    </dataValidation>
    <dataValidation type="whole" allowBlank="1" showInputMessage="1" showErrorMessage="1" error="10桁の事業所番号を入力してください。" sqref="E10:H10" xr:uid="{C5B7FE9B-ADE1-4D8C-B887-673AD4E8B85E}">
      <formula1>1000000000</formula1>
      <formula2>1200000000</formula2>
    </dataValidation>
    <dataValidation type="whole" allowBlank="1" showInputMessage="1" showErrorMessage="1" error="契約者数を「数値」で入力してください。_x000a_（「人」は不要）_x000a_例：　○　20　　　×　20人" sqref="L18:O18" xr:uid="{E51D035B-712B-4861-A44B-F2043520C27C}">
      <formula1>1</formula1>
      <formula2>1000</formula2>
    </dataValidation>
    <dataValidation type="whole" allowBlank="1" showInputMessage="1" showErrorMessage="1" error="定員を「数値」で入力してください。_x000a_（「人」は不要）_x000a_例：　○　20　　　×　20人" sqref="E18:H18" xr:uid="{B20DA54C-3A5A-4B6D-9705-269FC0F79200}">
      <formula1>1</formula1>
      <formula2>1000</formula2>
    </dataValidation>
    <dataValidation type="whole" operator="lessThanOrEqual" allowBlank="1" showInputMessage="1" showErrorMessage="1" error="（１）生産活動収入総額を超えています" sqref="C57:F57 C65:F65 C61:F61" xr:uid="{4BBF05B6-68EC-466C-989A-319780329E75}">
      <formula1>C31</formula1>
    </dataValidation>
    <dataValidation type="whole" allowBlank="1" showInputMessage="1" showErrorMessage="1" sqref="G42:J42" xr:uid="{4DFE7E62-1813-47C0-B767-D9B4A1DCC5C0}">
      <formula1>0</formula1>
      <formula2>365</formula2>
    </dataValidation>
    <dataValidation type="whole" allowBlank="1" showInputMessage="1" showErrorMessage="1" sqref="P42:S42" xr:uid="{B137CB3D-7287-4AA7-A6C0-09384D612596}">
      <formula1>0</formula1>
      <formula2>12</formula2>
    </dataValidation>
    <dataValidation type="decimal" allowBlank="1" showInputMessage="1" showErrorMessage="1" error="時間単位で「数値」を入力してください。_x000a__x000a_例：○　6.5　　　×　6.5時間" sqref="V17:W17 S18:T20" xr:uid="{1B3510BB-52CC-433A-8A46-C24995BAD311}">
      <formula1>0.01</formula1>
      <formula2>24</formula2>
    </dataValidation>
    <dataValidation type="whole" allowBlank="1" showInputMessage="1" showErrorMessage="1" sqref="C38:F38 C34:H34 C31:H31" xr:uid="{098FEDD5-2A5E-4AAF-95C7-AC547E587D80}">
      <formula1>0</formula1>
      <formula2>100000000000</formula2>
    </dataValidation>
    <dataValidation type="whole" allowBlank="1" showInputMessage="1" showErrorMessage="1" sqref="C42:F42" xr:uid="{6276B2BA-F043-4A61-81C8-725F158624A7}">
      <formula1>0</formula1>
      <formula2>37200</formula2>
    </dataValidation>
    <dataValidation type="decimal" allowBlank="1" showInputMessage="1" showErrorMessage="1" sqref="C48:G48" xr:uid="{BE46E4A7-A7DC-40D1-AFE3-950C283536AF}">
      <formula1>0</formula1>
      <formula2>300000</formula2>
    </dataValidation>
    <dataValidation type="whole" allowBlank="1" showInputMessage="1" showErrorMessage="1" sqref="S11:W11" xr:uid="{E5C79B51-707C-4BAB-9BD6-309CB1A3A9A2}">
      <formula1>1000000000000</formula1>
      <formula2>9999999999999</formula2>
    </dataValidation>
  </dataValidations>
  <hyperlinks>
    <hyperlink ref="S13" r:id="rId1" xr:uid="{6E2E49E2-4BAA-4A62-B4D0-85521DEDFA33}"/>
  </hyperlinks>
  <printOptions horizontalCentered="1"/>
  <pageMargins left="0.31496062992125984" right="0.39370078740157483" top="0.39370078740157483" bottom="0.31496062992125984" header="0.23622047244094491" footer="0.31496062992125984"/>
  <pageSetup paperSize="9" scale="91" fitToHeight="0" orientation="portrait" cellComments="asDisplayed" r:id="rId2"/>
  <headerFooter alignWithMargins="0"/>
  <rowBreaks count="5" manualBreakCount="5">
    <brk id="24" max="23" man="1"/>
    <brk id="53" max="23" man="1"/>
    <brk id="78" max="23" man="1"/>
    <brk id="104" max="23" man="1"/>
    <brk id="116" max="23" man="1"/>
  </rowBreaks>
  <colBreaks count="1" manualBreakCount="1">
    <brk id="1" max="146" man="1"/>
  </col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DB93A9E-3A89-467C-AA71-4C44AD3F6FBC}">
          <x14:formula1>
            <xm:f>'事業所一覧（B型）'!$CE$1:$CE$6</xm:f>
          </x14:formula1>
          <xm:sqref>L11:O11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58C79-27C7-4F41-ADC2-86C2E0E15522}">
  <sheetPr>
    <tabColor rgb="FFFFFF99"/>
    <pageSetUpPr fitToPage="1"/>
  </sheetPr>
  <dimension ref="B2:AU125"/>
  <sheetViews>
    <sheetView view="pageBreakPreview" zoomScale="55" zoomScaleNormal="70" zoomScaleSheetLayoutView="55" workbookViewId="0">
      <selection activeCell="F27" sqref="F27"/>
    </sheetView>
  </sheetViews>
  <sheetFormatPr defaultColWidth="9" defaultRowHeight="15" x14ac:dyDescent="0.2"/>
  <cols>
    <col min="1" max="1" width="2.33203125" style="25" customWidth="1"/>
    <col min="2" max="2" width="6" style="23" bestFit="1" customWidth="1"/>
    <col min="3" max="3" width="12.44140625" style="23" customWidth="1"/>
    <col min="4" max="4" width="9" style="23"/>
    <col min="5" max="6" width="6.6640625" style="23" customWidth="1"/>
    <col min="7" max="7" width="9.5546875" style="23" bestFit="1" customWidth="1"/>
    <col min="8" max="9" width="6.6640625" style="23" customWidth="1"/>
    <col min="10" max="10" width="9.5546875" style="23" bestFit="1" customWidth="1"/>
    <col min="11" max="12" width="6.6640625" style="23" customWidth="1"/>
    <col min="13" max="13" width="9.5546875" style="23" bestFit="1" customWidth="1"/>
    <col min="14" max="15" width="6.6640625" style="23" customWidth="1"/>
    <col min="16" max="16" width="9.5546875" style="23" bestFit="1" customWidth="1"/>
    <col min="17" max="18" width="6.6640625" style="23" customWidth="1"/>
    <col min="19" max="19" width="9.5546875" style="23" bestFit="1" customWidth="1"/>
    <col min="20" max="21" width="6.6640625" style="23" customWidth="1"/>
    <col min="22" max="22" width="9.5546875" style="23" bestFit="1" customWidth="1"/>
    <col min="23" max="24" width="6.6640625" style="23" customWidth="1"/>
    <col min="25" max="25" width="9.5546875" style="23" bestFit="1" customWidth="1"/>
    <col min="26" max="27" width="6.6640625" style="23" customWidth="1"/>
    <col min="28" max="28" width="9.5546875" style="23" bestFit="1" customWidth="1"/>
    <col min="29" max="30" width="6.6640625" style="23" customWidth="1"/>
    <col min="31" max="31" width="9.5546875" style="23" bestFit="1" customWidth="1"/>
    <col min="32" max="33" width="6.6640625" style="23" customWidth="1"/>
    <col min="34" max="34" width="9.5546875" style="23" bestFit="1" customWidth="1"/>
    <col min="35" max="36" width="6.6640625" style="23" customWidth="1"/>
    <col min="37" max="37" width="9.5546875" style="23" bestFit="1" customWidth="1"/>
    <col min="38" max="39" width="6.6640625" style="23" customWidth="1"/>
    <col min="40" max="40" width="9.5546875" style="23" bestFit="1" customWidth="1"/>
    <col min="41" max="42" width="9.109375" style="23" bestFit="1" customWidth="1"/>
    <col min="43" max="43" width="10.77734375" style="23" bestFit="1" customWidth="1"/>
    <col min="44" max="44" width="9" style="23"/>
    <col min="45" max="45" width="9.109375" style="23" bestFit="1" customWidth="1"/>
    <col min="46" max="47" width="9" style="23"/>
    <col min="48" max="16384" width="9" style="25"/>
  </cols>
  <sheetData>
    <row r="2" spans="2:47" ht="24.6" x14ac:dyDescent="0.2">
      <c r="B2" s="22" t="s">
        <v>205</v>
      </c>
      <c r="D2" s="24"/>
      <c r="E2" s="24"/>
      <c r="R2" s="409" t="s">
        <v>254</v>
      </c>
      <c r="S2" s="410"/>
      <c r="T2" s="410"/>
      <c r="U2" s="410"/>
      <c r="V2" s="410"/>
      <c r="W2" s="410"/>
      <c r="X2" s="410"/>
      <c r="Y2" s="410"/>
      <c r="Z2" s="410"/>
      <c r="AA2" s="410"/>
      <c r="AB2" s="410"/>
      <c r="AC2" s="410"/>
      <c r="AD2" s="410"/>
      <c r="AE2" s="410"/>
      <c r="AF2" s="410"/>
      <c r="AG2" s="410"/>
      <c r="AH2" s="410"/>
      <c r="AI2" s="410"/>
      <c r="AJ2" s="410"/>
      <c r="AK2" s="410"/>
      <c r="AL2" s="410"/>
      <c r="AM2" s="410"/>
      <c r="AN2" s="410"/>
      <c r="AO2" s="410"/>
      <c r="AP2" s="410"/>
      <c r="AQ2" s="411"/>
    </row>
    <row r="3" spans="2:47" ht="35.25" customHeight="1" x14ac:dyDescent="0.2">
      <c r="B3" s="26" t="s">
        <v>224</v>
      </c>
      <c r="J3" s="27" t="s">
        <v>250</v>
      </c>
      <c r="R3" s="412"/>
      <c r="S3" s="413"/>
      <c r="T3" s="413"/>
      <c r="U3" s="413"/>
      <c r="V3" s="413"/>
      <c r="W3" s="413"/>
      <c r="X3" s="413"/>
      <c r="Y3" s="413"/>
      <c r="Z3" s="413"/>
      <c r="AA3" s="413"/>
      <c r="AB3" s="413"/>
      <c r="AC3" s="413"/>
      <c r="AD3" s="413"/>
      <c r="AE3" s="413"/>
      <c r="AF3" s="413"/>
      <c r="AG3" s="413"/>
      <c r="AH3" s="413"/>
      <c r="AI3" s="413"/>
      <c r="AJ3" s="413"/>
      <c r="AK3" s="413"/>
      <c r="AL3" s="413"/>
      <c r="AM3" s="413"/>
      <c r="AN3" s="413"/>
      <c r="AO3" s="413"/>
      <c r="AP3" s="413"/>
      <c r="AQ3" s="414"/>
    </row>
    <row r="4" spans="2:47" ht="13.2" customHeight="1" thickBot="1" x14ac:dyDescent="0.25">
      <c r="B4" s="26"/>
      <c r="C4" s="28"/>
    </row>
    <row r="5" spans="2:47" ht="26.4" customHeight="1" x14ac:dyDescent="0.2">
      <c r="B5" s="415" t="s">
        <v>206</v>
      </c>
      <c r="C5" s="416"/>
      <c r="D5" s="29"/>
      <c r="E5" s="399" t="s">
        <v>207</v>
      </c>
      <c r="F5" s="400"/>
      <c r="G5" s="401"/>
      <c r="H5" s="399" t="s">
        <v>191</v>
      </c>
      <c r="I5" s="400"/>
      <c r="J5" s="401"/>
      <c r="K5" s="399" t="s">
        <v>192</v>
      </c>
      <c r="L5" s="400"/>
      <c r="M5" s="401"/>
      <c r="N5" s="400" t="s">
        <v>193</v>
      </c>
      <c r="O5" s="400"/>
      <c r="P5" s="400"/>
      <c r="Q5" s="399" t="s">
        <v>194</v>
      </c>
      <c r="R5" s="400"/>
      <c r="S5" s="401"/>
      <c r="T5" s="400" t="s">
        <v>195</v>
      </c>
      <c r="U5" s="400"/>
      <c r="V5" s="400"/>
      <c r="W5" s="399" t="s">
        <v>196</v>
      </c>
      <c r="X5" s="400"/>
      <c r="Y5" s="401"/>
      <c r="Z5" s="400" t="s">
        <v>197</v>
      </c>
      <c r="AA5" s="400"/>
      <c r="AB5" s="400"/>
      <c r="AC5" s="399" t="s">
        <v>198</v>
      </c>
      <c r="AD5" s="400"/>
      <c r="AE5" s="401"/>
      <c r="AF5" s="400" t="s">
        <v>199</v>
      </c>
      <c r="AG5" s="400"/>
      <c r="AH5" s="400"/>
      <c r="AI5" s="399" t="s">
        <v>200</v>
      </c>
      <c r="AJ5" s="400"/>
      <c r="AK5" s="401"/>
      <c r="AL5" s="400" t="s">
        <v>201</v>
      </c>
      <c r="AM5" s="400"/>
      <c r="AN5" s="401"/>
      <c r="AO5" s="402" t="s">
        <v>208</v>
      </c>
      <c r="AP5" s="403"/>
      <c r="AQ5" s="404"/>
      <c r="AS5" s="478" t="s">
        <v>252</v>
      </c>
      <c r="AT5" s="25"/>
      <c r="AU5" s="25"/>
    </row>
    <row r="6" spans="2:47" ht="26.4" customHeight="1" x14ac:dyDescent="0.2">
      <c r="B6" s="417"/>
      <c r="C6" s="418"/>
      <c r="D6" s="31" t="s">
        <v>209</v>
      </c>
      <c r="E6" s="481">
        <v>20</v>
      </c>
      <c r="F6" s="473"/>
      <c r="G6" s="474"/>
      <c r="H6" s="481">
        <v>20</v>
      </c>
      <c r="I6" s="473"/>
      <c r="J6" s="474"/>
      <c r="K6" s="481">
        <v>20</v>
      </c>
      <c r="L6" s="473"/>
      <c r="M6" s="474"/>
      <c r="N6" s="473">
        <v>20</v>
      </c>
      <c r="O6" s="473"/>
      <c r="P6" s="473"/>
      <c r="Q6" s="481">
        <v>20</v>
      </c>
      <c r="R6" s="473"/>
      <c r="S6" s="474"/>
      <c r="T6" s="473">
        <v>20</v>
      </c>
      <c r="U6" s="473"/>
      <c r="V6" s="473"/>
      <c r="W6" s="481">
        <v>20</v>
      </c>
      <c r="X6" s="473"/>
      <c r="Y6" s="474"/>
      <c r="Z6" s="473">
        <v>20</v>
      </c>
      <c r="AA6" s="473"/>
      <c r="AB6" s="473"/>
      <c r="AC6" s="481">
        <v>20</v>
      </c>
      <c r="AD6" s="473"/>
      <c r="AE6" s="474"/>
      <c r="AF6" s="473">
        <v>20</v>
      </c>
      <c r="AG6" s="473"/>
      <c r="AH6" s="473"/>
      <c r="AI6" s="481">
        <v>20</v>
      </c>
      <c r="AJ6" s="473"/>
      <c r="AK6" s="474"/>
      <c r="AL6" s="473">
        <v>20</v>
      </c>
      <c r="AM6" s="473"/>
      <c r="AN6" s="474"/>
      <c r="AO6" s="475">
        <f>SUM(E6:AN6)</f>
        <v>240</v>
      </c>
      <c r="AP6" s="476"/>
      <c r="AQ6" s="477"/>
      <c r="AR6" s="23" t="s">
        <v>240</v>
      </c>
      <c r="AS6" s="479"/>
      <c r="AT6" s="25"/>
      <c r="AU6" s="25"/>
    </row>
    <row r="7" spans="2:47" ht="26.4" customHeight="1" x14ac:dyDescent="0.2">
      <c r="B7" s="417"/>
      <c r="C7" s="418"/>
      <c r="D7" s="421" t="s">
        <v>251</v>
      </c>
      <c r="E7" s="393" t="s">
        <v>210</v>
      </c>
      <c r="F7" s="394"/>
      <c r="G7" s="391" t="s">
        <v>211</v>
      </c>
      <c r="H7" s="393" t="s">
        <v>210</v>
      </c>
      <c r="I7" s="394"/>
      <c r="J7" s="391" t="s">
        <v>211</v>
      </c>
      <c r="K7" s="393" t="s">
        <v>210</v>
      </c>
      <c r="L7" s="394"/>
      <c r="M7" s="391" t="s">
        <v>211</v>
      </c>
      <c r="N7" s="398" t="s">
        <v>210</v>
      </c>
      <c r="O7" s="394"/>
      <c r="P7" s="391" t="s">
        <v>211</v>
      </c>
      <c r="Q7" s="393" t="s">
        <v>210</v>
      </c>
      <c r="R7" s="394"/>
      <c r="S7" s="391" t="s">
        <v>211</v>
      </c>
      <c r="T7" s="398" t="s">
        <v>210</v>
      </c>
      <c r="U7" s="394"/>
      <c r="V7" s="391" t="s">
        <v>211</v>
      </c>
      <c r="W7" s="393" t="s">
        <v>210</v>
      </c>
      <c r="X7" s="394"/>
      <c r="Y7" s="391" t="s">
        <v>211</v>
      </c>
      <c r="Z7" s="398" t="s">
        <v>210</v>
      </c>
      <c r="AA7" s="394"/>
      <c r="AB7" s="391" t="s">
        <v>211</v>
      </c>
      <c r="AC7" s="393" t="s">
        <v>210</v>
      </c>
      <c r="AD7" s="394"/>
      <c r="AE7" s="391" t="s">
        <v>211</v>
      </c>
      <c r="AF7" s="398" t="s">
        <v>210</v>
      </c>
      <c r="AG7" s="394"/>
      <c r="AH7" s="391" t="s">
        <v>211</v>
      </c>
      <c r="AI7" s="393" t="s">
        <v>210</v>
      </c>
      <c r="AJ7" s="394"/>
      <c r="AK7" s="391" t="s">
        <v>211</v>
      </c>
      <c r="AL7" s="398" t="s">
        <v>210</v>
      </c>
      <c r="AM7" s="394"/>
      <c r="AN7" s="391" t="s">
        <v>211</v>
      </c>
      <c r="AO7" s="405" t="s">
        <v>210</v>
      </c>
      <c r="AP7" s="406"/>
      <c r="AQ7" s="407" t="s">
        <v>212</v>
      </c>
      <c r="AS7" s="479"/>
      <c r="AT7" s="25"/>
      <c r="AU7" s="25"/>
    </row>
    <row r="8" spans="2:47" ht="26.4" customHeight="1" thickBot="1" x14ac:dyDescent="0.25">
      <c r="B8" s="419"/>
      <c r="C8" s="420"/>
      <c r="D8" s="422"/>
      <c r="E8" s="32" t="s">
        <v>213</v>
      </c>
      <c r="F8" s="33" t="s">
        <v>214</v>
      </c>
      <c r="G8" s="392"/>
      <c r="H8" s="32" t="s">
        <v>213</v>
      </c>
      <c r="I8" s="33" t="s">
        <v>214</v>
      </c>
      <c r="J8" s="392"/>
      <c r="K8" s="32" t="s">
        <v>213</v>
      </c>
      <c r="L8" s="33" t="s">
        <v>214</v>
      </c>
      <c r="M8" s="392"/>
      <c r="N8" s="34" t="s">
        <v>213</v>
      </c>
      <c r="O8" s="33" t="s">
        <v>214</v>
      </c>
      <c r="P8" s="392"/>
      <c r="Q8" s="32" t="s">
        <v>213</v>
      </c>
      <c r="R8" s="33" t="s">
        <v>214</v>
      </c>
      <c r="S8" s="392"/>
      <c r="T8" s="34" t="s">
        <v>213</v>
      </c>
      <c r="U8" s="33" t="s">
        <v>214</v>
      </c>
      <c r="V8" s="392"/>
      <c r="W8" s="32" t="s">
        <v>213</v>
      </c>
      <c r="X8" s="33" t="s">
        <v>214</v>
      </c>
      <c r="Y8" s="392"/>
      <c r="Z8" s="34" t="s">
        <v>213</v>
      </c>
      <c r="AA8" s="33" t="s">
        <v>214</v>
      </c>
      <c r="AB8" s="392"/>
      <c r="AC8" s="32" t="s">
        <v>213</v>
      </c>
      <c r="AD8" s="33" t="s">
        <v>214</v>
      </c>
      <c r="AE8" s="392"/>
      <c r="AF8" s="34" t="s">
        <v>213</v>
      </c>
      <c r="AG8" s="33" t="s">
        <v>214</v>
      </c>
      <c r="AH8" s="392"/>
      <c r="AI8" s="32" t="s">
        <v>213</v>
      </c>
      <c r="AJ8" s="33" t="s">
        <v>214</v>
      </c>
      <c r="AK8" s="392"/>
      <c r="AL8" s="34" t="s">
        <v>213</v>
      </c>
      <c r="AM8" s="33" t="s">
        <v>214</v>
      </c>
      <c r="AN8" s="392"/>
      <c r="AO8" s="32" t="s">
        <v>213</v>
      </c>
      <c r="AP8" s="33" t="s">
        <v>214</v>
      </c>
      <c r="AQ8" s="408"/>
      <c r="AR8" s="35"/>
      <c r="AS8" s="480"/>
      <c r="AT8" s="25"/>
      <c r="AU8" s="25"/>
    </row>
    <row r="9" spans="2:47" ht="26.4" customHeight="1" x14ac:dyDescent="0.2">
      <c r="B9" s="36">
        <v>1</v>
      </c>
      <c r="C9" s="2" t="s">
        <v>234</v>
      </c>
      <c r="D9" s="3" t="s">
        <v>235</v>
      </c>
      <c r="E9" s="4">
        <v>8</v>
      </c>
      <c r="F9" s="5">
        <v>32</v>
      </c>
      <c r="G9" s="6">
        <v>12800</v>
      </c>
      <c r="H9" s="7">
        <v>8</v>
      </c>
      <c r="I9" s="5">
        <v>32</v>
      </c>
      <c r="J9" s="6">
        <v>12800</v>
      </c>
      <c r="K9" s="7">
        <v>8</v>
      </c>
      <c r="L9" s="5">
        <v>32</v>
      </c>
      <c r="M9" s="6">
        <v>12800</v>
      </c>
      <c r="N9" s="8">
        <v>8</v>
      </c>
      <c r="O9" s="5">
        <v>32</v>
      </c>
      <c r="P9" s="9">
        <v>12800</v>
      </c>
      <c r="Q9" s="7">
        <v>8</v>
      </c>
      <c r="R9" s="5">
        <v>32</v>
      </c>
      <c r="S9" s="6">
        <v>12800</v>
      </c>
      <c r="T9" s="8">
        <v>8</v>
      </c>
      <c r="U9" s="5">
        <v>32</v>
      </c>
      <c r="V9" s="9">
        <v>12800</v>
      </c>
      <c r="W9" s="7">
        <v>8</v>
      </c>
      <c r="X9" s="5">
        <v>32</v>
      </c>
      <c r="Y9" s="6">
        <v>12800</v>
      </c>
      <c r="Z9" s="8">
        <v>8</v>
      </c>
      <c r="AA9" s="5">
        <v>32</v>
      </c>
      <c r="AB9" s="9">
        <v>12800</v>
      </c>
      <c r="AC9" s="7">
        <v>8</v>
      </c>
      <c r="AD9" s="5">
        <v>32</v>
      </c>
      <c r="AE9" s="6">
        <v>12800</v>
      </c>
      <c r="AF9" s="8">
        <v>8</v>
      </c>
      <c r="AG9" s="5">
        <v>32</v>
      </c>
      <c r="AH9" s="9">
        <v>12800</v>
      </c>
      <c r="AI9" s="7">
        <v>8</v>
      </c>
      <c r="AJ9" s="5">
        <v>32</v>
      </c>
      <c r="AK9" s="6">
        <v>12800</v>
      </c>
      <c r="AL9" s="8">
        <v>8</v>
      </c>
      <c r="AM9" s="5">
        <v>32</v>
      </c>
      <c r="AN9" s="10">
        <v>12800</v>
      </c>
      <c r="AO9" s="37">
        <f t="shared" ref="AO9:AO108" si="0">E9+H9+K9+N9+Q9+T9+W9+Z9+AC9+AF9+AI9+AL9</f>
        <v>96</v>
      </c>
      <c r="AP9" s="38">
        <f t="shared" ref="AP9:AQ108" si="1">F9+I9+L9+O9+R9+U9+X9+AD9+AG9+AJ9+AM9+AA9</f>
        <v>384</v>
      </c>
      <c r="AQ9" s="39">
        <f t="shared" si="1"/>
        <v>153600</v>
      </c>
      <c r="AR9" s="40"/>
      <c r="AS9" s="41">
        <f>COUNTIFS(E9,"&lt;&gt;0", E9, "&lt;&gt;")+COUNTIFS(H9,"&lt;&gt;0", H9, "&lt;&gt;")+COUNTIFS(K9,"&lt;&gt;0", K9, "&lt;&gt;")+COUNTIFS(N9,"&lt;&gt;0", N9, "&lt;&gt;")+COUNTIFS(Q9,"&lt;&gt;0", Q9, "&lt;&gt;")+COUNTIFS(T9,"&lt;&gt;0", T9, "&lt;&gt;")+COUNTIFS(W9,"&lt;&gt;0", W9, "&lt;&gt;")+COUNTIFS(Z9,"&lt;&gt;0", Z9, "&lt;&gt;")+COUNTIFS(AC9,"&lt;&gt;0", AC9, "&lt;&gt;")+COUNTIFS(AF9,"&lt;&gt;0", AF9, "&lt;&gt;")+COUNTIFS(AI9,"&lt;&gt;0", AI9, "&lt;&gt;")+COUNTIFS(AL9,"&lt;&gt;0", AL9, "&lt;&gt;")</f>
        <v>12</v>
      </c>
      <c r="AT9" s="25"/>
      <c r="AU9" s="25"/>
    </row>
    <row r="10" spans="2:47" ht="26.4" customHeight="1" x14ac:dyDescent="0.2">
      <c r="B10" s="42">
        <v>2</v>
      </c>
      <c r="C10" s="11" t="s">
        <v>236</v>
      </c>
      <c r="D10" s="12" t="s">
        <v>235</v>
      </c>
      <c r="E10" s="13">
        <v>16</v>
      </c>
      <c r="F10" s="14">
        <v>64</v>
      </c>
      <c r="G10" s="15">
        <v>25600</v>
      </c>
      <c r="H10" s="16">
        <v>16</v>
      </c>
      <c r="I10" s="14">
        <v>64</v>
      </c>
      <c r="J10" s="15">
        <v>25600</v>
      </c>
      <c r="K10" s="16">
        <v>16</v>
      </c>
      <c r="L10" s="14">
        <v>64</v>
      </c>
      <c r="M10" s="15">
        <v>25600</v>
      </c>
      <c r="N10" s="17"/>
      <c r="O10" s="14"/>
      <c r="P10" s="18"/>
      <c r="Q10" s="16">
        <v>16</v>
      </c>
      <c r="R10" s="14">
        <v>64</v>
      </c>
      <c r="S10" s="15">
        <v>25600</v>
      </c>
      <c r="T10" s="17">
        <v>16</v>
      </c>
      <c r="U10" s="14">
        <v>64</v>
      </c>
      <c r="V10" s="18">
        <v>25600</v>
      </c>
      <c r="W10" s="16">
        <v>16</v>
      </c>
      <c r="X10" s="14">
        <v>64</v>
      </c>
      <c r="Y10" s="15">
        <v>25600</v>
      </c>
      <c r="Z10" s="17">
        <v>16</v>
      </c>
      <c r="AA10" s="14">
        <v>64</v>
      </c>
      <c r="AB10" s="18">
        <v>25600</v>
      </c>
      <c r="AC10" s="16">
        <v>16</v>
      </c>
      <c r="AD10" s="14">
        <v>64</v>
      </c>
      <c r="AE10" s="15">
        <v>25600</v>
      </c>
      <c r="AF10" s="17">
        <v>16</v>
      </c>
      <c r="AG10" s="14">
        <v>64</v>
      </c>
      <c r="AH10" s="18">
        <v>25600</v>
      </c>
      <c r="AI10" s="16">
        <v>16</v>
      </c>
      <c r="AJ10" s="14">
        <v>64</v>
      </c>
      <c r="AK10" s="15">
        <v>25600</v>
      </c>
      <c r="AL10" s="17">
        <v>16</v>
      </c>
      <c r="AM10" s="14">
        <v>64</v>
      </c>
      <c r="AN10" s="19">
        <v>25600</v>
      </c>
      <c r="AO10" s="42">
        <f t="shared" si="0"/>
        <v>176</v>
      </c>
      <c r="AP10" s="44">
        <f t="shared" si="1"/>
        <v>704</v>
      </c>
      <c r="AQ10" s="43">
        <f t="shared" si="1"/>
        <v>281600</v>
      </c>
      <c r="AR10" s="40"/>
      <c r="AS10" s="45">
        <f t="shared" ref="AS10:AS108" si="2">COUNTIFS(E10,"&lt;&gt;0", E10, "&lt;&gt;")+COUNTIFS(H10,"&lt;&gt;0", H10, "&lt;&gt;")+COUNTIFS(K10,"&lt;&gt;0", K10, "&lt;&gt;")+COUNTIFS(N10,"&lt;&gt;0", N10, "&lt;&gt;")+COUNTIFS(Q10,"&lt;&gt;0", Q10, "&lt;&gt;")+COUNTIFS(T10,"&lt;&gt;0", T10, "&lt;&gt;")+COUNTIFS(W10,"&lt;&gt;0", W10, "&lt;&gt;")+COUNTIFS(Z10,"&lt;&gt;0", Z10, "&lt;&gt;")+COUNTIFS(AC10,"&lt;&gt;0", AC10, "&lt;&gt;")+COUNTIFS(AF10,"&lt;&gt;0", AF10, "&lt;&gt;")+COUNTIFS(AI10,"&lt;&gt;0", AI10, "&lt;&gt;")+COUNTIFS(AL10,"&lt;&gt;0", AL10, "&lt;&gt;")</f>
        <v>11</v>
      </c>
      <c r="AT10" s="25"/>
      <c r="AU10" s="25"/>
    </row>
    <row r="11" spans="2:47" ht="26.4" customHeight="1" x14ac:dyDescent="0.2">
      <c r="B11" s="42">
        <v>3</v>
      </c>
      <c r="C11" s="11" t="s">
        <v>237</v>
      </c>
      <c r="D11" s="12" t="s">
        <v>235</v>
      </c>
      <c r="E11" s="13">
        <v>10</v>
      </c>
      <c r="F11" s="14">
        <v>40</v>
      </c>
      <c r="G11" s="15">
        <v>16000</v>
      </c>
      <c r="H11" s="16">
        <v>10</v>
      </c>
      <c r="I11" s="14">
        <v>40</v>
      </c>
      <c r="J11" s="15">
        <v>16000</v>
      </c>
      <c r="K11" s="16">
        <v>10</v>
      </c>
      <c r="L11" s="14">
        <v>40</v>
      </c>
      <c r="M11" s="15">
        <v>16000</v>
      </c>
      <c r="N11" s="17">
        <v>10</v>
      </c>
      <c r="O11" s="14">
        <v>40</v>
      </c>
      <c r="P11" s="18">
        <v>16000</v>
      </c>
      <c r="Q11" s="16">
        <v>10</v>
      </c>
      <c r="R11" s="14">
        <v>40</v>
      </c>
      <c r="S11" s="15">
        <v>16000</v>
      </c>
      <c r="T11" s="17">
        <v>10</v>
      </c>
      <c r="U11" s="14">
        <v>40</v>
      </c>
      <c r="V11" s="18">
        <v>16000</v>
      </c>
      <c r="W11" s="16">
        <v>10</v>
      </c>
      <c r="X11" s="14">
        <v>40</v>
      </c>
      <c r="Y11" s="15">
        <v>16000</v>
      </c>
      <c r="Z11" s="17">
        <v>1</v>
      </c>
      <c r="AA11" s="14">
        <v>4</v>
      </c>
      <c r="AB11" s="18">
        <v>1600</v>
      </c>
      <c r="AC11" s="16"/>
      <c r="AD11" s="14"/>
      <c r="AE11" s="15"/>
      <c r="AF11" s="17">
        <v>3</v>
      </c>
      <c r="AG11" s="14">
        <v>12</v>
      </c>
      <c r="AH11" s="18">
        <v>4800</v>
      </c>
      <c r="AI11" s="16">
        <v>10</v>
      </c>
      <c r="AJ11" s="14">
        <v>40</v>
      </c>
      <c r="AK11" s="15">
        <v>16000</v>
      </c>
      <c r="AL11" s="17">
        <v>10</v>
      </c>
      <c r="AM11" s="14">
        <v>40</v>
      </c>
      <c r="AN11" s="19">
        <v>16000</v>
      </c>
      <c r="AO11" s="46">
        <f t="shared" si="0"/>
        <v>94</v>
      </c>
      <c r="AP11" s="47">
        <f t="shared" si="1"/>
        <v>376</v>
      </c>
      <c r="AQ11" s="48">
        <f t="shared" si="1"/>
        <v>150400</v>
      </c>
      <c r="AR11" s="40"/>
      <c r="AS11" s="45">
        <f t="shared" si="2"/>
        <v>11</v>
      </c>
      <c r="AT11" s="25"/>
      <c r="AU11" s="25"/>
    </row>
    <row r="12" spans="2:47" ht="26.4" customHeight="1" x14ac:dyDescent="0.2">
      <c r="B12" s="42">
        <v>4</v>
      </c>
      <c r="C12" s="11" t="s">
        <v>238</v>
      </c>
      <c r="D12" s="12" t="s">
        <v>235</v>
      </c>
      <c r="E12" s="13">
        <v>8</v>
      </c>
      <c r="F12" s="14">
        <v>32</v>
      </c>
      <c r="G12" s="15">
        <v>12800</v>
      </c>
      <c r="H12" s="16">
        <v>8</v>
      </c>
      <c r="I12" s="14">
        <v>32</v>
      </c>
      <c r="J12" s="15">
        <v>12800</v>
      </c>
      <c r="K12" s="16">
        <v>8</v>
      </c>
      <c r="L12" s="14">
        <v>32</v>
      </c>
      <c r="M12" s="15">
        <v>12800</v>
      </c>
      <c r="N12" s="17">
        <v>5</v>
      </c>
      <c r="O12" s="14">
        <v>20</v>
      </c>
      <c r="P12" s="18">
        <v>8000</v>
      </c>
      <c r="Q12" s="16">
        <v>3</v>
      </c>
      <c r="R12" s="14">
        <v>12</v>
      </c>
      <c r="S12" s="15">
        <v>4800</v>
      </c>
      <c r="T12" s="17">
        <v>4</v>
      </c>
      <c r="U12" s="14">
        <v>16</v>
      </c>
      <c r="V12" s="18">
        <v>6400</v>
      </c>
      <c r="W12" s="16">
        <v>8</v>
      </c>
      <c r="X12" s="14">
        <v>32</v>
      </c>
      <c r="Y12" s="15">
        <v>12800</v>
      </c>
      <c r="Z12" s="17">
        <v>8</v>
      </c>
      <c r="AA12" s="14">
        <v>32</v>
      </c>
      <c r="AB12" s="18">
        <v>12800</v>
      </c>
      <c r="AC12" s="16">
        <v>8</v>
      </c>
      <c r="AD12" s="14">
        <v>32</v>
      </c>
      <c r="AE12" s="15">
        <v>12800</v>
      </c>
      <c r="AF12" s="17">
        <v>8</v>
      </c>
      <c r="AG12" s="14">
        <v>32</v>
      </c>
      <c r="AH12" s="18">
        <v>12800</v>
      </c>
      <c r="AI12" s="16">
        <v>8</v>
      </c>
      <c r="AJ12" s="14">
        <v>32</v>
      </c>
      <c r="AK12" s="15">
        <v>12800</v>
      </c>
      <c r="AL12" s="17">
        <v>8</v>
      </c>
      <c r="AM12" s="14">
        <v>32</v>
      </c>
      <c r="AN12" s="19">
        <v>12800</v>
      </c>
      <c r="AO12" s="42">
        <f t="shared" si="0"/>
        <v>84</v>
      </c>
      <c r="AP12" s="44">
        <f t="shared" si="1"/>
        <v>336</v>
      </c>
      <c r="AQ12" s="43">
        <f t="shared" si="1"/>
        <v>134400</v>
      </c>
      <c r="AR12" s="40"/>
      <c r="AS12" s="45">
        <f t="shared" si="2"/>
        <v>12</v>
      </c>
      <c r="AT12" s="25"/>
      <c r="AU12" s="25"/>
    </row>
    <row r="13" spans="2:47" ht="26.4" customHeight="1" x14ac:dyDescent="0.2">
      <c r="B13" s="42">
        <v>5</v>
      </c>
      <c r="C13" s="11" t="s">
        <v>7141</v>
      </c>
      <c r="D13" s="12" t="s">
        <v>235</v>
      </c>
      <c r="E13" s="13"/>
      <c r="F13" s="14"/>
      <c r="G13" s="15"/>
      <c r="H13" s="16">
        <v>10</v>
      </c>
      <c r="I13" s="14">
        <v>40</v>
      </c>
      <c r="J13" s="15">
        <v>16000</v>
      </c>
      <c r="K13" s="16">
        <v>10</v>
      </c>
      <c r="L13" s="14">
        <v>40</v>
      </c>
      <c r="M13" s="15">
        <v>16000</v>
      </c>
      <c r="N13" s="17">
        <v>10</v>
      </c>
      <c r="O13" s="14">
        <v>40</v>
      </c>
      <c r="P13" s="18">
        <v>16000</v>
      </c>
      <c r="Q13" s="16">
        <v>10</v>
      </c>
      <c r="R13" s="14">
        <v>40</v>
      </c>
      <c r="S13" s="15">
        <v>16000</v>
      </c>
      <c r="T13" s="17">
        <v>10</v>
      </c>
      <c r="U13" s="14">
        <v>40</v>
      </c>
      <c r="V13" s="18">
        <v>16000</v>
      </c>
      <c r="W13" s="16">
        <v>10</v>
      </c>
      <c r="X13" s="14">
        <v>40</v>
      </c>
      <c r="Y13" s="15">
        <v>16000</v>
      </c>
      <c r="Z13" s="17">
        <v>1</v>
      </c>
      <c r="AA13" s="14">
        <v>4</v>
      </c>
      <c r="AB13" s="18">
        <v>1600</v>
      </c>
      <c r="AC13" s="16"/>
      <c r="AD13" s="14"/>
      <c r="AE13" s="15"/>
      <c r="AF13" s="17">
        <v>3</v>
      </c>
      <c r="AG13" s="14">
        <v>12</v>
      </c>
      <c r="AH13" s="18">
        <v>4800</v>
      </c>
      <c r="AI13" s="16">
        <v>10</v>
      </c>
      <c r="AJ13" s="14">
        <v>40</v>
      </c>
      <c r="AK13" s="15">
        <v>16000</v>
      </c>
      <c r="AL13" s="17">
        <v>10</v>
      </c>
      <c r="AM13" s="14">
        <v>40</v>
      </c>
      <c r="AN13" s="19">
        <v>16000</v>
      </c>
      <c r="AO13" s="42">
        <f t="shared" si="0"/>
        <v>84</v>
      </c>
      <c r="AP13" s="44">
        <f t="shared" si="1"/>
        <v>336</v>
      </c>
      <c r="AQ13" s="43">
        <f t="shared" si="1"/>
        <v>134400</v>
      </c>
      <c r="AR13" s="40"/>
      <c r="AS13" s="45">
        <f t="shared" si="2"/>
        <v>10</v>
      </c>
      <c r="AT13" s="25"/>
      <c r="AU13" s="25"/>
    </row>
    <row r="14" spans="2:47" ht="26.4" customHeight="1" x14ac:dyDescent="0.2">
      <c r="B14" s="42">
        <v>6</v>
      </c>
      <c r="C14" s="11" t="s">
        <v>7142</v>
      </c>
      <c r="D14" s="12" t="s">
        <v>235</v>
      </c>
      <c r="E14" s="13">
        <v>4</v>
      </c>
      <c r="F14" s="14">
        <v>16</v>
      </c>
      <c r="G14" s="15">
        <v>6400</v>
      </c>
      <c r="H14" s="16">
        <v>4</v>
      </c>
      <c r="I14" s="14">
        <v>16</v>
      </c>
      <c r="J14" s="15">
        <v>6400</v>
      </c>
      <c r="K14" s="16">
        <v>3</v>
      </c>
      <c r="L14" s="14">
        <v>12</v>
      </c>
      <c r="M14" s="15">
        <v>4800</v>
      </c>
      <c r="N14" s="17">
        <v>4</v>
      </c>
      <c r="O14" s="14">
        <v>16</v>
      </c>
      <c r="P14" s="18">
        <v>6400</v>
      </c>
      <c r="Q14" s="16">
        <v>2</v>
      </c>
      <c r="R14" s="14">
        <v>8</v>
      </c>
      <c r="S14" s="15">
        <v>3200</v>
      </c>
      <c r="T14" s="17">
        <v>4</v>
      </c>
      <c r="U14" s="14">
        <v>16</v>
      </c>
      <c r="V14" s="18">
        <v>6400</v>
      </c>
      <c r="W14" s="16">
        <v>4</v>
      </c>
      <c r="X14" s="14">
        <v>16</v>
      </c>
      <c r="Y14" s="15">
        <v>6400</v>
      </c>
      <c r="Z14" s="17">
        <v>1</v>
      </c>
      <c r="AA14" s="14">
        <v>4</v>
      </c>
      <c r="AB14" s="18">
        <v>1600</v>
      </c>
      <c r="AC14" s="16"/>
      <c r="AD14" s="14"/>
      <c r="AE14" s="15"/>
      <c r="AF14" s="17">
        <v>3</v>
      </c>
      <c r="AG14" s="14">
        <v>12</v>
      </c>
      <c r="AH14" s="18">
        <v>4800</v>
      </c>
      <c r="AI14" s="16">
        <v>4</v>
      </c>
      <c r="AJ14" s="14">
        <v>16</v>
      </c>
      <c r="AK14" s="15">
        <v>6400</v>
      </c>
      <c r="AL14" s="17">
        <v>4</v>
      </c>
      <c r="AM14" s="14">
        <v>16</v>
      </c>
      <c r="AN14" s="19">
        <v>6400</v>
      </c>
      <c r="AO14" s="42">
        <f t="shared" si="0"/>
        <v>37</v>
      </c>
      <c r="AP14" s="44">
        <f t="shared" si="1"/>
        <v>148</v>
      </c>
      <c r="AQ14" s="43">
        <f t="shared" si="1"/>
        <v>59200</v>
      </c>
      <c r="AR14" s="40"/>
      <c r="AS14" s="45">
        <f t="shared" si="2"/>
        <v>11</v>
      </c>
      <c r="AT14" s="25"/>
      <c r="AU14" s="25"/>
    </row>
    <row r="15" spans="2:47" ht="26.4" customHeight="1" x14ac:dyDescent="0.2">
      <c r="B15" s="42">
        <v>7</v>
      </c>
      <c r="C15" s="11" t="s">
        <v>7143</v>
      </c>
      <c r="D15" s="12" t="s">
        <v>235</v>
      </c>
      <c r="E15" s="13"/>
      <c r="F15" s="14"/>
      <c r="G15" s="15"/>
      <c r="H15" s="16">
        <v>8</v>
      </c>
      <c r="I15" s="14">
        <v>32</v>
      </c>
      <c r="J15" s="15">
        <v>12800</v>
      </c>
      <c r="K15" s="16">
        <v>2</v>
      </c>
      <c r="L15" s="14">
        <v>8</v>
      </c>
      <c r="M15" s="15">
        <v>3200</v>
      </c>
      <c r="N15" s="17">
        <v>10</v>
      </c>
      <c r="O15" s="14">
        <v>40</v>
      </c>
      <c r="P15" s="18">
        <v>16000</v>
      </c>
      <c r="Q15" s="16">
        <v>10</v>
      </c>
      <c r="R15" s="14">
        <v>40</v>
      </c>
      <c r="S15" s="15">
        <v>16000</v>
      </c>
      <c r="T15" s="17">
        <v>10</v>
      </c>
      <c r="U15" s="14">
        <v>40</v>
      </c>
      <c r="V15" s="18">
        <v>16000</v>
      </c>
      <c r="W15" s="16">
        <v>10</v>
      </c>
      <c r="X15" s="14">
        <v>40</v>
      </c>
      <c r="Y15" s="15">
        <v>16000</v>
      </c>
      <c r="Z15" s="17">
        <v>1</v>
      </c>
      <c r="AA15" s="14">
        <v>4</v>
      </c>
      <c r="AB15" s="18">
        <v>1600</v>
      </c>
      <c r="AC15" s="16"/>
      <c r="AD15" s="14"/>
      <c r="AE15" s="15"/>
      <c r="AF15" s="17">
        <v>3</v>
      </c>
      <c r="AG15" s="14">
        <v>12</v>
      </c>
      <c r="AH15" s="18">
        <v>4800</v>
      </c>
      <c r="AI15" s="16">
        <v>10</v>
      </c>
      <c r="AJ15" s="14">
        <v>40</v>
      </c>
      <c r="AK15" s="15">
        <v>16000</v>
      </c>
      <c r="AL15" s="17">
        <v>10</v>
      </c>
      <c r="AM15" s="14">
        <v>40</v>
      </c>
      <c r="AN15" s="19">
        <v>16000</v>
      </c>
      <c r="AO15" s="42">
        <f t="shared" si="0"/>
        <v>74</v>
      </c>
      <c r="AP15" s="44">
        <f t="shared" si="1"/>
        <v>296</v>
      </c>
      <c r="AQ15" s="43">
        <f t="shared" si="1"/>
        <v>118400</v>
      </c>
      <c r="AR15" s="40"/>
      <c r="AS15" s="45">
        <f t="shared" si="2"/>
        <v>10</v>
      </c>
      <c r="AT15" s="25"/>
      <c r="AU15" s="25"/>
    </row>
    <row r="16" spans="2:47" ht="26.4" customHeight="1" x14ac:dyDescent="0.2">
      <c r="B16" s="42">
        <v>8</v>
      </c>
      <c r="C16" s="11" t="s">
        <v>7144</v>
      </c>
      <c r="D16" s="12" t="s">
        <v>235</v>
      </c>
      <c r="E16" s="13"/>
      <c r="F16" s="14"/>
      <c r="G16" s="15"/>
      <c r="H16" s="16">
        <v>10</v>
      </c>
      <c r="I16" s="14">
        <v>40</v>
      </c>
      <c r="J16" s="15">
        <v>16000</v>
      </c>
      <c r="K16" s="16">
        <v>10</v>
      </c>
      <c r="L16" s="14">
        <v>40</v>
      </c>
      <c r="M16" s="15">
        <v>16000</v>
      </c>
      <c r="N16" s="17">
        <v>4</v>
      </c>
      <c r="O16" s="14">
        <v>16</v>
      </c>
      <c r="P16" s="18">
        <v>6400</v>
      </c>
      <c r="Q16" s="16">
        <v>10</v>
      </c>
      <c r="R16" s="14">
        <v>40</v>
      </c>
      <c r="S16" s="15">
        <v>16000</v>
      </c>
      <c r="T16" s="17">
        <v>10</v>
      </c>
      <c r="U16" s="14">
        <v>40</v>
      </c>
      <c r="V16" s="18">
        <v>16000</v>
      </c>
      <c r="W16" s="16">
        <v>10</v>
      </c>
      <c r="X16" s="14">
        <v>40</v>
      </c>
      <c r="Y16" s="15">
        <v>16000</v>
      </c>
      <c r="Z16" s="17">
        <v>1</v>
      </c>
      <c r="AA16" s="14">
        <v>4</v>
      </c>
      <c r="AB16" s="18">
        <v>1600</v>
      </c>
      <c r="AC16" s="16">
        <v>8</v>
      </c>
      <c r="AD16" s="14">
        <v>32</v>
      </c>
      <c r="AE16" s="15">
        <v>12800</v>
      </c>
      <c r="AF16" s="17">
        <v>3</v>
      </c>
      <c r="AG16" s="14">
        <v>12</v>
      </c>
      <c r="AH16" s="18">
        <v>4800</v>
      </c>
      <c r="AI16" s="16">
        <v>10</v>
      </c>
      <c r="AJ16" s="14">
        <v>40</v>
      </c>
      <c r="AK16" s="15">
        <v>16000</v>
      </c>
      <c r="AL16" s="17">
        <v>10</v>
      </c>
      <c r="AM16" s="14">
        <v>40</v>
      </c>
      <c r="AN16" s="19">
        <v>16000</v>
      </c>
      <c r="AO16" s="42">
        <f t="shared" ref="AO16:AO17" si="3">E16+H16+K16+N16+Q16+T16+W16+Z16+AC16+AF16+AI16+AL16</f>
        <v>86</v>
      </c>
      <c r="AP16" s="44">
        <f t="shared" ref="AP16:AP17" si="4">F16+I16+L16+O16+R16+U16+X16+AD16+AG16+AJ16+AM16+AA16</f>
        <v>344</v>
      </c>
      <c r="AQ16" s="43">
        <f t="shared" ref="AQ16:AQ17" si="5">G16+J16+M16+P16+S16+V16+Y16+AE16+AH16+AK16+AN16+AB16</f>
        <v>137600</v>
      </c>
      <c r="AR16" s="40"/>
      <c r="AS16" s="45">
        <f t="shared" ref="AS16:AS17" si="6">COUNTIFS(E16,"&lt;&gt;0", E16, "&lt;&gt;")+COUNTIFS(H16,"&lt;&gt;0", H16, "&lt;&gt;")+COUNTIFS(K16,"&lt;&gt;0", K16, "&lt;&gt;")+COUNTIFS(N16,"&lt;&gt;0", N16, "&lt;&gt;")+COUNTIFS(Q16,"&lt;&gt;0", Q16, "&lt;&gt;")+COUNTIFS(T16,"&lt;&gt;0", T16, "&lt;&gt;")+COUNTIFS(W16,"&lt;&gt;0", W16, "&lt;&gt;")+COUNTIFS(Z16,"&lt;&gt;0", Z16, "&lt;&gt;")+COUNTIFS(AC16,"&lt;&gt;0", AC16, "&lt;&gt;")+COUNTIFS(AF16,"&lt;&gt;0", AF16, "&lt;&gt;")+COUNTIFS(AI16,"&lt;&gt;0", AI16, "&lt;&gt;")+COUNTIFS(AL16,"&lt;&gt;0", AL16, "&lt;&gt;")</f>
        <v>11</v>
      </c>
      <c r="AT16" s="25"/>
      <c r="AU16" s="25"/>
    </row>
    <row r="17" spans="2:47" ht="26.4" customHeight="1" x14ac:dyDescent="0.2">
      <c r="B17" s="42">
        <v>9</v>
      </c>
      <c r="C17" s="11" t="s">
        <v>7145</v>
      </c>
      <c r="D17" s="12" t="s">
        <v>235</v>
      </c>
      <c r="E17" s="13"/>
      <c r="F17" s="14"/>
      <c r="G17" s="15"/>
      <c r="H17" s="16">
        <v>10</v>
      </c>
      <c r="I17" s="14">
        <v>40</v>
      </c>
      <c r="J17" s="15">
        <v>16000</v>
      </c>
      <c r="K17" s="16">
        <v>2</v>
      </c>
      <c r="L17" s="14">
        <v>8</v>
      </c>
      <c r="M17" s="15">
        <v>3200</v>
      </c>
      <c r="N17" s="17">
        <v>10</v>
      </c>
      <c r="O17" s="14">
        <v>40</v>
      </c>
      <c r="P17" s="18">
        <v>16000</v>
      </c>
      <c r="Q17" s="16">
        <v>10</v>
      </c>
      <c r="R17" s="14">
        <v>40</v>
      </c>
      <c r="S17" s="15">
        <v>16000</v>
      </c>
      <c r="T17" s="17">
        <v>10</v>
      </c>
      <c r="U17" s="14">
        <v>40</v>
      </c>
      <c r="V17" s="18">
        <v>16000</v>
      </c>
      <c r="W17" s="16">
        <v>10</v>
      </c>
      <c r="X17" s="14">
        <v>40</v>
      </c>
      <c r="Y17" s="15">
        <v>16000</v>
      </c>
      <c r="Z17" s="17">
        <v>1</v>
      </c>
      <c r="AA17" s="14">
        <v>4</v>
      </c>
      <c r="AB17" s="18">
        <v>1600</v>
      </c>
      <c r="AC17" s="16"/>
      <c r="AD17" s="14"/>
      <c r="AE17" s="15"/>
      <c r="AF17" s="17">
        <v>3</v>
      </c>
      <c r="AG17" s="14">
        <v>12</v>
      </c>
      <c r="AH17" s="18">
        <v>4800</v>
      </c>
      <c r="AI17" s="16">
        <v>10</v>
      </c>
      <c r="AJ17" s="14">
        <v>40</v>
      </c>
      <c r="AK17" s="15">
        <v>16000</v>
      </c>
      <c r="AL17" s="17">
        <v>10</v>
      </c>
      <c r="AM17" s="14">
        <v>40</v>
      </c>
      <c r="AN17" s="19">
        <v>16000</v>
      </c>
      <c r="AO17" s="42">
        <f t="shared" si="3"/>
        <v>76</v>
      </c>
      <c r="AP17" s="44">
        <f t="shared" si="4"/>
        <v>304</v>
      </c>
      <c r="AQ17" s="43">
        <f t="shared" si="5"/>
        <v>121600</v>
      </c>
      <c r="AR17" s="40"/>
      <c r="AS17" s="45">
        <f t="shared" si="6"/>
        <v>10</v>
      </c>
      <c r="AT17" s="25"/>
      <c r="AU17" s="25"/>
    </row>
    <row r="18" spans="2:47" ht="26.4" customHeight="1" x14ac:dyDescent="0.2">
      <c r="B18" s="42">
        <v>10</v>
      </c>
      <c r="C18" s="11" t="s">
        <v>7146</v>
      </c>
      <c r="D18" s="12" t="s">
        <v>235</v>
      </c>
      <c r="E18" s="13">
        <v>12</v>
      </c>
      <c r="F18" s="14">
        <v>48</v>
      </c>
      <c r="G18" s="15">
        <v>19200</v>
      </c>
      <c r="H18" s="16">
        <v>10</v>
      </c>
      <c r="I18" s="14">
        <v>40</v>
      </c>
      <c r="J18" s="15">
        <v>16000</v>
      </c>
      <c r="K18" s="16">
        <v>12</v>
      </c>
      <c r="L18" s="14">
        <v>48</v>
      </c>
      <c r="M18" s="15">
        <v>19200</v>
      </c>
      <c r="N18" s="17">
        <v>10</v>
      </c>
      <c r="O18" s="14">
        <v>40</v>
      </c>
      <c r="P18" s="18">
        <v>16000</v>
      </c>
      <c r="Q18" s="16">
        <v>10</v>
      </c>
      <c r="R18" s="14">
        <v>40</v>
      </c>
      <c r="S18" s="15">
        <v>16000</v>
      </c>
      <c r="T18" s="17">
        <v>12</v>
      </c>
      <c r="U18" s="14">
        <v>48</v>
      </c>
      <c r="V18" s="18">
        <v>19200</v>
      </c>
      <c r="W18" s="16">
        <v>10</v>
      </c>
      <c r="X18" s="14">
        <v>40</v>
      </c>
      <c r="Y18" s="15">
        <v>16000</v>
      </c>
      <c r="Z18" s="17">
        <v>12</v>
      </c>
      <c r="AA18" s="14">
        <v>48</v>
      </c>
      <c r="AB18" s="18">
        <v>19200</v>
      </c>
      <c r="AC18" s="16">
        <v>12</v>
      </c>
      <c r="AD18" s="14">
        <v>48</v>
      </c>
      <c r="AE18" s="15">
        <v>19200</v>
      </c>
      <c r="AF18" s="17">
        <v>12</v>
      </c>
      <c r="AG18" s="14">
        <v>48</v>
      </c>
      <c r="AH18" s="18">
        <v>19200</v>
      </c>
      <c r="AI18" s="16">
        <v>10</v>
      </c>
      <c r="AJ18" s="14">
        <v>40</v>
      </c>
      <c r="AK18" s="15">
        <v>16000</v>
      </c>
      <c r="AL18" s="17">
        <v>10</v>
      </c>
      <c r="AM18" s="14">
        <v>40</v>
      </c>
      <c r="AN18" s="19">
        <v>16000</v>
      </c>
      <c r="AO18" s="42">
        <f t="shared" ref="AO18:AO38" si="7">E18+H18+K18+N18+Q18+T18+W18+Z18+AC18+AF18+AI18+AL18</f>
        <v>132</v>
      </c>
      <c r="AP18" s="44">
        <f t="shared" ref="AP18:AP38" si="8">F18+I18+L18+O18+R18+U18+X18+AD18+AG18+AJ18+AM18+AA18</f>
        <v>528</v>
      </c>
      <c r="AQ18" s="43">
        <f t="shared" ref="AQ18:AQ38" si="9">G18+J18+M18+P18+S18+V18+Y18+AE18+AH18+AK18+AN18+AB18</f>
        <v>211200</v>
      </c>
      <c r="AR18" s="40"/>
      <c r="AS18" s="45">
        <f t="shared" ref="AS18:AS38" si="10">COUNTIFS(E18,"&lt;&gt;0", E18, "&lt;&gt;")+COUNTIFS(H18,"&lt;&gt;0", H18, "&lt;&gt;")+COUNTIFS(K18,"&lt;&gt;0", K18, "&lt;&gt;")+COUNTIFS(N18,"&lt;&gt;0", N18, "&lt;&gt;")+COUNTIFS(Q18,"&lt;&gt;0", Q18, "&lt;&gt;")+COUNTIFS(T18,"&lt;&gt;0", T18, "&lt;&gt;")+COUNTIFS(W18,"&lt;&gt;0", W18, "&lt;&gt;")+COUNTIFS(Z18,"&lt;&gt;0", Z18, "&lt;&gt;")+COUNTIFS(AC18,"&lt;&gt;0", AC18, "&lt;&gt;")+COUNTIFS(AF18,"&lt;&gt;0", AF18, "&lt;&gt;")+COUNTIFS(AI18,"&lt;&gt;0", AI18, "&lt;&gt;")+COUNTIFS(AL18,"&lt;&gt;0", AL18, "&lt;&gt;")</f>
        <v>12</v>
      </c>
      <c r="AT18" s="25"/>
      <c r="AU18" s="25"/>
    </row>
    <row r="19" spans="2:47" ht="26.4" customHeight="1" x14ac:dyDescent="0.2">
      <c r="B19" s="42">
        <v>11</v>
      </c>
      <c r="C19" s="11" t="s">
        <v>7147</v>
      </c>
      <c r="D19" s="12" t="s">
        <v>235</v>
      </c>
      <c r="E19" s="13"/>
      <c r="F19" s="14"/>
      <c r="G19" s="15"/>
      <c r="H19" s="16">
        <v>5</v>
      </c>
      <c r="I19" s="14">
        <v>20</v>
      </c>
      <c r="J19" s="15">
        <v>8000</v>
      </c>
      <c r="K19" s="16">
        <v>5</v>
      </c>
      <c r="L19" s="14">
        <v>20</v>
      </c>
      <c r="M19" s="15">
        <v>8000</v>
      </c>
      <c r="N19" s="17">
        <v>6</v>
      </c>
      <c r="O19" s="14">
        <v>24</v>
      </c>
      <c r="P19" s="18">
        <v>9600</v>
      </c>
      <c r="Q19" s="16">
        <v>6</v>
      </c>
      <c r="R19" s="14">
        <v>24</v>
      </c>
      <c r="S19" s="15">
        <v>9600</v>
      </c>
      <c r="T19" s="17">
        <v>6</v>
      </c>
      <c r="U19" s="14">
        <v>24</v>
      </c>
      <c r="V19" s="18">
        <v>9600</v>
      </c>
      <c r="W19" s="16">
        <v>6</v>
      </c>
      <c r="X19" s="14">
        <v>24</v>
      </c>
      <c r="Y19" s="15">
        <v>9600</v>
      </c>
      <c r="Z19" s="17">
        <v>6</v>
      </c>
      <c r="AA19" s="14">
        <v>24</v>
      </c>
      <c r="AB19" s="18">
        <v>9600</v>
      </c>
      <c r="AC19" s="16"/>
      <c r="AD19" s="14"/>
      <c r="AE19" s="15"/>
      <c r="AF19" s="17">
        <v>7</v>
      </c>
      <c r="AG19" s="14">
        <v>28</v>
      </c>
      <c r="AH19" s="18">
        <v>11200</v>
      </c>
      <c r="AI19" s="16">
        <v>6</v>
      </c>
      <c r="AJ19" s="14">
        <v>24</v>
      </c>
      <c r="AK19" s="15">
        <v>9600</v>
      </c>
      <c r="AL19" s="17">
        <v>4</v>
      </c>
      <c r="AM19" s="14">
        <v>16</v>
      </c>
      <c r="AN19" s="19">
        <v>6400</v>
      </c>
      <c r="AO19" s="42">
        <f t="shared" si="7"/>
        <v>57</v>
      </c>
      <c r="AP19" s="44">
        <f t="shared" si="8"/>
        <v>228</v>
      </c>
      <c r="AQ19" s="43">
        <f t="shared" si="9"/>
        <v>91200</v>
      </c>
      <c r="AR19" s="40"/>
      <c r="AS19" s="45">
        <f t="shared" si="10"/>
        <v>10</v>
      </c>
      <c r="AT19" s="25"/>
      <c r="AU19" s="25"/>
    </row>
    <row r="20" spans="2:47" ht="26.4" customHeight="1" x14ac:dyDescent="0.2">
      <c r="B20" s="42">
        <v>12</v>
      </c>
      <c r="C20" s="11" t="s">
        <v>7148</v>
      </c>
      <c r="D20" s="12" t="s">
        <v>235</v>
      </c>
      <c r="E20" s="13">
        <v>10</v>
      </c>
      <c r="F20" s="14">
        <v>40</v>
      </c>
      <c r="G20" s="15">
        <v>16000</v>
      </c>
      <c r="H20" s="16">
        <v>10</v>
      </c>
      <c r="I20" s="14">
        <v>40</v>
      </c>
      <c r="J20" s="15">
        <v>16000</v>
      </c>
      <c r="K20" s="16">
        <v>10</v>
      </c>
      <c r="L20" s="14">
        <v>40</v>
      </c>
      <c r="M20" s="15">
        <v>16000</v>
      </c>
      <c r="N20" s="17">
        <v>10</v>
      </c>
      <c r="O20" s="14">
        <v>40</v>
      </c>
      <c r="P20" s="18">
        <v>16000</v>
      </c>
      <c r="Q20" s="16">
        <v>10</v>
      </c>
      <c r="R20" s="14">
        <v>40</v>
      </c>
      <c r="S20" s="15">
        <v>16000</v>
      </c>
      <c r="T20" s="17">
        <v>10</v>
      </c>
      <c r="U20" s="14">
        <v>40</v>
      </c>
      <c r="V20" s="18">
        <v>16000</v>
      </c>
      <c r="W20" s="16">
        <v>10</v>
      </c>
      <c r="X20" s="14">
        <v>40</v>
      </c>
      <c r="Y20" s="15">
        <v>16000</v>
      </c>
      <c r="Z20" s="17">
        <v>1</v>
      </c>
      <c r="AA20" s="14">
        <v>4</v>
      </c>
      <c r="AB20" s="18">
        <v>1600</v>
      </c>
      <c r="AC20" s="16">
        <v>8</v>
      </c>
      <c r="AD20" s="14">
        <v>32</v>
      </c>
      <c r="AE20" s="15">
        <v>12800</v>
      </c>
      <c r="AF20" s="17">
        <v>3</v>
      </c>
      <c r="AG20" s="14">
        <v>12</v>
      </c>
      <c r="AH20" s="18">
        <v>4800</v>
      </c>
      <c r="AI20" s="16">
        <v>10</v>
      </c>
      <c r="AJ20" s="14">
        <v>40</v>
      </c>
      <c r="AK20" s="15">
        <v>16000</v>
      </c>
      <c r="AL20" s="17">
        <v>10</v>
      </c>
      <c r="AM20" s="14">
        <v>40</v>
      </c>
      <c r="AN20" s="19">
        <v>16000</v>
      </c>
      <c r="AO20" s="42">
        <f t="shared" si="7"/>
        <v>102</v>
      </c>
      <c r="AP20" s="44">
        <f t="shared" si="8"/>
        <v>408</v>
      </c>
      <c r="AQ20" s="43">
        <f t="shared" si="9"/>
        <v>163200</v>
      </c>
      <c r="AR20" s="40"/>
      <c r="AS20" s="45">
        <f t="shared" si="10"/>
        <v>12</v>
      </c>
      <c r="AT20" s="25"/>
      <c r="AU20" s="25"/>
    </row>
    <row r="21" spans="2:47" ht="26.4" customHeight="1" x14ac:dyDescent="0.2">
      <c r="B21" s="42">
        <v>13</v>
      </c>
      <c r="C21" s="11" t="s">
        <v>7149</v>
      </c>
      <c r="D21" s="12" t="s">
        <v>235</v>
      </c>
      <c r="E21" s="13"/>
      <c r="F21" s="14"/>
      <c r="G21" s="15"/>
      <c r="H21" s="16">
        <v>10</v>
      </c>
      <c r="I21" s="14">
        <v>40</v>
      </c>
      <c r="J21" s="15">
        <v>16000</v>
      </c>
      <c r="K21" s="16">
        <v>10</v>
      </c>
      <c r="L21" s="14">
        <v>40</v>
      </c>
      <c r="M21" s="15">
        <v>16000</v>
      </c>
      <c r="N21" s="17">
        <v>10</v>
      </c>
      <c r="O21" s="14">
        <v>40</v>
      </c>
      <c r="P21" s="18">
        <v>16000</v>
      </c>
      <c r="Q21" s="16">
        <v>10</v>
      </c>
      <c r="R21" s="14">
        <v>40</v>
      </c>
      <c r="S21" s="15">
        <v>16000</v>
      </c>
      <c r="T21" s="17">
        <v>10</v>
      </c>
      <c r="U21" s="14">
        <v>40</v>
      </c>
      <c r="V21" s="18">
        <v>16000</v>
      </c>
      <c r="W21" s="16">
        <v>10</v>
      </c>
      <c r="X21" s="14">
        <v>40</v>
      </c>
      <c r="Y21" s="15">
        <v>16000</v>
      </c>
      <c r="Z21" s="17">
        <v>1</v>
      </c>
      <c r="AA21" s="14">
        <v>4</v>
      </c>
      <c r="AB21" s="18">
        <v>1600</v>
      </c>
      <c r="AC21" s="16"/>
      <c r="AD21" s="14"/>
      <c r="AE21" s="15"/>
      <c r="AF21" s="17">
        <v>3</v>
      </c>
      <c r="AG21" s="14">
        <v>12</v>
      </c>
      <c r="AH21" s="18">
        <v>4800</v>
      </c>
      <c r="AI21" s="16">
        <v>10</v>
      </c>
      <c r="AJ21" s="14">
        <v>40</v>
      </c>
      <c r="AK21" s="15">
        <v>16000</v>
      </c>
      <c r="AL21" s="17">
        <v>10</v>
      </c>
      <c r="AM21" s="14">
        <v>40</v>
      </c>
      <c r="AN21" s="19">
        <v>16000</v>
      </c>
      <c r="AO21" s="42">
        <f t="shared" si="7"/>
        <v>84</v>
      </c>
      <c r="AP21" s="44">
        <f t="shared" si="8"/>
        <v>336</v>
      </c>
      <c r="AQ21" s="43">
        <f t="shared" si="9"/>
        <v>134400</v>
      </c>
      <c r="AR21" s="40"/>
      <c r="AS21" s="45">
        <f t="shared" si="10"/>
        <v>10</v>
      </c>
      <c r="AT21" s="25"/>
      <c r="AU21" s="25"/>
    </row>
    <row r="22" spans="2:47" ht="26.4" customHeight="1" x14ac:dyDescent="0.2">
      <c r="B22" s="42">
        <v>14</v>
      </c>
      <c r="C22" s="11" t="s">
        <v>7150</v>
      </c>
      <c r="D22" s="12" t="s">
        <v>235</v>
      </c>
      <c r="E22" s="13"/>
      <c r="F22" s="14"/>
      <c r="G22" s="15"/>
      <c r="H22" s="16">
        <v>8</v>
      </c>
      <c r="I22" s="14">
        <v>32</v>
      </c>
      <c r="J22" s="15">
        <v>12800</v>
      </c>
      <c r="K22" s="16">
        <v>16</v>
      </c>
      <c r="L22" s="14">
        <v>64</v>
      </c>
      <c r="M22" s="15">
        <v>25600</v>
      </c>
      <c r="N22" s="17"/>
      <c r="O22" s="14"/>
      <c r="P22" s="18"/>
      <c r="Q22" s="16">
        <v>8</v>
      </c>
      <c r="R22" s="14">
        <v>32</v>
      </c>
      <c r="S22" s="15">
        <v>12800</v>
      </c>
      <c r="T22" s="17">
        <v>16</v>
      </c>
      <c r="U22" s="14">
        <v>64</v>
      </c>
      <c r="V22" s="18">
        <v>25600</v>
      </c>
      <c r="W22" s="16">
        <v>8</v>
      </c>
      <c r="X22" s="14">
        <v>32</v>
      </c>
      <c r="Y22" s="15">
        <v>12800</v>
      </c>
      <c r="Z22" s="17">
        <v>16</v>
      </c>
      <c r="AA22" s="14">
        <v>64</v>
      </c>
      <c r="AB22" s="18">
        <v>25600</v>
      </c>
      <c r="AC22" s="16">
        <v>8</v>
      </c>
      <c r="AD22" s="14">
        <v>32</v>
      </c>
      <c r="AE22" s="15">
        <v>12800</v>
      </c>
      <c r="AF22" s="17">
        <v>16</v>
      </c>
      <c r="AG22" s="14">
        <v>64</v>
      </c>
      <c r="AH22" s="18">
        <v>25600</v>
      </c>
      <c r="AI22" s="16">
        <v>8</v>
      </c>
      <c r="AJ22" s="14">
        <v>32</v>
      </c>
      <c r="AK22" s="15">
        <v>12800</v>
      </c>
      <c r="AL22" s="17">
        <v>16</v>
      </c>
      <c r="AM22" s="14">
        <v>64</v>
      </c>
      <c r="AN22" s="19">
        <v>25600</v>
      </c>
      <c r="AO22" s="42">
        <f t="shared" si="7"/>
        <v>120</v>
      </c>
      <c r="AP22" s="44">
        <f t="shared" si="8"/>
        <v>480</v>
      </c>
      <c r="AQ22" s="43">
        <f t="shared" si="9"/>
        <v>192000</v>
      </c>
      <c r="AR22" s="40"/>
      <c r="AS22" s="45">
        <f t="shared" si="10"/>
        <v>10</v>
      </c>
      <c r="AT22" s="25"/>
      <c r="AU22" s="25"/>
    </row>
    <row r="23" spans="2:47" ht="26.4" customHeight="1" x14ac:dyDescent="0.2">
      <c r="B23" s="42">
        <v>15</v>
      </c>
      <c r="C23" s="11"/>
      <c r="D23" s="12"/>
      <c r="E23" s="13"/>
      <c r="F23" s="14"/>
      <c r="G23" s="15"/>
      <c r="H23" s="16"/>
      <c r="I23" s="14"/>
      <c r="J23" s="15"/>
      <c r="K23" s="16"/>
      <c r="L23" s="14"/>
      <c r="M23" s="15"/>
      <c r="N23" s="17"/>
      <c r="O23" s="14"/>
      <c r="P23" s="18"/>
      <c r="Q23" s="16"/>
      <c r="R23" s="14"/>
      <c r="S23" s="15"/>
      <c r="T23" s="17"/>
      <c r="U23" s="14"/>
      <c r="V23" s="18"/>
      <c r="W23" s="16"/>
      <c r="X23" s="14"/>
      <c r="Y23" s="15"/>
      <c r="Z23" s="17"/>
      <c r="AA23" s="14"/>
      <c r="AB23" s="18"/>
      <c r="AC23" s="16"/>
      <c r="AD23" s="14"/>
      <c r="AE23" s="15"/>
      <c r="AF23" s="17"/>
      <c r="AG23" s="14"/>
      <c r="AH23" s="18"/>
      <c r="AI23" s="16"/>
      <c r="AJ23" s="14"/>
      <c r="AK23" s="15"/>
      <c r="AL23" s="17"/>
      <c r="AM23" s="14"/>
      <c r="AN23" s="19"/>
      <c r="AO23" s="42">
        <f t="shared" si="7"/>
        <v>0</v>
      </c>
      <c r="AP23" s="44">
        <f t="shared" si="8"/>
        <v>0</v>
      </c>
      <c r="AQ23" s="43">
        <f t="shared" si="9"/>
        <v>0</v>
      </c>
      <c r="AR23" s="40"/>
      <c r="AS23" s="45">
        <f t="shared" si="10"/>
        <v>0</v>
      </c>
      <c r="AT23" s="25"/>
      <c r="AU23" s="25"/>
    </row>
    <row r="24" spans="2:47" ht="26.4" customHeight="1" x14ac:dyDescent="0.2">
      <c r="B24" s="42">
        <v>16</v>
      </c>
      <c r="C24" s="11"/>
      <c r="D24" s="12"/>
      <c r="E24" s="13"/>
      <c r="F24" s="14"/>
      <c r="G24" s="15"/>
      <c r="H24" s="16"/>
      <c r="I24" s="14"/>
      <c r="J24" s="15"/>
      <c r="K24" s="16"/>
      <c r="L24" s="14"/>
      <c r="M24" s="15"/>
      <c r="N24" s="17"/>
      <c r="O24" s="14"/>
      <c r="P24" s="18"/>
      <c r="Q24" s="16"/>
      <c r="R24" s="14"/>
      <c r="S24" s="15"/>
      <c r="T24" s="17"/>
      <c r="U24" s="14"/>
      <c r="V24" s="18"/>
      <c r="W24" s="16"/>
      <c r="X24" s="14"/>
      <c r="Y24" s="15"/>
      <c r="Z24" s="17"/>
      <c r="AA24" s="14"/>
      <c r="AB24" s="18"/>
      <c r="AC24" s="16"/>
      <c r="AD24" s="14"/>
      <c r="AE24" s="15"/>
      <c r="AF24" s="17"/>
      <c r="AG24" s="14"/>
      <c r="AH24" s="18"/>
      <c r="AI24" s="16"/>
      <c r="AJ24" s="14"/>
      <c r="AK24" s="15"/>
      <c r="AL24" s="17"/>
      <c r="AM24" s="14"/>
      <c r="AN24" s="19"/>
      <c r="AO24" s="42">
        <f t="shared" si="7"/>
        <v>0</v>
      </c>
      <c r="AP24" s="44">
        <f t="shared" si="8"/>
        <v>0</v>
      </c>
      <c r="AQ24" s="43">
        <f t="shared" si="9"/>
        <v>0</v>
      </c>
      <c r="AR24" s="40"/>
      <c r="AS24" s="45">
        <f t="shared" si="10"/>
        <v>0</v>
      </c>
      <c r="AT24" s="25"/>
      <c r="AU24" s="25"/>
    </row>
    <row r="25" spans="2:47" ht="26.4" customHeight="1" x14ac:dyDescent="0.2">
      <c r="B25" s="42">
        <v>17</v>
      </c>
      <c r="C25" s="11"/>
      <c r="D25" s="12"/>
      <c r="E25" s="13"/>
      <c r="F25" s="14"/>
      <c r="G25" s="15"/>
      <c r="H25" s="16"/>
      <c r="I25" s="14"/>
      <c r="J25" s="15"/>
      <c r="K25" s="16"/>
      <c r="L25" s="14"/>
      <c r="M25" s="15"/>
      <c r="N25" s="17"/>
      <c r="O25" s="14"/>
      <c r="P25" s="18"/>
      <c r="Q25" s="16"/>
      <c r="R25" s="14"/>
      <c r="S25" s="15"/>
      <c r="T25" s="17"/>
      <c r="U25" s="14"/>
      <c r="V25" s="18"/>
      <c r="W25" s="16"/>
      <c r="X25" s="14"/>
      <c r="Y25" s="15"/>
      <c r="Z25" s="17"/>
      <c r="AA25" s="14"/>
      <c r="AB25" s="18"/>
      <c r="AC25" s="16"/>
      <c r="AD25" s="14"/>
      <c r="AE25" s="15"/>
      <c r="AF25" s="17"/>
      <c r="AG25" s="14"/>
      <c r="AH25" s="18"/>
      <c r="AI25" s="16"/>
      <c r="AJ25" s="14"/>
      <c r="AK25" s="15"/>
      <c r="AL25" s="17"/>
      <c r="AM25" s="14"/>
      <c r="AN25" s="19"/>
      <c r="AO25" s="42">
        <f t="shared" si="7"/>
        <v>0</v>
      </c>
      <c r="AP25" s="44">
        <f t="shared" si="8"/>
        <v>0</v>
      </c>
      <c r="AQ25" s="43">
        <f t="shared" si="9"/>
        <v>0</v>
      </c>
      <c r="AR25" s="40"/>
      <c r="AS25" s="45">
        <f t="shared" si="10"/>
        <v>0</v>
      </c>
      <c r="AT25" s="25"/>
      <c r="AU25" s="25"/>
    </row>
    <row r="26" spans="2:47" ht="26.4" customHeight="1" x14ac:dyDescent="0.2">
      <c r="B26" s="42">
        <v>18</v>
      </c>
      <c r="C26" s="11"/>
      <c r="D26" s="12"/>
      <c r="E26" s="13"/>
      <c r="F26" s="14"/>
      <c r="G26" s="15"/>
      <c r="H26" s="16"/>
      <c r="I26" s="14"/>
      <c r="J26" s="15"/>
      <c r="K26" s="16"/>
      <c r="L26" s="14"/>
      <c r="M26" s="15"/>
      <c r="N26" s="17"/>
      <c r="O26" s="14"/>
      <c r="P26" s="18"/>
      <c r="Q26" s="16"/>
      <c r="R26" s="14"/>
      <c r="S26" s="15"/>
      <c r="T26" s="17"/>
      <c r="U26" s="14"/>
      <c r="V26" s="18"/>
      <c r="W26" s="16"/>
      <c r="X26" s="14"/>
      <c r="Y26" s="15"/>
      <c r="Z26" s="17"/>
      <c r="AA26" s="14"/>
      <c r="AB26" s="18"/>
      <c r="AC26" s="16"/>
      <c r="AD26" s="14"/>
      <c r="AE26" s="15"/>
      <c r="AF26" s="17"/>
      <c r="AG26" s="14"/>
      <c r="AH26" s="18"/>
      <c r="AI26" s="16"/>
      <c r="AJ26" s="14"/>
      <c r="AK26" s="15"/>
      <c r="AL26" s="17"/>
      <c r="AM26" s="14"/>
      <c r="AN26" s="19"/>
      <c r="AO26" s="42">
        <f t="shared" si="7"/>
        <v>0</v>
      </c>
      <c r="AP26" s="44">
        <f t="shared" si="8"/>
        <v>0</v>
      </c>
      <c r="AQ26" s="43">
        <f t="shared" si="9"/>
        <v>0</v>
      </c>
      <c r="AR26" s="40"/>
      <c r="AS26" s="45">
        <f t="shared" si="10"/>
        <v>0</v>
      </c>
      <c r="AT26" s="25"/>
      <c r="AU26" s="25"/>
    </row>
    <row r="27" spans="2:47" ht="26.4" customHeight="1" x14ac:dyDescent="0.2">
      <c r="B27" s="42">
        <v>19</v>
      </c>
      <c r="C27" s="11"/>
      <c r="D27" s="12"/>
      <c r="E27" s="13"/>
      <c r="F27" s="14"/>
      <c r="G27" s="15"/>
      <c r="H27" s="16"/>
      <c r="I27" s="14"/>
      <c r="J27" s="15"/>
      <c r="K27" s="16"/>
      <c r="L27" s="14"/>
      <c r="M27" s="15"/>
      <c r="N27" s="17"/>
      <c r="O27" s="14"/>
      <c r="P27" s="18"/>
      <c r="Q27" s="16"/>
      <c r="R27" s="14"/>
      <c r="S27" s="15"/>
      <c r="T27" s="17"/>
      <c r="U27" s="14"/>
      <c r="V27" s="18"/>
      <c r="W27" s="16"/>
      <c r="X27" s="14"/>
      <c r="Y27" s="15"/>
      <c r="Z27" s="17"/>
      <c r="AA27" s="14"/>
      <c r="AB27" s="18"/>
      <c r="AC27" s="16"/>
      <c r="AD27" s="14"/>
      <c r="AE27" s="15"/>
      <c r="AF27" s="17"/>
      <c r="AG27" s="14"/>
      <c r="AH27" s="18"/>
      <c r="AI27" s="16"/>
      <c r="AJ27" s="14"/>
      <c r="AK27" s="15"/>
      <c r="AL27" s="17"/>
      <c r="AM27" s="14"/>
      <c r="AN27" s="19"/>
      <c r="AO27" s="42">
        <f t="shared" si="7"/>
        <v>0</v>
      </c>
      <c r="AP27" s="44">
        <f t="shared" si="8"/>
        <v>0</v>
      </c>
      <c r="AQ27" s="43">
        <f t="shared" si="9"/>
        <v>0</v>
      </c>
      <c r="AR27" s="40"/>
      <c r="AS27" s="45">
        <f t="shared" si="10"/>
        <v>0</v>
      </c>
      <c r="AT27" s="25"/>
      <c r="AU27" s="25"/>
    </row>
    <row r="28" spans="2:47" ht="26.4" customHeight="1" x14ac:dyDescent="0.2">
      <c r="B28" s="42">
        <v>20</v>
      </c>
      <c r="C28" s="11"/>
      <c r="D28" s="12"/>
      <c r="E28" s="13"/>
      <c r="F28" s="14"/>
      <c r="G28" s="15"/>
      <c r="H28" s="16"/>
      <c r="I28" s="14"/>
      <c r="J28" s="15"/>
      <c r="K28" s="16"/>
      <c r="L28" s="14"/>
      <c r="M28" s="15"/>
      <c r="N28" s="17"/>
      <c r="O28" s="14"/>
      <c r="P28" s="18"/>
      <c r="Q28" s="16"/>
      <c r="R28" s="14"/>
      <c r="S28" s="15"/>
      <c r="T28" s="17"/>
      <c r="U28" s="14"/>
      <c r="V28" s="18"/>
      <c r="W28" s="16"/>
      <c r="X28" s="14"/>
      <c r="Y28" s="15"/>
      <c r="Z28" s="17"/>
      <c r="AA28" s="14"/>
      <c r="AB28" s="18"/>
      <c r="AC28" s="16"/>
      <c r="AD28" s="14"/>
      <c r="AE28" s="15"/>
      <c r="AF28" s="17"/>
      <c r="AG28" s="14"/>
      <c r="AH28" s="18"/>
      <c r="AI28" s="16"/>
      <c r="AJ28" s="14"/>
      <c r="AK28" s="15"/>
      <c r="AL28" s="17"/>
      <c r="AM28" s="14"/>
      <c r="AN28" s="19"/>
      <c r="AO28" s="42">
        <f t="shared" si="7"/>
        <v>0</v>
      </c>
      <c r="AP28" s="44">
        <f t="shared" si="8"/>
        <v>0</v>
      </c>
      <c r="AQ28" s="43">
        <f t="shared" si="9"/>
        <v>0</v>
      </c>
      <c r="AR28" s="40"/>
      <c r="AS28" s="45">
        <f t="shared" si="10"/>
        <v>0</v>
      </c>
      <c r="AT28" s="25"/>
      <c r="AU28" s="25"/>
    </row>
    <row r="29" spans="2:47" ht="26.4" customHeight="1" x14ac:dyDescent="0.2">
      <c r="B29" s="42">
        <v>21</v>
      </c>
      <c r="C29" s="11"/>
      <c r="D29" s="12"/>
      <c r="E29" s="13"/>
      <c r="F29" s="14"/>
      <c r="G29" s="15"/>
      <c r="H29" s="16"/>
      <c r="I29" s="14"/>
      <c r="J29" s="15"/>
      <c r="K29" s="16"/>
      <c r="L29" s="14"/>
      <c r="M29" s="15"/>
      <c r="N29" s="17"/>
      <c r="O29" s="14"/>
      <c r="P29" s="18"/>
      <c r="Q29" s="16"/>
      <c r="R29" s="14"/>
      <c r="S29" s="15"/>
      <c r="T29" s="17"/>
      <c r="U29" s="14"/>
      <c r="V29" s="18"/>
      <c r="W29" s="16"/>
      <c r="X29" s="14"/>
      <c r="Y29" s="15"/>
      <c r="Z29" s="17"/>
      <c r="AA29" s="14"/>
      <c r="AB29" s="18"/>
      <c r="AC29" s="16"/>
      <c r="AD29" s="14"/>
      <c r="AE29" s="15"/>
      <c r="AF29" s="17"/>
      <c r="AG29" s="14"/>
      <c r="AH29" s="18"/>
      <c r="AI29" s="16"/>
      <c r="AJ29" s="14"/>
      <c r="AK29" s="15"/>
      <c r="AL29" s="17"/>
      <c r="AM29" s="14"/>
      <c r="AN29" s="19"/>
      <c r="AO29" s="42">
        <f t="shared" si="7"/>
        <v>0</v>
      </c>
      <c r="AP29" s="44">
        <f t="shared" si="8"/>
        <v>0</v>
      </c>
      <c r="AQ29" s="43">
        <f t="shared" si="9"/>
        <v>0</v>
      </c>
      <c r="AR29" s="40"/>
      <c r="AS29" s="45">
        <f t="shared" si="10"/>
        <v>0</v>
      </c>
      <c r="AT29" s="25"/>
      <c r="AU29" s="25"/>
    </row>
    <row r="30" spans="2:47" ht="26.4" customHeight="1" x14ac:dyDescent="0.2">
      <c r="B30" s="42">
        <v>22</v>
      </c>
      <c r="C30" s="11"/>
      <c r="D30" s="12"/>
      <c r="E30" s="13"/>
      <c r="F30" s="14"/>
      <c r="G30" s="15"/>
      <c r="H30" s="16"/>
      <c r="I30" s="14"/>
      <c r="J30" s="15"/>
      <c r="K30" s="16"/>
      <c r="L30" s="14"/>
      <c r="M30" s="15"/>
      <c r="N30" s="17"/>
      <c r="O30" s="14"/>
      <c r="P30" s="18"/>
      <c r="Q30" s="16"/>
      <c r="R30" s="14"/>
      <c r="S30" s="15"/>
      <c r="T30" s="17"/>
      <c r="U30" s="14"/>
      <c r="V30" s="18"/>
      <c r="W30" s="16"/>
      <c r="X30" s="14"/>
      <c r="Y30" s="15"/>
      <c r="Z30" s="17"/>
      <c r="AA30" s="14"/>
      <c r="AB30" s="18"/>
      <c r="AC30" s="16"/>
      <c r="AD30" s="14"/>
      <c r="AE30" s="15"/>
      <c r="AF30" s="17"/>
      <c r="AG30" s="14"/>
      <c r="AH30" s="18"/>
      <c r="AI30" s="16"/>
      <c r="AJ30" s="14"/>
      <c r="AK30" s="15"/>
      <c r="AL30" s="17"/>
      <c r="AM30" s="14"/>
      <c r="AN30" s="19"/>
      <c r="AO30" s="42">
        <f t="shared" si="7"/>
        <v>0</v>
      </c>
      <c r="AP30" s="44">
        <f t="shared" si="8"/>
        <v>0</v>
      </c>
      <c r="AQ30" s="43">
        <f t="shared" si="9"/>
        <v>0</v>
      </c>
      <c r="AR30" s="40"/>
      <c r="AS30" s="45">
        <f t="shared" si="10"/>
        <v>0</v>
      </c>
      <c r="AT30" s="25"/>
      <c r="AU30" s="25"/>
    </row>
    <row r="31" spans="2:47" ht="26.4" customHeight="1" x14ac:dyDescent="0.2">
      <c r="B31" s="42">
        <v>23</v>
      </c>
      <c r="C31" s="11"/>
      <c r="D31" s="12"/>
      <c r="E31" s="13"/>
      <c r="F31" s="14"/>
      <c r="G31" s="15"/>
      <c r="H31" s="16"/>
      <c r="I31" s="14"/>
      <c r="J31" s="15"/>
      <c r="K31" s="16"/>
      <c r="L31" s="14"/>
      <c r="M31" s="15"/>
      <c r="N31" s="17"/>
      <c r="O31" s="14"/>
      <c r="P31" s="18"/>
      <c r="Q31" s="16"/>
      <c r="R31" s="14"/>
      <c r="S31" s="15"/>
      <c r="T31" s="17"/>
      <c r="U31" s="14"/>
      <c r="V31" s="18"/>
      <c r="W31" s="16"/>
      <c r="X31" s="14"/>
      <c r="Y31" s="15"/>
      <c r="Z31" s="17"/>
      <c r="AA31" s="14"/>
      <c r="AB31" s="18"/>
      <c r="AC31" s="16"/>
      <c r="AD31" s="14"/>
      <c r="AE31" s="15"/>
      <c r="AF31" s="17"/>
      <c r="AG31" s="14"/>
      <c r="AH31" s="18"/>
      <c r="AI31" s="16"/>
      <c r="AJ31" s="14"/>
      <c r="AK31" s="15"/>
      <c r="AL31" s="17"/>
      <c r="AM31" s="14"/>
      <c r="AN31" s="19"/>
      <c r="AO31" s="42">
        <f t="shared" si="7"/>
        <v>0</v>
      </c>
      <c r="AP31" s="44">
        <f t="shared" si="8"/>
        <v>0</v>
      </c>
      <c r="AQ31" s="43">
        <f t="shared" si="9"/>
        <v>0</v>
      </c>
      <c r="AR31" s="40"/>
      <c r="AS31" s="45">
        <f t="shared" si="10"/>
        <v>0</v>
      </c>
      <c r="AT31" s="25"/>
      <c r="AU31" s="25"/>
    </row>
    <row r="32" spans="2:47" ht="26.4" customHeight="1" x14ac:dyDescent="0.2">
      <c r="B32" s="42">
        <v>24</v>
      </c>
      <c r="C32" s="11"/>
      <c r="D32" s="12"/>
      <c r="E32" s="13"/>
      <c r="F32" s="14"/>
      <c r="G32" s="15"/>
      <c r="H32" s="16"/>
      <c r="I32" s="14"/>
      <c r="J32" s="15"/>
      <c r="K32" s="16"/>
      <c r="L32" s="14"/>
      <c r="M32" s="15"/>
      <c r="N32" s="17"/>
      <c r="O32" s="14"/>
      <c r="P32" s="18"/>
      <c r="Q32" s="16"/>
      <c r="R32" s="14"/>
      <c r="S32" s="15"/>
      <c r="T32" s="17"/>
      <c r="U32" s="14"/>
      <c r="V32" s="18"/>
      <c r="W32" s="16"/>
      <c r="X32" s="14"/>
      <c r="Y32" s="15"/>
      <c r="Z32" s="17"/>
      <c r="AA32" s="14"/>
      <c r="AB32" s="18"/>
      <c r="AC32" s="16"/>
      <c r="AD32" s="14"/>
      <c r="AE32" s="15"/>
      <c r="AF32" s="17"/>
      <c r="AG32" s="14"/>
      <c r="AH32" s="18"/>
      <c r="AI32" s="16"/>
      <c r="AJ32" s="14"/>
      <c r="AK32" s="15"/>
      <c r="AL32" s="17"/>
      <c r="AM32" s="14"/>
      <c r="AN32" s="19"/>
      <c r="AO32" s="42">
        <f t="shared" si="7"/>
        <v>0</v>
      </c>
      <c r="AP32" s="44">
        <f t="shared" si="8"/>
        <v>0</v>
      </c>
      <c r="AQ32" s="43">
        <f t="shared" si="9"/>
        <v>0</v>
      </c>
      <c r="AR32" s="40"/>
      <c r="AS32" s="45">
        <f t="shared" si="10"/>
        <v>0</v>
      </c>
      <c r="AT32" s="25"/>
      <c r="AU32" s="25"/>
    </row>
    <row r="33" spans="2:47" ht="26.4" customHeight="1" x14ac:dyDescent="0.2">
      <c r="B33" s="42">
        <v>25</v>
      </c>
      <c r="C33" s="11"/>
      <c r="D33" s="12"/>
      <c r="E33" s="13"/>
      <c r="F33" s="14"/>
      <c r="G33" s="15"/>
      <c r="H33" s="16"/>
      <c r="I33" s="14"/>
      <c r="J33" s="15"/>
      <c r="K33" s="16"/>
      <c r="L33" s="14"/>
      <c r="M33" s="15"/>
      <c r="N33" s="17"/>
      <c r="O33" s="14"/>
      <c r="P33" s="18"/>
      <c r="Q33" s="16"/>
      <c r="R33" s="14"/>
      <c r="S33" s="15"/>
      <c r="T33" s="17"/>
      <c r="U33" s="14"/>
      <c r="V33" s="18"/>
      <c r="W33" s="16"/>
      <c r="X33" s="14"/>
      <c r="Y33" s="15"/>
      <c r="Z33" s="17"/>
      <c r="AA33" s="14"/>
      <c r="AB33" s="18"/>
      <c r="AC33" s="16"/>
      <c r="AD33" s="14"/>
      <c r="AE33" s="15"/>
      <c r="AF33" s="17"/>
      <c r="AG33" s="14"/>
      <c r="AH33" s="18"/>
      <c r="AI33" s="16"/>
      <c r="AJ33" s="14"/>
      <c r="AK33" s="15"/>
      <c r="AL33" s="17"/>
      <c r="AM33" s="14"/>
      <c r="AN33" s="19"/>
      <c r="AO33" s="42">
        <f t="shared" si="7"/>
        <v>0</v>
      </c>
      <c r="AP33" s="44">
        <f t="shared" si="8"/>
        <v>0</v>
      </c>
      <c r="AQ33" s="43">
        <f t="shared" si="9"/>
        <v>0</v>
      </c>
      <c r="AR33" s="40"/>
      <c r="AS33" s="45">
        <f t="shared" si="10"/>
        <v>0</v>
      </c>
      <c r="AT33" s="25"/>
      <c r="AU33" s="25"/>
    </row>
    <row r="34" spans="2:47" ht="26.4" customHeight="1" x14ac:dyDescent="0.2">
      <c r="B34" s="42">
        <v>26</v>
      </c>
      <c r="C34" s="11"/>
      <c r="D34" s="12"/>
      <c r="E34" s="13"/>
      <c r="F34" s="14"/>
      <c r="G34" s="15"/>
      <c r="H34" s="16"/>
      <c r="I34" s="14"/>
      <c r="J34" s="15"/>
      <c r="K34" s="16"/>
      <c r="L34" s="14"/>
      <c r="M34" s="15"/>
      <c r="N34" s="17"/>
      <c r="O34" s="14"/>
      <c r="P34" s="18"/>
      <c r="Q34" s="16"/>
      <c r="R34" s="14"/>
      <c r="S34" s="15"/>
      <c r="T34" s="17"/>
      <c r="U34" s="14"/>
      <c r="V34" s="18"/>
      <c r="W34" s="16"/>
      <c r="X34" s="14"/>
      <c r="Y34" s="15"/>
      <c r="Z34" s="17"/>
      <c r="AA34" s="14"/>
      <c r="AB34" s="18"/>
      <c r="AC34" s="16"/>
      <c r="AD34" s="14"/>
      <c r="AE34" s="15"/>
      <c r="AF34" s="17"/>
      <c r="AG34" s="14"/>
      <c r="AH34" s="18"/>
      <c r="AI34" s="16"/>
      <c r="AJ34" s="14"/>
      <c r="AK34" s="15"/>
      <c r="AL34" s="17"/>
      <c r="AM34" s="14"/>
      <c r="AN34" s="19"/>
      <c r="AO34" s="42">
        <f t="shared" si="7"/>
        <v>0</v>
      </c>
      <c r="AP34" s="44">
        <f t="shared" si="8"/>
        <v>0</v>
      </c>
      <c r="AQ34" s="43">
        <f t="shared" si="9"/>
        <v>0</v>
      </c>
      <c r="AR34" s="40"/>
      <c r="AS34" s="45">
        <f t="shared" si="10"/>
        <v>0</v>
      </c>
      <c r="AT34" s="25"/>
      <c r="AU34" s="25"/>
    </row>
    <row r="35" spans="2:47" ht="26.4" customHeight="1" x14ac:dyDescent="0.2">
      <c r="B35" s="42">
        <v>27</v>
      </c>
      <c r="C35" s="11"/>
      <c r="D35" s="12"/>
      <c r="E35" s="13"/>
      <c r="F35" s="14"/>
      <c r="G35" s="15"/>
      <c r="H35" s="16"/>
      <c r="I35" s="14"/>
      <c r="J35" s="15"/>
      <c r="K35" s="16"/>
      <c r="L35" s="14"/>
      <c r="M35" s="15"/>
      <c r="N35" s="17"/>
      <c r="O35" s="14"/>
      <c r="P35" s="18"/>
      <c r="Q35" s="16"/>
      <c r="R35" s="14"/>
      <c r="S35" s="15"/>
      <c r="T35" s="17"/>
      <c r="U35" s="14"/>
      <c r="V35" s="18"/>
      <c r="W35" s="16"/>
      <c r="X35" s="14"/>
      <c r="Y35" s="15"/>
      <c r="Z35" s="17"/>
      <c r="AA35" s="14"/>
      <c r="AB35" s="18"/>
      <c r="AC35" s="16"/>
      <c r="AD35" s="14"/>
      <c r="AE35" s="15"/>
      <c r="AF35" s="17"/>
      <c r="AG35" s="14"/>
      <c r="AH35" s="18"/>
      <c r="AI35" s="16"/>
      <c r="AJ35" s="14"/>
      <c r="AK35" s="15"/>
      <c r="AL35" s="17"/>
      <c r="AM35" s="14"/>
      <c r="AN35" s="19"/>
      <c r="AO35" s="42">
        <f t="shared" si="7"/>
        <v>0</v>
      </c>
      <c r="AP35" s="44">
        <f t="shared" si="8"/>
        <v>0</v>
      </c>
      <c r="AQ35" s="43">
        <f t="shared" si="9"/>
        <v>0</v>
      </c>
      <c r="AR35" s="40"/>
      <c r="AS35" s="45">
        <f t="shared" si="10"/>
        <v>0</v>
      </c>
      <c r="AT35" s="25"/>
      <c r="AU35" s="25"/>
    </row>
    <row r="36" spans="2:47" ht="26.4" customHeight="1" x14ac:dyDescent="0.2">
      <c r="B36" s="42">
        <v>28</v>
      </c>
      <c r="C36" s="11"/>
      <c r="D36" s="12"/>
      <c r="E36" s="13"/>
      <c r="F36" s="14"/>
      <c r="G36" s="15"/>
      <c r="H36" s="16"/>
      <c r="I36" s="14"/>
      <c r="J36" s="15"/>
      <c r="K36" s="16"/>
      <c r="L36" s="14"/>
      <c r="M36" s="15"/>
      <c r="N36" s="17"/>
      <c r="O36" s="14"/>
      <c r="P36" s="18"/>
      <c r="Q36" s="16"/>
      <c r="R36" s="14"/>
      <c r="S36" s="15"/>
      <c r="T36" s="17"/>
      <c r="U36" s="14"/>
      <c r="V36" s="18"/>
      <c r="W36" s="16"/>
      <c r="X36" s="14"/>
      <c r="Y36" s="15"/>
      <c r="Z36" s="17"/>
      <c r="AA36" s="14"/>
      <c r="AB36" s="18"/>
      <c r="AC36" s="16"/>
      <c r="AD36" s="14"/>
      <c r="AE36" s="15"/>
      <c r="AF36" s="17"/>
      <c r="AG36" s="14"/>
      <c r="AH36" s="18"/>
      <c r="AI36" s="16"/>
      <c r="AJ36" s="14"/>
      <c r="AK36" s="15"/>
      <c r="AL36" s="17"/>
      <c r="AM36" s="14"/>
      <c r="AN36" s="19"/>
      <c r="AO36" s="42">
        <f t="shared" si="7"/>
        <v>0</v>
      </c>
      <c r="AP36" s="44">
        <f t="shared" si="8"/>
        <v>0</v>
      </c>
      <c r="AQ36" s="43">
        <f t="shared" si="9"/>
        <v>0</v>
      </c>
      <c r="AR36" s="40"/>
      <c r="AS36" s="45">
        <f t="shared" si="10"/>
        <v>0</v>
      </c>
      <c r="AT36" s="25"/>
      <c r="AU36" s="25"/>
    </row>
    <row r="37" spans="2:47" ht="26.4" customHeight="1" x14ac:dyDescent="0.2">
      <c r="B37" s="42">
        <v>29</v>
      </c>
      <c r="C37" s="11"/>
      <c r="D37" s="12"/>
      <c r="E37" s="13"/>
      <c r="F37" s="14"/>
      <c r="G37" s="15"/>
      <c r="H37" s="16"/>
      <c r="I37" s="14"/>
      <c r="J37" s="15"/>
      <c r="K37" s="16"/>
      <c r="L37" s="14"/>
      <c r="M37" s="15"/>
      <c r="N37" s="17"/>
      <c r="O37" s="14"/>
      <c r="P37" s="18"/>
      <c r="Q37" s="16"/>
      <c r="R37" s="14"/>
      <c r="S37" s="15"/>
      <c r="T37" s="17"/>
      <c r="U37" s="14"/>
      <c r="V37" s="18"/>
      <c r="W37" s="16"/>
      <c r="X37" s="14"/>
      <c r="Y37" s="15"/>
      <c r="Z37" s="17"/>
      <c r="AA37" s="14"/>
      <c r="AB37" s="18"/>
      <c r="AC37" s="16"/>
      <c r="AD37" s="14"/>
      <c r="AE37" s="15"/>
      <c r="AF37" s="17"/>
      <c r="AG37" s="14"/>
      <c r="AH37" s="18"/>
      <c r="AI37" s="16"/>
      <c r="AJ37" s="14"/>
      <c r="AK37" s="15"/>
      <c r="AL37" s="17"/>
      <c r="AM37" s="14"/>
      <c r="AN37" s="19"/>
      <c r="AO37" s="42">
        <f t="shared" si="7"/>
        <v>0</v>
      </c>
      <c r="AP37" s="44">
        <f t="shared" si="8"/>
        <v>0</v>
      </c>
      <c r="AQ37" s="43">
        <f t="shared" si="9"/>
        <v>0</v>
      </c>
      <c r="AR37" s="40"/>
      <c r="AS37" s="45">
        <f t="shared" si="10"/>
        <v>0</v>
      </c>
      <c r="AT37" s="25"/>
      <c r="AU37" s="25"/>
    </row>
    <row r="38" spans="2:47" ht="26.4" customHeight="1" thickBot="1" x14ac:dyDescent="0.25">
      <c r="B38" s="42">
        <v>30</v>
      </c>
      <c r="C38" s="11"/>
      <c r="D38" s="12"/>
      <c r="E38" s="13"/>
      <c r="F38" s="14"/>
      <c r="G38" s="15"/>
      <c r="H38" s="16"/>
      <c r="I38" s="14"/>
      <c r="J38" s="15"/>
      <c r="K38" s="16"/>
      <c r="L38" s="14"/>
      <c r="M38" s="15"/>
      <c r="N38" s="17"/>
      <c r="O38" s="14"/>
      <c r="P38" s="18"/>
      <c r="Q38" s="16"/>
      <c r="R38" s="14"/>
      <c r="S38" s="15"/>
      <c r="T38" s="17"/>
      <c r="U38" s="14"/>
      <c r="V38" s="18"/>
      <c r="W38" s="16"/>
      <c r="X38" s="14"/>
      <c r="Y38" s="15"/>
      <c r="Z38" s="17"/>
      <c r="AA38" s="14"/>
      <c r="AB38" s="18"/>
      <c r="AC38" s="16"/>
      <c r="AD38" s="14"/>
      <c r="AE38" s="15"/>
      <c r="AF38" s="17"/>
      <c r="AG38" s="14"/>
      <c r="AH38" s="18"/>
      <c r="AI38" s="16"/>
      <c r="AJ38" s="14"/>
      <c r="AK38" s="15"/>
      <c r="AL38" s="17"/>
      <c r="AM38" s="14"/>
      <c r="AN38" s="19"/>
      <c r="AO38" s="42">
        <f t="shared" si="7"/>
        <v>0</v>
      </c>
      <c r="AP38" s="44">
        <f t="shared" si="8"/>
        <v>0</v>
      </c>
      <c r="AQ38" s="43">
        <f t="shared" si="9"/>
        <v>0</v>
      </c>
      <c r="AR38" s="40"/>
      <c r="AS38" s="45">
        <f t="shared" si="10"/>
        <v>0</v>
      </c>
      <c r="AT38" s="25"/>
      <c r="AU38" s="25"/>
    </row>
    <row r="39" spans="2:47" ht="26.4" hidden="1" customHeight="1" x14ac:dyDescent="0.2">
      <c r="B39" s="42">
        <v>31</v>
      </c>
      <c r="C39" s="11"/>
      <c r="D39" s="12"/>
      <c r="E39" s="13"/>
      <c r="F39" s="14"/>
      <c r="G39" s="15"/>
      <c r="H39" s="16"/>
      <c r="I39" s="14"/>
      <c r="J39" s="15"/>
      <c r="K39" s="16"/>
      <c r="L39" s="14"/>
      <c r="M39" s="15"/>
      <c r="N39" s="17"/>
      <c r="O39" s="14"/>
      <c r="P39" s="18"/>
      <c r="Q39" s="16"/>
      <c r="R39" s="14"/>
      <c r="S39" s="15"/>
      <c r="T39" s="17"/>
      <c r="U39" s="14"/>
      <c r="V39" s="18"/>
      <c r="W39" s="16"/>
      <c r="X39" s="14"/>
      <c r="Y39" s="15"/>
      <c r="Z39" s="17"/>
      <c r="AA39" s="14"/>
      <c r="AB39" s="18"/>
      <c r="AC39" s="16"/>
      <c r="AD39" s="14"/>
      <c r="AE39" s="15"/>
      <c r="AF39" s="17"/>
      <c r="AG39" s="14"/>
      <c r="AH39" s="18"/>
      <c r="AI39" s="16"/>
      <c r="AJ39" s="14"/>
      <c r="AK39" s="15"/>
      <c r="AL39" s="17"/>
      <c r="AM39" s="14"/>
      <c r="AN39" s="19"/>
      <c r="AO39" s="42">
        <f t="shared" ref="AO39:AO102" si="11">E39+H39+K39+N39+Q39+T39+W39+Z39+AC39+AF39+AI39+AL39</f>
        <v>0</v>
      </c>
      <c r="AP39" s="44">
        <f t="shared" ref="AP39:AP102" si="12">F39+I39+L39+O39+R39+U39+X39+AD39+AG39+AJ39+AM39+AA39</f>
        <v>0</v>
      </c>
      <c r="AQ39" s="43">
        <f t="shared" ref="AQ39:AQ102" si="13">G39+J39+M39+P39+S39+V39+Y39+AE39+AH39+AK39+AN39+AB39</f>
        <v>0</v>
      </c>
      <c r="AR39" s="40"/>
      <c r="AS39" s="45">
        <f t="shared" ref="AS39:AS102" si="14">COUNTIFS(E39,"&lt;&gt;0", E39, "&lt;&gt;")+COUNTIFS(H39,"&lt;&gt;0", H39, "&lt;&gt;")+COUNTIFS(K39,"&lt;&gt;0", K39, "&lt;&gt;")+COUNTIFS(N39,"&lt;&gt;0", N39, "&lt;&gt;")+COUNTIFS(Q39,"&lt;&gt;0", Q39, "&lt;&gt;")+COUNTIFS(T39,"&lt;&gt;0", T39, "&lt;&gt;")+COUNTIFS(W39,"&lt;&gt;0", W39, "&lt;&gt;")+COUNTIFS(Z39,"&lt;&gt;0", Z39, "&lt;&gt;")+COUNTIFS(AC39,"&lt;&gt;0", AC39, "&lt;&gt;")+COUNTIFS(AF39,"&lt;&gt;0", AF39, "&lt;&gt;")+COUNTIFS(AI39,"&lt;&gt;0", AI39, "&lt;&gt;")+COUNTIFS(AL39,"&lt;&gt;0", AL39, "&lt;&gt;")</f>
        <v>0</v>
      </c>
      <c r="AT39" s="25"/>
      <c r="AU39" s="25"/>
    </row>
    <row r="40" spans="2:47" ht="26.4" hidden="1" customHeight="1" x14ac:dyDescent="0.2">
      <c r="B40" s="42">
        <v>32</v>
      </c>
      <c r="C40" s="11"/>
      <c r="D40" s="12"/>
      <c r="E40" s="13"/>
      <c r="F40" s="14"/>
      <c r="G40" s="15"/>
      <c r="H40" s="16"/>
      <c r="I40" s="14"/>
      <c r="J40" s="15"/>
      <c r="K40" s="16"/>
      <c r="L40" s="14"/>
      <c r="M40" s="15"/>
      <c r="N40" s="17"/>
      <c r="O40" s="14"/>
      <c r="P40" s="18"/>
      <c r="Q40" s="16"/>
      <c r="R40" s="14"/>
      <c r="S40" s="15"/>
      <c r="T40" s="17"/>
      <c r="U40" s="14"/>
      <c r="V40" s="18"/>
      <c r="W40" s="16"/>
      <c r="X40" s="14"/>
      <c r="Y40" s="15"/>
      <c r="Z40" s="17"/>
      <c r="AA40" s="14"/>
      <c r="AB40" s="18"/>
      <c r="AC40" s="16"/>
      <c r="AD40" s="14"/>
      <c r="AE40" s="15"/>
      <c r="AF40" s="17"/>
      <c r="AG40" s="14"/>
      <c r="AH40" s="18"/>
      <c r="AI40" s="16"/>
      <c r="AJ40" s="14"/>
      <c r="AK40" s="15"/>
      <c r="AL40" s="17"/>
      <c r="AM40" s="14"/>
      <c r="AN40" s="19"/>
      <c r="AO40" s="42">
        <f t="shared" si="11"/>
        <v>0</v>
      </c>
      <c r="AP40" s="44">
        <f t="shared" si="12"/>
        <v>0</v>
      </c>
      <c r="AQ40" s="43">
        <f t="shared" si="13"/>
        <v>0</v>
      </c>
      <c r="AR40" s="40"/>
      <c r="AS40" s="45">
        <f t="shared" si="14"/>
        <v>0</v>
      </c>
      <c r="AT40" s="25"/>
      <c r="AU40" s="25"/>
    </row>
    <row r="41" spans="2:47" ht="26.4" hidden="1" customHeight="1" x14ac:dyDescent="0.2">
      <c r="B41" s="42">
        <v>33</v>
      </c>
      <c r="C41" s="11"/>
      <c r="D41" s="12"/>
      <c r="E41" s="13"/>
      <c r="F41" s="14"/>
      <c r="G41" s="15"/>
      <c r="H41" s="16"/>
      <c r="I41" s="14"/>
      <c r="J41" s="15"/>
      <c r="K41" s="16"/>
      <c r="L41" s="14"/>
      <c r="M41" s="15"/>
      <c r="N41" s="17"/>
      <c r="O41" s="14"/>
      <c r="P41" s="18"/>
      <c r="Q41" s="16"/>
      <c r="R41" s="14"/>
      <c r="S41" s="15"/>
      <c r="T41" s="17"/>
      <c r="U41" s="14"/>
      <c r="V41" s="18"/>
      <c r="W41" s="16"/>
      <c r="X41" s="14"/>
      <c r="Y41" s="15"/>
      <c r="Z41" s="17"/>
      <c r="AA41" s="14"/>
      <c r="AB41" s="18"/>
      <c r="AC41" s="16"/>
      <c r="AD41" s="14"/>
      <c r="AE41" s="15"/>
      <c r="AF41" s="17"/>
      <c r="AG41" s="14"/>
      <c r="AH41" s="18"/>
      <c r="AI41" s="16"/>
      <c r="AJ41" s="14"/>
      <c r="AK41" s="15"/>
      <c r="AL41" s="17"/>
      <c r="AM41" s="14"/>
      <c r="AN41" s="19"/>
      <c r="AO41" s="42">
        <f t="shared" si="11"/>
        <v>0</v>
      </c>
      <c r="AP41" s="44">
        <f t="shared" si="12"/>
        <v>0</v>
      </c>
      <c r="AQ41" s="43">
        <f t="shared" si="13"/>
        <v>0</v>
      </c>
      <c r="AR41" s="40"/>
      <c r="AS41" s="45">
        <f t="shared" si="14"/>
        <v>0</v>
      </c>
      <c r="AT41" s="25"/>
      <c r="AU41" s="25"/>
    </row>
    <row r="42" spans="2:47" ht="26.4" hidden="1" customHeight="1" x14ac:dyDescent="0.2">
      <c r="B42" s="42">
        <v>34</v>
      </c>
      <c r="C42" s="11"/>
      <c r="D42" s="12"/>
      <c r="E42" s="13"/>
      <c r="F42" s="14"/>
      <c r="G42" s="15"/>
      <c r="H42" s="16"/>
      <c r="I42" s="14"/>
      <c r="J42" s="15"/>
      <c r="K42" s="16"/>
      <c r="L42" s="14"/>
      <c r="M42" s="15"/>
      <c r="N42" s="17"/>
      <c r="O42" s="14"/>
      <c r="P42" s="18"/>
      <c r="Q42" s="16"/>
      <c r="R42" s="14"/>
      <c r="S42" s="15"/>
      <c r="T42" s="17"/>
      <c r="U42" s="14"/>
      <c r="V42" s="18"/>
      <c r="W42" s="16"/>
      <c r="X42" s="14"/>
      <c r="Y42" s="15"/>
      <c r="Z42" s="17"/>
      <c r="AA42" s="14"/>
      <c r="AB42" s="18"/>
      <c r="AC42" s="16"/>
      <c r="AD42" s="14"/>
      <c r="AE42" s="15"/>
      <c r="AF42" s="17"/>
      <c r="AG42" s="14"/>
      <c r="AH42" s="18"/>
      <c r="AI42" s="16"/>
      <c r="AJ42" s="14"/>
      <c r="AK42" s="15"/>
      <c r="AL42" s="17"/>
      <c r="AM42" s="14"/>
      <c r="AN42" s="19"/>
      <c r="AO42" s="42">
        <f t="shared" si="11"/>
        <v>0</v>
      </c>
      <c r="AP42" s="44">
        <f t="shared" si="12"/>
        <v>0</v>
      </c>
      <c r="AQ42" s="43">
        <f t="shared" si="13"/>
        <v>0</v>
      </c>
      <c r="AR42" s="40"/>
      <c r="AS42" s="45">
        <f t="shared" si="14"/>
        <v>0</v>
      </c>
      <c r="AT42" s="25"/>
      <c r="AU42" s="25"/>
    </row>
    <row r="43" spans="2:47" ht="26.4" hidden="1" customHeight="1" x14ac:dyDescent="0.2">
      <c r="B43" s="42">
        <v>35</v>
      </c>
      <c r="C43" s="11"/>
      <c r="D43" s="12"/>
      <c r="E43" s="13"/>
      <c r="F43" s="14"/>
      <c r="G43" s="15"/>
      <c r="H43" s="16"/>
      <c r="I43" s="14"/>
      <c r="J43" s="15"/>
      <c r="K43" s="16"/>
      <c r="L43" s="14"/>
      <c r="M43" s="15"/>
      <c r="N43" s="17"/>
      <c r="O43" s="14"/>
      <c r="P43" s="18"/>
      <c r="Q43" s="16"/>
      <c r="R43" s="14"/>
      <c r="S43" s="15"/>
      <c r="T43" s="17"/>
      <c r="U43" s="14"/>
      <c r="V43" s="18"/>
      <c r="W43" s="16"/>
      <c r="X43" s="14"/>
      <c r="Y43" s="15"/>
      <c r="Z43" s="17"/>
      <c r="AA43" s="14"/>
      <c r="AB43" s="18"/>
      <c r="AC43" s="16"/>
      <c r="AD43" s="14"/>
      <c r="AE43" s="15"/>
      <c r="AF43" s="17"/>
      <c r="AG43" s="14"/>
      <c r="AH43" s="18"/>
      <c r="AI43" s="16"/>
      <c r="AJ43" s="14"/>
      <c r="AK43" s="15"/>
      <c r="AL43" s="17"/>
      <c r="AM43" s="14"/>
      <c r="AN43" s="19"/>
      <c r="AO43" s="42">
        <f t="shared" si="11"/>
        <v>0</v>
      </c>
      <c r="AP43" s="44">
        <f t="shared" si="12"/>
        <v>0</v>
      </c>
      <c r="AQ43" s="43">
        <f t="shared" si="13"/>
        <v>0</v>
      </c>
      <c r="AR43" s="40"/>
      <c r="AS43" s="45">
        <f t="shared" si="14"/>
        <v>0</v>
      </c>
      <c r="AT43" s="25"/>
      <c r="AU43" s="25"/>
    </row>
    <row r="44" spans="2:47" ht="26.4" hidden="1" customHeight="1" x14ac:dyDescent="0.2">
      <c r="B44" s="42">
        <v>36</v>
      </c>
      <c r="C44" s="11"/>
      <c r="D44" s="12"/>
      <c r="E44" s="13"/>
      <c r="F44" s="14"/>
      <c r="G44" s="15"/>
      <c r="H44" s="16"/>
      <c r="I44" s="14"/>
      <c r="J44" s="15"/>
      <c r="K44" s="16"/>
      <c r="L44" s="14"/>
      <c r="M44" s="15"/>
      <c r="N44" s="17"/>
      <c r="O44" s="14"/>
      <c r="P44" s="18"/>
      <c r="Q44" s="16"/>
      <c r="R44" s="14"/>
      <c r="S44" s="15"/>
      <c r="T44" s="17"/>
      <c r="U44" s="14"/>
      <c r="V44" s="18"/>
      <c r="W44" s="16"/>
      <c r="X44" s="14"/>
      <c r="Y44" s="15"/>
      <c r="Z44" s="17"/>
      <c r="AA44" s="14"/>
      <c r="AB44" s="18"/>
      <c r="AC44" s="16"/>
      <c r="AD44" s="14"/>
      <c r="AE44" s="15"/>
      <c r="AF44" s="17"/>
      <c r="AG44" s="14"/>
      <c r="AH44" s="18"/>
      <c r="AI44" s="16"/>
      <c r="AJ44" s="14"/>
      <c r="AK44" s="15"/>
      <c r="AL44" s="17"/>
      <c r="AM44" s="14"/>
      <c r="AN44" s="19"/>
      <c r="AO44" s="42">
        <f t="shared" si="11"/>
        <v>0</v>
      </c>
      <c r="AP44" s="44">
        <f t="shared" si="12"/>
        <v>0</v>
      </c>
      <c r="AQ44" s="43">
        <f t="shared" si="13"/>
        <v>0</v>
      </c>
      <c r="AR44" s="40"/>
      <c r="AS44" s="45">
        <f t="shared" si="14"/>
        <v>0</v>
      </c>
      <c r="AT44" s="25"/>
      <c r="AU44" s="25"/>
    </row>
    <row r="45" spans="2:47" ht="26.4" hidden="1" customHeight="1" x14ac:dyDescent="0.2">
      <c r="B45" s="42">
        <v>37</v>
      </c>
      <c r="C45" s="11"/>
      <c r="D45" s="12"/>
      <c r="E45" s="13"/>
      <c r="F45" s="14"/>
      <c r="G45" s="15"/>
      <c r="H45" s="16"/>
      <c r="I45" s="14"/>
      <c r="J45" s="15"/>
      <c r="K45" s="16"/>
      <c r="L45" s="14"/>
      <c r="M45" s="15"/>
      <c r="N45" s="17"/>
      <c r="O45" s="14"/>
      <c r="P45" s="18"/>
      <c r="Q45" s="16"/>
      <c r="R45" s="14"/>
      <c r="S45" s="15"/>
      <c r="T45" s="17"/>
      <c r="U45" s="14"/>
      <c r="V45" s="18"/>
      <c r="W45" s="16"/>
      <c r="X45" s="14"/>
      <c r="Y45" s="15"/>
      <c r="Z45" s="17"/>
      <c r="AA45" s="14"/>
      <c r="AB45" s="18"/>
      <c r="AC45" s="16"/>
      <c r="AD45" s="14"/>
      <c r="AE45" s="15"/>
      <c r="AF45" s="17"/>
      <c r="AG45" s="14"/>
      <c r="AH45" s="18"/>
      <c r="AI45" s="16"/>
      <c r="AJ45" s="14"/>
      <c r="AK45" s="15"/>
      <c r="AL45" s="17"/>
      <c r="AM45" s="14"/>
      <c r="AN45" s="19"/>
      <c r="AO45" s="42">
        <f t="shared" si="11"/>
        <v>0</v>
      </c>
      <c r="AP45" s="44">
        <f t="shared" si="12"/>
        <v>0</v>
      </c>
      <c r="AQ45" s="43">
        <f t="shared" si="13"/>
        <v>0</v>
      </c>
      <c r="AR45" s="40"/>
      <c r="AS45" s="45">
        <f t="shared" si="14"/>
        <v>0</v>
      </c>
      <c r="AT45" s="25"/>
      <c r="AU45" s="25"/>
    </row>
    <row r="46" spans="2:47" ht="26.4" hidden="1" customHeight="1" x14ac:dyDescent="0.2">
      <c r="B46" s="42">
        <v>38</v>
      </c>
      <c r="C46" s="11"/>
      <c r="D46" s="12"/>
      <c r="E46" s="13"/>
      <c r="F46" s="14"/>
      <c r="G46" s="15"/>
      <c r="H46" s="16"/>
      <c r="I46" s="14"/>
      <c r="J46" s="15"/>
      <c r="K46" s="16"/>
      <c r="L46" s="14"/>
      <c r="M46" s="15"/>
      <c r="N46" s="17"/>
      <c r="O46" s="14"/>
      <c r="P46" s="18"/>
      <c r="Q46" s="16"/>
      <c r="R46" s="14"/>
      <c r="S46" s="15"/>
      <c r="T46" s="17"/>
      <c r="U46" s="14"/>
      <c r="V46" s="18"/>
      <c r="W46" s="16"/>
      <c r="X46" s="14"/>
      <c r="Y46" s="15"/>
      <c r="Z46" s="17"/>
      <c r="AA46" s="14"/>
      <c r="AB46" s="18"/>
      <c r="AC46" s="16"/>
      <c r="AD46" s="14"/>
      <c r="AE46" s="15"/>
      <c r="AF46" s="17"/>
      <c r="AG46" s="14"/>
      <c r="AH46" s="18"/>
      <c r="AI46" s="16"/>
      <c r="AJ46" s="14"/>
      <c r="AK46" s="15"/>
      <c r="AL46" s="17"/>
      <c r="AM46" s="14"/>
      <c r="AN46" s="19"/>
      <c r="AO46" s="42">
        <f t="shared" si="11"/>
        <v>0</v>
      </c>
      <c r="AP46" s="44">
        <f t="shared" si="12"/>
        <v>0</v>
      </c>
      <c r="AQ46" s="43">
        <f t="shared" si="13"/>
        <v>0</v>
      </c>
      <c r="AR46" s="40"/>
      <c r="AS46" s="45">
        <f t="shared" si="14"/>
        <v>0</v>
      </c>
      <c r="AT46" s="25"/>
      <c r="AU46" s="25"/>
    </row>
    <row r="47" spans="2:47" ht="26.4" hidden="1" customHeight="1" x14ac:dyDescent="0.2">
      <c r="B47" s="42">
        <v>39</v>
      </c>
      <c r="C47" s="11"/>
      <c r="D47" s="12"/>
      <c r="E47" s="13"/>
      <c r="F47" s="14"/>
      <c r="G47" s="15"/>
      <c r="H47" s="16"/>
      <c r="I47" s="14"/>
      <c r="J47" s="15"/>
      <c r="K47" s="16"/>
      <c r="L47" s="14"/>
      <c r="M47" s="15"/>
      <c r="N47" s="17"/>
      <c r="O47" s="14"/>
      <c r="P47" s="18"/>
      <c r="Q47" s="16"/>
      <c r="R47" s="14"/>
      <c r="S47" s="15"/>
      <c r="T47" s="17"/>
      <c r="U47" s="14"/>
      <c r="V47" s="18"/>
      <c r="W47" s="16"/>
      <c r="X47" s="14"/>
      <c r="Y47" s="15"/>
      <c r="Z47" s="17"/>
      <c r="AA47" s="14"/>
      <c r="AB47" s="18"/>
      <c r="AC47" s="16"/>
      <c r="AD47" s="14"/>
      <c r="AE47" s="15"/>
      <c r="AF47" s="17"/>
      <c r="AG47" s="14"/>
      <c r="AH47" s="18"/>
      <c r="AI47" s="16"/>
      <c r="AJ47" s="14"/>
      <c r="AK47" s="15"/>
      <c r="AL47" s="17"/>
      <c r="AM47" s="14"/>
      <c r="AN47" s="19"/>
      <c r="AO47" s="42">
        <f t="shared" si="11"/>
        <v>0</v>
      </c>
      <c r="AP47" s="44">
        <f t="shared" si="12"/>
        <v>0</v>
      </c>
      <c r="AQ47" s="43">
        <f t="shared" si="13"/>
        <v>0</v>
      </c>
      <c r="AR47" s="40"/>
      <c r="AS47" s="45">
        <f t="shared" si="14"/>
        <v>0</v>
      </c>
      <c r="AT47" s="25"/>
      <c r="AU47" s="25"/>
    </row>
    <row r="48" spans="2:47" ht="26.4" hidden="1" customHeight="1" x14ac:dyDescent="0.2">
      <c r="B48" s="42">
        <v>40</v>
      </c>
      <c r="C48" s="11"/>
      <c r="D48" s="12"/>
      <c r="E48" s="13"/>
      <c r="F48" s="14"/>
      <c r="G48" s="15"/>
      <c r="H48" s="16"/>
      <c r="I48" s="14"/>
      <c r="J48" s="15"/>
      <c r="K48" s="16"/>
      <c r="L48" s="14"/>
      <c r="M48" s="15"/>
      <c r="N48" s="17"/>
      <c r="O48" s="14"/>
      <c r="P48" s="18"/>
      <c r="Q48" s="16"/>
      <c r="R48" s="14"/>
      <c r="S48" s="15"/>
      <c r="T48" s="17"/>
      <c r="U48" s="14"/>
      <c r="V48" s="18"/>
      <c r="W48" s="16"/>
      <c r="X48" s="14"/>
      <c r="Y48" s="15"/>
      <c r="Z48" s="17"/>
      <c r="AA48" s="14"/>
      <c r="AB48" s="18"/>
      <c r="AC48" s="16"/>
      <c r="AD48" s="14"/>
      <c r="AE48" s="15"/>
      <c r="AF48" s="17"/>
      <c r="AG48" s="14"/>
      <c r="AH48" s="18"/>
      <c r="AI48" s="16"/>
      <c r="AJ48" s="14"/>
      <c r="AK48" s="15"/>
      <c r="AL48" s="17"/>
      <c r="AM48" s="14"/>
      <c r="AN48" s="19"/>
      <c r="AO48" s="42">
        <f t="shared" si="11"/>
        <v>0</v>
      </c>
      <c r="AP48" s="44">
        <f t="shared" si="12"/>
        <v>0</v>
      </c>
      <c r="AQ48" s="43">
        <f t="shared" si="13"/>
        <v>0</v>
      </c>
      <c r="AR48" s="40"/>
      <c r="AS48" s="45">
        <f t="shared" si="14"/>
        <v>0</v>
      </c>
      <c r="AT48" s="25"/>
      <c r="AU48" s="25"/>
    </row>
    <row r="49" spans="2:47" ht="26.4" hidden="1" customHeight="1" x14ac:dyDescent="0.2">
      <c r="B49" s="42">
        <v>41</v>
      </c>
      <c r="C49" s="11"/>
      <c r="D49" s="12"/>
      <c r="E49" s="13"/>
      <c r="F49" s="14"/>
      <c r="G49" s="15"/>
      <c r="H49" s="16"/>
      <c r="I49" s="14"/>
      <c r="J49" s="15"/>
      <c r="K49" s="16"/>
      <c r="L49" s="14"/>
      <c r="M49" s="15"/>
      <c r="N49" s="17"/>
      <c r="O49" s="14"/>
      <c r="P49" s="18"/>
      <c r="Q49" s="16"/>
      <c r="R49" s="14"/>
      <c r="S49" s="15"/>
      <c r="T49" s="17"/>
      <c r="U49" s="14"/>
      <c r="V49" s="18"/>
      <c r="W49" s="16"/>
      <c r="X49" s="14"/>
      <c r="Y49" s="15"/>
      <c r="Z49" s="17"/>
      <c r="AA49" s="14"/>
      <c r="AB49" s="18"/>
      <c r="AC49" s="16"/>
      <c r="AD49" s="14"/>
      <c r="AE49" s="15"/>
      <c r="AF49" s="17"/>
      <c r="AG49" s="14"/>
      <c r="AH49" s="18"/>
      <c r="AI49" s="16"/>
      <c r="AJ49" s="14"/>
      <c r="AK49" s="15"/>
      <c r="AL49" s="17"/>
      <c r="AM49" s="14"/>
      <c r="AN49" s="19"/>
      <c r="AO49" s="42">
        <f t="shared" si="11"/>
        <v>0</v>
      </c>
      <c r="AP49" s="44">
        <f t="shared" si="12"/>
        <v>0</v>
      </c>
      <c r="AQ49" s="43">
        <f t="shared" si="13"/>
        <v>0</v>
      </c>
      <c r="AR49" s="40"/>
      <c r="AS49" s="45">
        <f t="shared" si="14"/>
        <v>0</v>
      </c>
      <c r="AT49" s="25"/>
      <c r="AU49" s="25"/>
    </row>
    <row r="50" spans="2:47" ht="26.4" hidden="1" customHeight="1" x14ac:dyDescent="0.2">
      <c r="B50" s="42">
        <v>42</v>
      </c>
      <c r="C50" s="11"/>
      <c r="D50" s="12"/>
      <c r="E50" s="13"/>
      <c r="F50" s="14"/>
      <c r="G50" s="15"/>
      <c r="H50" s="16"/>
      <c r="I50" s="14"/>
      <c r="J50" s="15"/>
      <c r="K50" s="16"/>
      <c r="L50" s="14"/>
      <c r="M50" s="15"/>
      <c r="N50" s="17"/>
      <c r="O50" s="14"/>
      <c r="P50" s="18"/>
      <c r="Q50" s="16"/>
      <c r="R50" s="14"/>
      <c r="S50" s="15"/>
      <c r="T50" s="17"/>
      <c r="U50" s="14"/>
      <c r="V50" s="18"/>
      <c r="W50" s="16"/>
      <c r="X50" s="14"/>
      <c r="Y50" s="15"/>
      <c r="Z50" s="17"/>
      <c r="AA50" s="14"/>
      <c r="AB50" s="18"/>
      <c r="AC50" s="16"/>
      <c r="AD50" s="14"/>
      <c r="AE50" s="15"/>
      <c r="AF50" s="17"/>
      <c r="AG50" s="14"/>
      <c r="AH50" s="18"/>
      <c r="AI50" s="16"/>
      <c r="AJ50" s="14"/>
      <c r="AK50" s="15"/>
      <c r="AL50" s="17"/>
      <c r="AM50" s="14"/>
      <c r="AN50" s="19"/>
      <c r="AO50" s="42">
        <f t="shared" si="11"/>
        <v>0</v>
      </c>
      <c r="AP50" s="44">
        <f t="shared" si="12"/>
        <v>0</v>
      </c>
      <c r="AQ50" s="43">
        <f t="shared" si="13"/>
        <v>0</v>
      </c>
      <c r="AR50" s="40"/>
      <c r="AS50" s="45">
        <f t="shared" si="14"/>
        <v>0</v>
      </c>
      <c r="AT50" s="25"/>
      <c r="AU50" s="25"/>
    </row>
    <row r="51" spans="2:47" ht="26.4" hidden="1" customHeight="1" x14ac:dyDescent="0.2">
      <c r="B51" s="42">
        <v>43</v>
      </c>
      <c r="C51" s="11"/>
      <c r="D51" s="12"/>
      <c r="E51" s="13"/>
      <c r="F51" s="14"/>
      <c r="G51" s="15"/>
      <c r="H51" s="16"/>
      <c r="I51" s="14"/>
      <c r="J51" s="15"/>
      <c r="K51" s="16"/>
      <c r="L51" s="14"/>
      <c r="M51" s="15"/>
      <c r="N51" s="17"/>
      <c r="O51" s="14"/>
      <c r="P51" s="18"/>
      <c r="Q51" s="16"/>
      <c r="R51" s="14"/>
      <c r="S51" s="15"/>
      <c r="T51" s="17"/>
      <c r="U51" s="14"/>
      <c r="V51" s="18"/>
      <c r="W51" s="16"/>
      <c r="X51" s="14"/>
      <c r="Y51" s="15"/>
      <c r="Z51" s="17"/>
      <c r="AA51" s="14"/>
      <c r="AB51" s="18"/>
      <c r="AC51" s="16"/>
      <c r="AD51" s="14"/>
      <c r="AE51" s="15"/>
      <c r="AF51" s="17"/>
      <c r="AG51" s="14"/>
      <c r="AH51" s="18"/>
      <c r="AI51" s="16"/>
      <c r="AJ51" s="14"/>
      <c r="AK51" s="15"/>
      <c r="AL51" s="17"/>
      <c r="AM51" s="14"/>
      <c r="AN51" s="19"/>
      <c r="AO51" s="42">
        <f t="shared" si="11"/>
        <v>0</v>
      </c>
      <c r="AP51" s="44">
        <f t="shared" si="12"/>
        <v>0</v>
      </c>
      <c r="AQ51" s="43">
        <f t="shared" si="13"/>
        <v>0</v>
      </c>
      <c r="AR51" s="40"/>
      <c r="AS51" s="45">
        <f t="shared" si="14"/>
        <v>0</v>
      </c>
      <c r="AT51" s="25"/>
      <c r="AU51" s="25"/>
    </row>
    <row r="52" spans="2:47" ht="26.4" hidden="1" customHeight="1" x14ac:dyDescent="0.2">
      <c r="B52" s="42">
        <v>44</v>
      </c>
      <c r="C52" s="11"/>
      <c r="D52" s="12"/>
      <c r="E52" s="13"/>
      <c r="F52" s="14"/>
      <c r="G52" s="15"/>
      <c r="H52" s="16"/>
      <c r="I52" s="14"/>
      <c r="J52" s="15"/>
      <c r="K52" s="16"/>
      <c r="L52" s="14"/>
      <c r="M52" s="15"/>
      <c r="N52" s="17"/>
      <c r="O52" s="14"/>
      <c r="P52" s="18"/>
      <c r="Q52" s="16"/>
      <c r="R52" s="14"/>
      <c r="S52" s="15"/>
      <c r="T52" s="17"/>
      <c r="U52" s="14"/>
      <c r="V52" s="18"/>
      <c r="W52" s="16"/>
      <c r="X52" s="14"/>
      <c r="Y52" s="15"/>
      <c r="Z52" s="17"/>
      <c r="AA52" s="14"/>
      <c r="AB52" s="18"/>
      <c r="AC52" s="16"/>
      <c r="AD52" s="14"/>
      <c r="AE52" s="15"/>
      <c r="AF52" s="17"/>
      <c r="AG52" s="14"/>
      <c r="AH52" s="18"/>
      <c r="AI52" s="16"/>
      <c r="AJ52" s="14"/>
      <c r="AK52" s="15"/>
      <c r="AL52" s="17"/>
      <c r="AM52" s="14"/>
      <c r="AN52" s="19"/>
      <c r="AO52" s="42">
        <f t="shared" si="11"/>
        <v>0</v>
      </c>
      <c r="AP52" s="44">
        <f t="shared" si="12"/>
        <v>0</v>
      </c>
      <c r="AQ52" s="43">
        <f t="shared" si="13"/>
        <v>0</v>
      </c>
      <c r="AR52" s="40"/>
      <c r="AS52" s="45">
        <f t="shared" si="14"/>
        <v>0</v>
      </c>
      <c r="AT52" s="25"/>
      <c r="AU52" s="25"/>
    </row>
    <row r="53" spans="2:47" ht="26.4" hidden="1" customHeight="1" x14ac:dyDescent="0.2">
      <c r="B53" s="42">
        <v>45</v>
      </c>
      <c r="C53" s="11"/>
      <c r="D53" s="12"/>
      <c r="E53" s="13"/>
      <c r="F53" s="14"/>
      <c r="G53" s="15"/>
      <c r="H53" s="16"/>
      <c r="I53" s="14"/>
      <c r="J53" s="15"/>
      <c r="K53" s="16"/>
      <c r="L53" s="14"/>
      <c r="M53" s="15"/>
      <c r="N53" s="17"/>
      <c r="O53" s="14"/>
      <c r="P53" s="18"/>
      <c r="Q53" s="16"/>
      <c r="R53" s="14"/>
      <c r="S53" s="15"/>
      <c r="T53" s="17"/>
      <c r="U53" s="14"/>
      <c r="V53" s="18"/>
      <c r="W53" s="16"/>
      <c r="X53" s="14"/>
      <c r="Y53" s="15"/>
      <c r="Z53" s="17"/>
      <c r="AA53" s="14"/>
      <c r="AB53" s="18"/>
      <c r="AC53" s="16"/>
      <c r="AD53" s="14"/>
      <c r="AE53" s="15"/>
      <c r="AF53" s="17"/>
      <c r="AG53" s="14"/>
      <c r="AH53" s="18"/>
      <c r="AI53" s="16"/>
      <c r="AJ53" s="14"/>
      <c r="AK53" s="15"/>
      <c r="AL53" s="17"/>
      <c r="AM53" s="14"/>
      <c r="AN53" s="19"/>
      <c r="AO53" s="42">
        <f t="shared" si="11"/>
        <v>0</v>
      </c>
      <c r="AP53" s="44">
        <f t="shared" si="12"/>
        <v>0</v>
      </c>
      <c r="AQ53" s="43">
        <f t="shared" si="13"/>
        <v>0</v>
      </c>
      <c r="AR53" s="40"/>
      <c r="AS53" s="45">
        <f t="shared" si="14"/>
        <v>0</v>
      </c>
      <c r="AT53" s="25"/>
      <c r="AU53" s="25"/>
    </row>
    <row r="54" spans="2:47" ht="26.4" hidden="1" customHeight="1" x14ac:dyDescent="0.2">
      <c r="B54" s="42">
        <v>46</v>
      </c>
      <c r="C54" s="11"/>
      <c r="D54" s="12"/>
      <c r="E54" s="13"/>
      <c r="F54" s="14"/>
      <c r="G54" s="15"/>
      <c r="H54" s="16"/>
      <c r="I54" s="14"/>
      <c r="J54" s="15"/>
      <c r="K54" s="16"/>
      <c r="L54" s="14"/>
      <c r="M54" s="15"/>
      <c r="N54" s="17"/>
      <c r="O54" s="14"/>
      <c r="P54" s="18"/>
      <c r="Q54" s="16"/>
      <c r="R54" s="14"/>
      <c r="S54" s="15"/>
      <c r="T54" s="17"/>
      <c r="U54" s="14"/>
      <c r="V54" s="18"/>
      <c r="W54" s="16"/>
      <c r="X54" s="14"/>
      <c r="Y54" s="15"/>
      <c r="Z54" s="17"/>
      <c r="AA54" s="14"/>
      <c r="AB54" s="18"/>
      <c r="AC54" s="16"/>
      <c r="AD54" s="14"/>
      <c r="AE54" s="15"/>
      <c r="AF54" s="17"/>
      <c r="AG54" s="14"/>
      <c r="AH54" s="18"/>
      <c r="AI54" s="16"/>
      <c r="AJ54" s="14"/>
      <c r="AK54" s="15"/>
      <c r="AL54" s="17"/>
      <c r="AM54" s="14"/>
      <c r="AN54" s="19"/>
      <c r="AO54" s="42">
        <f t="shared" si="11"/>
        <v>0</v>
      </c>
      <c r="AP54" s="44">
        <f t="shared" si="12"/>
        <v>0</v>
      </c>
      <c r="AQ54" s="43">
        <f t="shared" si="13"/>
        <v>0</v>
      </c>
      <c r="AR54" s="40"/>
      <c r="AS54" s="45">
        <f t="shared" si="14"/>
        <v>0</v>
      </c>
      <c r="AT54" s="25"/>
      <c r="AU54" s="25"/>
    </row>
    <row r="55" spans="2:47" ht="26.4" hidden="1" customHeight="1" x14ac:dyDescent="0.2">
      <c r="B55" s="42">
        <v>47</v>
      </c>
      <c r="C55" s="11"/>
      <c r="D55" s="12"/>
      <c r="E55" s="13"/>
      <c r="F55" s="14"/>
      <c r="G55" s="15"/>
      <c r="H55" s="16"/>
      <c r="I55" s="14"/>
      <c r="J55" s="15"/>
      <c r="K55" s="16"/>
      <c r="L55" s="14"/>
      <c r="M55" s="15"/>
      <c r="N55" s="17"/>
      <c r="O55" s="14"/>
      <c r="P55" s="18"/>
      <c r="Q55" s="16"/>
      <c r="R55" s="14"/>
      <c r="S55" s="15"/>
      <c r="T55" s="17"/>
      <c r="U55" s="14"/>
      <c r="V55" s="18"/>
      <c r="W55" s="16"/>
      <c r="X55" s="14"/>
      <c r="Y55" s="15"/>
      <c r="Z55" s="17"/>
      <c r="AA55" s="14"/>
      <c r="AB55" s="18"/>
      <c r="AC55" s="16"/>
      <c r="AD55" s="14"/>
      <c r="AE55" s="15"/>
      <c r="AF55" s="17"/>
      <c r="AG55" s="14"/>
      <c r="AH55" s="18"/>
      <c r="AI55" s="16"/>
      <c r="AJ55" s="14"/>
      <c r="AK55" s="15"/>
      <c r="AL55" s="17"/>
      <c r="AM55" s="14"/>
      <c r="AN55" s="19"/>
      <c r="AO55" s="42">
        <f t="shared" si="11"/>
        <v>0</v>
      </c>
      <c r="AP55" s="44">
        <f t="shared" si="12"/>
        <v>0</v>
      </c>
      <c r="AQ55" s="43">
        <f t="shared" si="13"/>
        <v>0</v>
      </c>
      <c r="AR55" s="40"/>
      <c r="AS55" s="45">
        <f t="shared" si="14"/>
        <v>0</v>
      </c>
      <c r="AT55" s="25"/>
      <c r="AU55" s="25"/>
    </row>
    <row r="56" spans="2:47" ht="26.4" hidden="1" customHeight="1" x14ac:dyDescent="0.2">
      <c r="B56" s="42">
        <v>48</v>
      </c>
      <c r="C56" s="11"/>
      <c r="D56" s="12"/>
      <c r="E56" s="13"/>
      <c r="F56" s="14"/>
      <c r="G56" s="15"/>
      <c r="H56" s="16"/>
      <c r="I56" s="14"/>
      <c r="J56" s="15"/>
      <c r="K56" s="16"/>
      <c r="L56" s="14"/>
      <c r="M56" s="15"/>
      <c r="N56" s="17"/>
      <c r="O56" s="14"/>
      <c r="P56" s="18"/>
      <c r="Q56" s="16"/>
      <c r="R56" s="14"/>
      <c r="S56" s="15"/>
      <c r="T56" s="17"/>
      <c r="U56" s="14"/>
      <c r="V56" s="18"/>
      <c r="W56" s="16"/>
      <c r="X56" s="14"/>
      <c r="Y56" s="15"/>
      <c r="Z56" s="17"/>
      <c r="AA56" s="14"/>
      <c r="AB56" s="18"/>
      <c r="AC56" s="16"/>
      <c r="AD56" s="14"/>
      <c r="AE56" s="15"/>
      <c r="AF56" s="17"/>
      <c r="AG56" s="14"/>
      <c r="AH56" s="18"/>
      <c r="AI56" s="16"/>
      <c r="AJ56" s="14"/>
      <c r="AK56" s="15"/>
      <c r="AL56" s="17"/>
      <c r="AM56" s="14"/>
      <c r="AN56" s="19"/>
      <c r="AO56" s="42">
        <f t="shared" si="11"/>
        <v>0</v>
      </c>
      <c r="AP56" s="44">
        <f t="shared" si="12"/>
        <v>0</v>
      </c>
      <c r="AQ56" s="43">
        <f t="shared" si="13"/>
        <v>0</v>
      </c>
      <c r="AR56" s="40"/>
      <c r="AS56" s="45">
        <f t="shared" si="14"/>
        <v>0</v>
      </c>
      <c r="AT56" s="25"/>
      <c r="AU56" s="25"/>
    </row>
    <row r="57" spans="2:47" ht="26.4" hidden="1" customHeight="1" x14ac:dyDescent="0.2">
      <c r="B57" s="42">
        <v>49</v>
      </c>
      <c r="C57" s="11"/>
      <c r="D57" s="12"/>
      <c r="E57" s="13"/>
      <c r="F57" s="14"/>
      <c r="G57" s="15"/>
      <c r="H57" s="16"/>
      <c r="I57" s="14"/>
      <c r="J57" s="15"/>
      <c r="K57" s="16"/>
      <c r="L57" s="14"/>
      <c r="M57" s="15"/>
      <c r="N57" s="17"/>
      <c r="O57" s="14"/>
      <c r="P57" s="18"/>
      <c r="Q57" s="16"/>
      <c r="R57" s="14"/>
      <c r="S57" s="15"/>
      <c r="T57" s="17"/>
      <c r="U57" s="14"/>
      <c r="V57" s="18"/>
      <c r="W57" s="16"/>
      <c r="X57" s="14"/>
      <c r="Y57" s="15"/>
      <c r="Z57" s="17"/>
      <c r="AA57" s="14"/>
      <c r="AB57" s="18"/>
      <c r="AC57" s="16"/>
      <c r="AD57" s="14"/>
      <c r="AE57" s="15"/>
      <c r="AF57" s="17"/>
      <c r="AG57" s="14"/>
      <c r="AH57" s="18"/>
      <c r="AI57" s="16"/>
      <c r="AJ57" s="14"/>
      <c r="AK57" s="15"/>
      <c r="AL57" s="17"/>
      <c r="AM57" s="14"/>
      <c r="AN57" s="19"/>
      <c r="AO57" s="42">
        <f t="shared" si="11"/>
        <v>0</v>
      </c>
      <c r="AP57" s="44">
        <f t="shared" si="12"/>
        <v>0</v>
      </c>
      <c r="AQ57" s="43">
        <f t="shared" si="13"/>
        <v>0</v>
      </c>
      <c r="AR57" s="40"/>
      <c r="AS57" s="45">
        <f t="shared" si="14"/>
        <v>0</v>
      </c>
      <c r="AT57" s="25"/>
      <c r="AU57" s="25"/>
    </row>
    <row r="58" spans="2:47" ht="26.4" hidden="1" customHeight="1" x14ac:dyDescent="0.2">
      <c r="B58" s="42">
        <v>50</v>
      </c>
      <c r="C58" s="11"/>
      <c r="D58" s="12"/>
      <c r="E58" s="13"/>
      <c r="F58" s="14"/>
      <c r="G58" s="15"/>
      <c r="H58" s="16"/>
      <c r="I58" s="14"/>
      <c r="J58" s="15"/>
      <c r="K58" s="16"/>
      <c r="L58" s="14"/>
      <c r="M58" s="15"/>
      <c r="N58" s="17"/>
      <c r="O58" s="14"/>
      <c r="P58" s="18"/>
      <c r="Q58" s="16"/>
      <c r="R58" s="14"/>
      <c r="S58" s="15"/>
      <c r="T58" s="17"/>
      <c r="U58" s="14"/>
      <c r="V58" s="18"/>
      <c r="W58" s="16"/>
      <c r="X58" s="14"/>
      <c r="Y58" s="15"/>
      <c r="Z58" s="17"/>
      <c r="AA58" s="14"/>
      <c r="AB58" s="18"/>
      <c r="AC58" s="16"/>
      <c r="AD58" s="14"/>
      <c r="AE58" s="15"/>
      <c r="AF58" s="17"/>
      <c r="AG58" s="14"/>
      <c r="AH58" s="18"/>
      <c r="AI58" s="16"/>
      <c r="AJ58" s="14"/>
      <c r="AK58" s="15"/>
      <c r="AL58" s="17"/>
      <c r="AM58" s="14"/>
      <c r="AN58" s="19"/>
      <c r="AO58" s="42">
        <f t="shared" si="11"/>
        <v>0</v>
      </c>
      <c r="AP58" s="44">
        <f t="shared" si="12"/>
        <v>0</v>
      </c>
      <c r="AQ58" s="43">
        <f t="shared" si="13"/>
        <v>0</v>
      </c>
      <c r="AR58" s="40"/>
      <c r="AS58" s="45">
        <f t="shared" si="14"/>
        <v>0</v>
      </c>
      <c r="AT58" s="25"/>
      <c r="AU58" s="25"/>
    </row>
    <row r="59" spans="2:47" ht="26.4" hidden="1" customHeight="1" x14ac:dyDescent="0.2">
      <c r="B59" s="42">
        <v>51</v>
      </c>
      <c r="C59" s="11"/>
      <c r="D59" s="12"/>
      <c r="E59" s="13"/>
      <c r="F59" s="14"/>
      <c r="G59" s="15"/>
      <c r="H59" s="16"/>
      <c r="I59" s="14"/>
      <c r="J59" s="15"/>
      <c r="K59" s="16"/>
      <c r="L59" s="14"/>
      <c r="M59" s="15"/>
      <c r="N59" s="17"/>
      <c r="O59" s="14"/>
      <c r="P59" s="18"/>
      <c r="Q59" s="16"/>
      <c r="R59" s="14"/>
      <c r="S59" s="15"/>
      <c r="T59" s="17"/>
      <c r="U59" s="14"/>
      <c r="V59" s="18"/>
      <c r="W59" s="16"/>
      <c r="X59" s="14"/>
      <c r="Y59" s="15"/>
      <c r="Z59" s="17"/>
      <c r="AA59" s="14"/>
      <c r="AB59" s="18"/>
      <c r="AC59" s="16"/>
      <c r="AD59" s="14"/>
      <c r="AE59" s="15"/>
      <c r="AF59" s="17"/>
      <c r="AG59" s="14"/>
      <c r="AH59" s="18"/>
      <c r="AI59" s="16"/>
      <c r="AJ59" s="14"/>
      <c r="AK59" s="15"/>
      <c r="AL59" s="17"/>
      <c r="AM59" s="14"/>
      <c r="AN59" s="19"/>
      <c r="AO59" s="42">
        <f t="shared" si="11"/>
        <v>0</v>
      </c>
      <c r="AP59" s="44">
        <f t="shared" si="12"/>
        <v>0</v>
      </c>
      <c r="AQ59" s="43">
        <f t="shared" si="13"/>
        <v>0</v>
      </c>
      <c r="AR59" s="40"/>
      <c r="AS59" s="45">
        <f t="shared" si="14"/>
        <v>0</v>
      </c>
      <c r="AT59" s="25"/>
      <c r="AU59" s="25"/>
    </row>
    <row r="60" spans="2:47" ht="26.4" hidden="1" customHeight="1" x14ac:dyDescent="0.2">
      <c r="B60" s="42">
        <v>52</v>
      </c>
      <c r="C60" s="11"/>
      <c r="D60" s="12"/>
      <c r="E60" s="13"/>
      <c r="F60" s="14"/>
      <c r="G60" s="15"/>
      <c r="H60" s="16"/>
      <c r="I60" s="14"/>
      <c r="J60" s="15"/>
      <c r="K60" s="16"/>
      <c r="L60" s="14"/>
      <c r="M60" s="15"/>
      <c r="N60" s="17"/>
      <c r="O60" s="14"/>
      <c r="P60" s="18"/>
      <c r="Q60" s="16"/>
      <c r="R60" s="14"/>
      <c r="S60" s="15"/>
      <c r="T60" s="17"/>
      <c r="U60" s="14"/>
      <c r="V60" s="18"/>
      <c r="W60" s="16"/>
      <c r="X60" s="14"/>
      <c r="Y60" s="15"/>
      <c r="Z60" s="17"/>
      <c r="AA60" s="14"/>
      <c r="AB60" s="18"/>
      <c r="AC60" s="16"/>
      <c r="AD60" s="14"/>
      <c r="AE60" s="15"/>
      <c r="AF60" s="17"/>
      <c r="AG60" s="14"/>
      <c r="AH60" s="18"/>
      <c r="AI60" s="16"/>
      <c r="AJ60" s="14"/>
      <c r="AK60" s="15"/>
      <c r="AL60" s="17"/>
      <c r="AM60" s="14"/>
      <c r="AN60" s="19"/>
      <c r="AO60" s="42">
        <f t="shared" si="11"/>
        <v>0</v>
      </c>
      <c r="AP60" s="44">
        <f t="shared" si="12"/>
        <v>0</v>
      </c>
      <c r="AQ60" s="43">
        <f t="shared" si="13"/>
        <v>0</v>
      </c>
      <c r="AR60" s="40"/>
      <c r="AS60" s="45">
        <f t="shared" si="14"/>
        <v>0</v>
      </c>
      <c r="AT60" s="25"/>
      <c r="AU60" s="25"/>
    </row>
    <row r="61" spans="2:47" ht="26.4" hidden="1" customHeight="1" x14ac:dyDescent="0.2">
      <c r="B61" s="42">
        <v>53</v>
      </c>
      <c r="C61" s="11"/>
      <c r="D61" s="12"/>
      <c r="E61" s="13"/>
      <c r="F61" s="14"/>
      <c r="G61" s="15"/>
      <c r="H61" s="16"/>
      <c r="I61" s="14"/>
      <c r="J61" s="15"/>
      <c r="K61" s="16"/>
      <c r="L61" s="14"/>
      <c r="M61" s="15"/>
      <c r="N61" s="17"/>
      <c r="O61" s="14"/>
      <c r="P61" s="18"/>
      <c r="Q61" s="16"/>
      <c r="R61" s="14"/>
      <c r="S61" s="15"/>
      <c r="T61" s="17"/>
      <c r="U61" s="14"/>
      <c r="V61" s="18"/>
      <c r="W61" s="16"/>
      <c r="X61" s="14"/>
      <c r="Y61" s="15"/>
      <c r="Z61" s="17"/>
      <c r="AA61" s="14"/>
      <c r="AB61" s="18"/>
      <c r="AC61" s="16"/>
      <c r="AD61" s="14"/>
      <c r="AE61" s="15"/>
      <c r="AF61" s="17"/>
      <c r="AG61" s="14"/>
      <c r="AH61" s="18"/>
      <c r="AI61" s="16"/>
      <c r="AJ61" s="14"/>
      <c r="AK61" s="15"/>
      <c r="AL61" s="17"/>
      <c r="AM61" s="14"/>
      <c r="AN61" s="19"/>
      <c r="AO61" s="42">
        <f t="shared" si="11"/>
        <v>0</v>
      </c>
      <c r="AP61" s="44">
        <f t="shared" si="12"/>
        <v>0</v>
      </c>
      <c r="AQ61" s="43">
        <f t="shared" si="13"/>
        <v>0</v>
      </c>
      <c r="AR61" s="40"/>
      <c r="AS61" s="45">
        <f t="shared" si="14"/>
        <v>0</v>
      </c>
      <c r="AT61" s="25"/>
      <c r="AU61" s="25"/>
    </row>
    <row r="62" spans="2:47" ht="26.4" hidden="1" customHeight="1" x14ac:dyDescent="0.2">
      <c r="B62" s="42">
        <v>54</v>
      </c>
      <c r="C62" s="11"/>
      <c r="D62" s="12"/>
      <c r="E62" s="13"/>
      <c r="F62" s="14"/>
      <c r="G62" s="15"/>
      <c r="H62" s="16"/>
      <c r="I62" s="14"/>
      <c r="J62" s="15"/>
      <c r="K62" s="16"/>
      <c r="L62" s="14"/>
      <c r="M62" s="15"/>
      <c r="N62" s="17"/>
      <c r="O62" s="14"/>
      <c r="P62" s="18"/>
      <c r="Q62" s="16"/>
      <c r="R62" s="14"/>
      <c r="S62" s="15"/>
      <c r="T62" s="17"/>
      <c r="U62" s="14"/>
      <c r="V62" s="18"/>
      <c r="W62" s="16"/>
      <c r="X62" s="14"/>
      <c r="Y62" s="15"/>
      <c r="Z62" s="17"/>
      <c r="AA62" s="14"/>
      <c r="AB62" s="18"/>
      <c r="AC62" s="16"/>
      <c r="AD62" s="14"/>
      <c r="AE62" s="15"/>
      <c r="AF62" s="17"/>
      <c r="AG62" s="14"/>
      <c r="AH62" s="18"/>
      <c r="AI62" s="16"/>
      <c r="AJ62" s="14"/>
      <c r="AK62" s="15"/>
      <c r="AL62" s="17"/>
      <c r="AM62" s="14"/>
      <c r="AN62" s="19"/>
      <c r="AO62" s="42">
        <f t="shared" si="11"/>
        <v>0</v>
      </c>
      <c r="AP62" s="44">
        <f t="shared" si="12"/>
        <v>0</v>
      </c>
      <c r="AQ62" s="43">
        <f t="shared" si="13"/>
        <v>0</v>
      </c>
      <c r="AR62" s="40"/>
      <c r="AS62" s="45">
        <f t="shared" si="14"/>
        <v>0</v>
      </c>
      <c r="AT62" s="25"/>
      <c r="AU62" s="25"/>
    </row>
    <row r="63" spans="2:47" ht="26.4" hidden="1" customHeight="1" x14ac:dyDescent="0.2">
      <c r="B63" s="42">
        <v>55</v>
      </c>
      <c r="C63" s="11"/>
      <c r="D63" s="12"/>
      <c r="E63" s="13"/>
      <c r="F63" s="14"/>
      <c r="G63" s="15"/>
      <c r="H63" s="16"/>
      <c r="I63" s="14"/>
      <c r="J63" s="15"/>
      <c r="K63" s="16"/>
      <c r="L63" s="14"/>
      <c r="M63" s="15"/>
      <c r="N63" s="17"/>
      <c r="O63" s="14"/>
      <c r="P63" s="18"/>
      <c r="Q63" s="16"/>
      <c r="R63" s="14"/>
      <c r="S63" s="15"/>
      <c r="T63" s="17"/>
      <c r="U63" s="14"/>
      <c r="V63" s="18"/>
      <c r="W63" s="16"/>
      <c r="X63" s="14"/>
      <c r="Y63" s="15"/>
      <c r="Z63" s="17"/>
      <c r="AA63" s="14"/>
      <c r="AB63" s="18"/>
      <c r="AC63" s="16"/>
      <c r="AD63" s="14"/>
      <c r="AE63" s="15"/>
      <c r="AF63" s="17"/>
      <c r="AG63" s="14"/>
      <c r="AH63" s="18"/>
      <c r="AI63" s="16"/>
      <c r="AJ63" s="14"/>
      <c r="AK63" s="15"/>
      <c r="AL63" s="17"/>
      <c r="AM63" s="14"/>
      <c r="AN63" s="19"/>
      <c r="AO63" s="42">
        <f t="shared" si="11"/>
        <v>0</v>
      </c>
      <c r="AP63" s="44">
        <f t="shared" si="12"/>
        <v>0</v>
      </c>
      <c r="AQ63" s="43">
        <f t="shared" si="13"/>
        <v>0</v>
      </c>
      <c r="AR63" s="40"/>
      <c r="AS63" s="45">
        <f t="shared" si="14"/>
        <v>0</v>
      </c>
      <c r="AT63" s="25"/>
      <c r="AU63" s="25"/>
    </row>
    <row r="64" spans="2:47" ht="26.4" hidden="1" customHeight="1" x14ac:dyDescent="0.2">
      <c r="B64" s="42">
        <v>56</v>
      </c>
      <c r="C64" s="11"/>
      <c r="D64" s="12"/>
      <c r="E64" s="13"/>
      <c r="F64" s="14"/>
      <c r="G64" s="15"/>
      <c r="H64" s="16"/>
      <c r="I64" s="14"/>
      <c r="J64" s="15"/>
      <c r="K64" s="16"/>
      <c r="L64" s="14"/>
      <c r="M64" s="15"/>
      <c r="N64" s="17"/>
      <c r="O64" s="14"/>
      <c r="P64" s="18"/>
      <c r="Q64" s="16"/>
      <c r="R64" s="14"/>
      <c r="S64" s="15"/>
      <c r="T64" s="17"/>
      <c r="U64" s="14"/>
      <c r="V64" s="18"/>
      <c r="W64" s="16"/>
      <c r="X64" s="14"/>
      <c r="Y64" s="15"/>
      <c r="Z64" s="17"/>
      <c r="AA64" s="14"/>
      <c r="AB64" s="18"/>
      <c r="AC64" s="16"/>
      <c r="AD64" s="14"/>
      <c r="AE64" s="15"/>
      <c r="AF64" s="17"/>
      <c r="AG64" s="14"/>
      <c r="AH64" s="18"/>
      <c r="AI64" s="16"/>
      <c r="AJ64" s="14"/>
      <c r="AK64" s="15"/>
      <c r="AL64" s="17"/>
      <c r="AM64" s="14"/>
      <c r="AN64" s="19"/>
      <c r="AO64" s="42">
        <f t="shared" si="11"/>
        <v>0</v>
      </c>
      <c r="AP64" s="44">
        <f t="shared" si="12"/>
        <v>0</v>
      </c>
      <c r="AQ64" s="43">
        <f t="shared" si="13"/>
        <v>0</v>
      </c>
      <c r="AR64" s="40"/>
      <c r="AS64" s="45">
        <f t="shared" si="14"/>
        <v>0</v>
      </c>
      <c r="AT64" s="25"/>
      <c r="AU64" s="25"/>
    </row>
    <row r="65" spans="2:47" ht="26.4" hidden="1" customHeight="1" x14ac:dyDescent="0.2">
      <c r="B65" s="42">
        <v>57</v>
      </c>
      <c r="C65" s="11"/>
      <c r="D65" s="12"/>
      <c r="E65" s="13"/>
      <c r="F65" s="14"/>
      <c r="G65" s="15"/>
      <c r="H65" s="16"/>
      <c r="I65" s="14"/>
      <c r="J65" s="15"/>
      <c r="K65" s="16"/>
      <c r="L65" s="14"/>
      <c r="M65" s="15"/>
      <c r="N65" s="17"/>
      <c r="O65" s="14"/>
      <c r="P65" s="18"/>
      <c r="Q65" s="16"/>
      <c r="R65" s="14"/>
      <c r="S65" s="15"/>
      <c r="T65" s="17"/>
      <c r="U65" s="14"/>
      <c r="V65" s="18"/>
      <c r="W65" s="16"/>
      <c r="X65" s="14"/>
      <c r="Y65" s="15"/>
      <c r="Z65" s="17"/>
      <c r="AA65" s="14"/>
      <c r="AB65" s="18"/>
      <c r="AC65" s="16"/>
      <c r="AD65" s="14"/>
      <c r="AE65" s="15"/>
      <c r="AF65" s="17"/>
      <c r="AG65" s="14"/>
      <c r="AH65" s="18"/>
      <c r="AI65" s="16"/>
      <c r="AJ65" s="14"/>
      <c r="AK65" s="15"/>
      <c r="AL65" s="17"/>
      <c r="AM65" s="14"/>
      <c r="AN65" s="19"/>
      <c r="AO65" s="42">
        <f t="shared" si="11"/>
        <v>0</v>
      </c>
      <c r="AP65" s="44">
        <f t="shared" si="12"/>
        <v>0</v>
      </c>
      <c r="AQ65" s="43">
        <f t="shared" si="13"/>
        <v>0</v>
      </c>
      <c r="AR65" s="40"/>
      <c r="AS65" s="45">
        <f t="shared" si="14"/>
        <v>0</v>
      </c>
      <c r="AT65" s="25"/>
      <c r="AU65" s="25"/>
    </row>
    <row r="66" spans="2:47" ht="26.4" hidden="1" customHeight="1" x14ac:dyDescent="0.2">
      <c r="B66" s="42">
        <v>58</v>
      </c>
      <c r="C66" s="11"/>
      <c r="D66" s="12"/>
      <c r="E66" s="13"/>
      <c r="F66" s="14"/>
      <c r="G66" s="15"/>
      <c r="H66" s="16"/>
      <c r="I66" s="14"/>
      <c r="J66" s="15"/>
      <c r="K66" s="16"/>
      <c r="L66" s="14"/>
      <c r="M66" s="15"/>
      <c r="N66" s="17"/>
      <c r="O66" s="14"/>
      <c r="P66" s="18"/>
      <c r="Q66" s="16"/>
      <c r="R66" s="14"/>
      <c r="S66" s="15"/>
      <c r="T66" s="17"/>
      <c r="U66" s="14"/>
      <c r="V66" s="18"/>
      <c r="W66" s="16"/>
      <c r="X66" s="14"/>
      <c r="Y66" s="15"/>
      <c r="Z66" s="17"/>
      <c r="AA66" s="14"/>
      <c r="AB66" s="18"/>
      <c r="AC66" s="16"/>
      <c r="AD66" s="14"/>
      <c r="AE66" s="15"/>
      <c r="AF66" s="17"/>
      <c r="AG66" s="14"/>
      <c r="AH66" s="18"/>
      <c r="AI66" s="16"/>
      <c r="AJ66" s="14"/>
      <c r="AK66" s="15"/>
      <c r="AL66" s="17"/>
      <c r="AM66" s="14"/>
      <c r="AN66" s="19"/>
      <c r="AO66" s="42">
        <f t="shared" si="11"/>
        <v>0</v>
      </c>
      <c r="AP66" s="44">
        <f t="shared" si="12"/>
        <v>0</v>
      </c>
      <c r="AQ66" s="43">
        <f t="shared" si="13"/>
        <v>0</v>
      </c>
      <c r="AR66" s="40"/>
      <c r="AS66" s="45">
        <f t="shared" si="14"/>
        <v>0</v>
      </c>
      <c r="AT66" s="25"/>
      <c r="AU66" s="25"/>
    </row>
    <row r="67" spans="2:47" ht="26.4" hidden="1" customHeight="1" x14ac:dyDescent="0.2">
      <c r="B67" s="42">
        <v>59</v>
      </c>
      <c r="C67" s="11"/>
      <c r="D67" s="12"/>
      <c r="E67" s="13"/>
      <c r="F67" s="14"/>
      <c r="G67" s="15"/>
      <c r="H67" s="16"/>
      <c r="I67" s="14"/>
      <c r="J67" s="15"/>
      <c r="K67" s="16"/>
      <c r="L67" s="14"/>
      <c r="M67" s="15"/>
      <c r="N67" s="17"/>
      <c r="O67" s="14"/>
      <c r="P67" s="18"/>
      <c r="Q67" s="16"/>
      <c r="R67" s="14"/>
      <c r="S67" s="15"/>
      <c r="T67" s="17"/>
      <c r="U67" s="14"/>
      <c r="V67" s="18"/>
      <c r="W67" s="16"/>
      <c r="X67" s="14"/>
      <c r="Y67" s="15"/>
      <c r="Z67" s="17"/>
      <c r="AA67" s="14"/>
      <c r="AB67" s="18"/>
      <c r="AC67" s="16"/>
      <c r="AD67" s="14"/>
      <c r="AE67" s="15"/>
      <c r="AF67" s="17"/>
      <c r="AG67" s="14"/>
      <c r="AH67" s="18"/>
      <c r="AI67" s="16"/>
      <c r="AJ67" s="14"/>
      <c r="AK67" s="15"/>
      <c r="AL67" s="17"/>
      <c r="AM67" s="14"/>
      <c r="AN67" s="19"/>
      <c r="AO67" s="42">
        <f t="shared" si="11"/>
        <v>0</v>
      </c>
      <c r="AP67" s="44">
        <f t="shared" si="12"/>
        <v>0</v>
      </c>
      <c r="AQ67" s="43">
        <f t="shared" si="13"/>
        <v>0</v>
      </c>
      <c r="AR67" s="40"/>
      <c r="AS67" s="45">
        <f t="shared" si="14"/>
        <v>0</v>
      </c>
      <c r="AT67" s="25"/>
      <c r="AU67" s="25"/>
    </row>
    <row r="68" spans="2:47" ht="26.4" hidden="1" customHeight="1" x14ac:dyDescent="0.2">
      <c r="B68" s="42">
        <v>60</v>
      </c>
      <c r="C68" s="11"/>
      <c r="D68" s="12"/>
      <c r="E68" s="13"/>
      <c r="F68" s="14"/>
      <c r="G68" s="15"/>
      <c r="H68" s="16"/>
      <c r="I68" s="14"/>
      <c r="J68" s="15"/>
      <c r="K68" s="16"/>
      <c r="L68" s="14"/>
      <c r="M68" s="15"/>
      <c r="N68" s="17"/>
      <c r="O68" s="14"/>
      <c r="P68" s="18"/>
      <c r="Q68" s="16"/>
      <c r="R68" s="14"/>
      <c r="S68" s="15"/>
      <c r="T68" s="17"/>
      <c r="U68" s="14"/>
      <c r="V68" s="18"/>
      <c r="W68" s="16"/>
      <c r="X68" s="14"/>
      <c r="Y68" s="15"/>
      <c r="Z68" s="17"/>
      <c r="AA68" s="14"/>
      <c r="AB68" s="18"/>
      <c r="AC68" s="16"/>
      <c r="AD68" s="14"/>
      <c r="AE68" s="15"/>
      <c r="AF68" s="17"/>
      <c r="AG68" s="14"/>
      <c r="AH68" s="18"/>
      <c r="AI68" s="16"/>
      <c r="AJ68" s="14"/>
      <c r="AK68" s="15"/>
      <c r="AL68" s="17"/>
      <c r="AM68" s="14"/>
      <c r="AN68" s="19"/>
      <c r="AO68" s="42">
        <f t="shared" si="11"/>
        <v>0</v>
      </c>
      <c r="AP68" s="44">
        <f t="shared" si="12"/>
        <v>0</v>
      </c>
      <c r="AQ68" s="43">
        <f t="shared" si="13"/>
        <v>0</v>
      </c>
      <c r="AR68" s="40"/>
      <c r="AS68" s="45">
        <f t="shared" si="14"/>
        <v>0</v>
      </c>
      <c r="AT68" s="25"/>
      <c r="AU68" s="25"/>
    </row>
    <row r="69" spans="2:47" ht="26.4" hidden="1" customHeight="1" x14ac:dyDescent="0.2">
      <c r="B69" s="42">
        <v>61</v>
      </c>
      <c r="C69" s="11"/>
      <c r="D69" s="12"/>
      <c r="E69" s="13"/>
      <c r="F69" s="14"/>
      <c r="G69" s="15"/>
      <c r="H69" s="16"/>
      <c r="I69" s="14"/>
      <c r="J69" s="15"/>
      <c r="K69" s="16"/>
      <c r="L69" s="14"/>
      <c r="M69" s="15"/>
      <c r="N69" s="17"/>
      <c r="O69" s="14"/>
      <c r="P69" s="18"/>
      <c r="Q69" s="16"/>
      <c r="R69" s="14"/>
      <c r="S69" s="15"/>
      <c r="T69" s="17"/>
      <c r="U69" s="14"/>
      <c r="V69" s="18"/>
      <c r="W69" s="16"/>
      <c r="X69" s="14"/>
      <c r="Y69" s="15"/>
      <c r="Z69" s="17"/>
      <c r="AA69" s="14"/>
      <c r="AB69" s="18"/>
      <c r="AC69" s="16"/>
      <c r="AD69" s="14"/>
      <c r="AE69" s="15"/>
      <c r="AF69" s="17"/>
      <c r="AG69" s="14"/>
      <c r="AH69" s="18"/>
      <c r="AI69" s="16"/>
      <c r="AJ69" s="14"/>
      <c r="AK69" s="15"/>
      <c r="AL69" s="17"/>
      <c r="AM69" s="14"/>
      <c r="AN69" s="19"/>
      <c r="AO69" s="42">
        <f t="shared" si="11"/>
        <v>0</v>
      </c>
      <c r="AP69" s="44">
        <f t="shared" si="12"/>
        <v>0</v>
      </c>
      <c r="AQ69" s="43">
        <f t="shared" si="13"/>
        <v>0</v>
      </c>
      <c r="AR69" s="40"/>
      <c r="AS69" s="45">
        <f t="shared" si="14"/>
        <v>0</v>
      </c>
      <c r="AT69" s="25"/>
      <c r="AU69" s="25"/>
    </row>
    <row r="70" spans="2:47" ht="26.4" hidden="1" customHeight="1" x14ac:dyDescent="0.2">
      <c r="B70" s="42">
        <v>62</v>
      </c>
      <c r="C70" s="11"/>
      <c r="D70" s="12"/>
      <c r="E70" s="13"/>
      <c r="F70" s="14"/>
      <c r="G70" s="15"/>
      <c r="H70" s="16"/>
      <c r="I70" s="14"/>
      <c r="J70" s="15"/>
      <c r="K70" s="16"/>
      <c r="L70" s="14"/>
      <c r="M70" s="15"/>
      <c r="N70" s="17"/>
      <c r="O70" s="14"/>
      <c r="P70" s="18"/>
      <c r="Q70" s="16"/>
      <c r="R70" s="14"/>
      <c r="S70" s="15"/>
      <c r="T70" s="17"/>
      <c r="U70" s="14"/>
      <c r="V70" s="18"/>
      <c r="W70" s="16"/>
      <c r="X70" s="14"/>
      <c r="Y70" s="15"/>
      <c r="Z70" s="17"/>
      <c r="AA70" s="14"/>
      <c r="AB70" s="18"/>
      <c r="AC70" s="16"/>
      <c r="AD70" s="14"/>
      <c r="AE70" s="15"/>
      <c r="AF70" s="17"/>
      <c r="AG70" s="14"/>
      <c r="AH70" s="18"/>
      <c r="AI70" s="16"/>
      <c r="AJ70" s="14"/>
      <c r="AK70" s="15"/>
      <c r="AL70" s="17"/>
      <c r="AM70" s="14"/>
      <c r="AN70" s="19"/>
      <c r="AO70" s="42">
        <f t="shared" si="11"/>
        <v>0</v>
      </c>
      <c r="AP70" s="44">
        <f t="shared" si="12"/>
        <v>0</v>
      </c>
      <c r="AQ70" s="43">
        <f t="shared" si="13"/>
        <v>0</v>
      </c>
      <c r="AR70" s="40"/>
      <c r="AS70" s="45">
        <f t="shared" si="14"/>
        <v>0</v>
      </c>
      <c r="AT70" s="25"/>
      <c r="AU70" s="25"/>
    </row>
    <row r="71" spans="2:47" ht="26.4" hidden="1" customHeight="1" x14ac:dyDescent="0.2">
      <c r="B71" s="42">
        <v>63</v>
      </c>
      <c r="C71" s="11"/>
      <c r="D71" s="12"/>
      <c r="E71" s="13"/>
      <c r="F71" s="14"/>
      <c r="G71" s="15"/>
      <c r="H71" s="16"/>
      <c r="I71" s="14"/>
      <c r="J71" s="15"/>
      <c r="K71" s="16"/>
      <c r="L71" s="14"/>
      <c r="M71" s="15"/>
      <c r="N71" s="17"/>
      <c r="O71" s="14"/>
      <c r="P71" s="18"/>
      <c r="Q71" s="16"/>
      <c r="R71" s="14"/>
      <c r="S71" s="15"/>
      <c r="T71" s="17"/>
      <c r="U71" s="14"/>
      <c r="V71" s="18"/>
      <c r="W71" s="16"/>
      <c r="X71" s="14"/>
      <c r="Y71" s="15"/>
      <c r="Z71" s="17"/>
      <c r="AA71" s="14"/>
      <c r="AB71" s="18"/>
      <c r="AC71" s="16"/>
      <c r="AD71" s="14"/>
      <c r="AE71" s="15"/>
      <c r="AF71" s="17"/>
      <c r="AG71" s="14"/>
      <c r="AH71" s="18"/>
      <c r="AI71" s="16"/>
      <c r="AJ71" s="14"/>
      <c r="AK71" s="15"/>
      <c r="AL71" s="17"/>
      <c r="AM71" s="14"/>
      <c r="AN71" s="19"/>
      <c r="AO71" s="42">
        <f t="shared" si="11"/>
        <v>0</v>
      </c>
      <c r="AP71" s="44">
        <f t="shared" si="12"/>
        <v>0</v>
      </c>
      <c r="AQ71" s="43">
        <f t="shared" si="13"/>
        <v>0</v>
      </c>
      <c r="AR71" s="40"/>
      <c r="AS71" s="45">
        <f t="shared" si="14"/>
        <v>0</v>
      </c>
      <c r="AT71" s="25"/>
      <c r="AU71" s="25"/>
    </row>
    <row r="72" spans="2:47" ht="26.4" hidden="1" customHeight="1" x14ac:dyDescent="0.2">
      <c r="B72" s="42">
        <v>64</v>
      </c>
      <c r="C72" s="11"/>
      <c r="D72" s="12"/>
      <c r="E72" s="13"/>
      <c r="F72" s="14"/>
      <c r="G72" s="15"/>
      <c r="H72" s="16"/>
      <c r="I72" s="14"/>
      <c r="J72" s="15"/>
      <c r="K72" s="16"/>
      <c r="L72" s="14"/>
      <c r="M72" s="15"/>
      <c r="N72" s="17"/>
      <c r="O72" s="14"/>
      <c r="P72" s="18"/>
      <c r="Q72" s="16"/>
      <c r="R72" s="14"/>
      <c r="S72" s="15"/>
      <c r="T72" s="17"/>
      <c r="U72" s="14"/>
      <c r="V72" s="18"/>
      <c r="W72" s="16"/>
      <c r="X72" s="14"/>
      <c r="Y72" s="15"/>
      <c r="Z72" s="17"/>
      <c r="AA72" s="14"/>
      <c r="AB72" s="18"/>
      <c r="AC72" s="16"/>
      <c r="AD72" s="14"/>
      <c r="AE72" s="15"/>
      <c r="AF72" s="17"/>
      <c r="AG72" s="14"/>
      <c r="AH72" s="18"/>
      <c r="AI72" s="16"/>
      <c r="AJ72" s="14"/>
      <c r="AK72" s="15"/>
      <c r="AL72" s="17"/>
      <c r="AM72" s="14"/>
      <c r="AN72" s="19"/>
      <c r="AO72" s="42">
        <f t="shared" si="11"/>
        <v>0</v>
      </c>
      <c r="AP72" s="44">
        <f t="shared" si="12"/>
        <v>0</v>
      </c>
      <c r="AQ72" s="43">
        <f t="shared" si="13"/>
        <v>0</v>
      </c>
      <c r="AR72" s="40"/>
      <c r="AS72" s="45">
        <f t="shared" si="14"/>
        <v>0</v>
      </c>
      <c r="AT72" s="25"/>
      <c r="AU72" s="25"/>
    </row>
    <row r="73" spans="2:47" ht="26.4" hidden="1" customHeight="1" x14ac:dyDescent="0.2">
      <c r="B73" s="42">
        <v>65</v>
      </c>
      <c r="C73" s="11"/>
      <c r="D73" s="12"/>
      <c r="E73" s="13"/>
      <c r="F73" s="14"/>
      <c r="G73" s="15"/>
      <c r="H73" s="16"/>
      <c r="I73" s="14"/>
      <c r="J73" s="15"/>
      <c r="K73" s="16"/>
      <c r="L73" s="14"/>
      <c r="M73" s="15"/>
      <c r="N73" s="17"/>
      <c r="O73" s="14"/>
      <c r="P73" s="18"/>
      <c r="Q73" s="16"/>
      <c r="R73" s="14"/>
      <c r="S73" s="15"/>
      <c r="T73" s="17"/>
      <c r="U73" s="14"/>
      <c r="V73" s="18"/>
      <c r="W73" s="16"/>
      <c r="X73" s="14"/>
      <c r="Y73" s="15"/>
      <c r="Z73" s="17"/>
      <c r="AA73" s="14"/>
      <c r="AB73" s="18"/>
      <c r="AC73" s="16"/>
      <c r="AD73" s="14"/>
      <c r="AE73" s="15"/>
      <c r="AF73" s="17"/>
      <c r="AG73" s="14"/>
      <c r="AH73" s="18"/>
      <c r="AI73" s="16"/>
      <c r="AJ73" s="14"/>
      <c r="AK73" s="15"/>
      <c r="AL73" s="17"/>
      <c r="AM73" s="14"/>
      <c r="AN73" s="19"/>
      <c r="AO73" s="42">
        <f t="shared" si="11"/>
        <v>0</v>
      </c>
      <c r="AP73" s="44">
        <f t="shared" si="12"/>
        <v>0</v>
      </c>
      <c r="AQ73" s="43">
        <f t="shared" si="13"/>
        <v>0</v>
      </c>
      <c r="AR73" s="40"/>
      <c r="AS73" s="45">
        <f t="shared" si="14"/>
        <v>0</v>
      </c>
      <c r="AT73" s="25"/>
      <c r="AU73" s="25"/>
    </row>
    <row r="74" spans="2:47" ht="26.4" hidden="1" customHeight="1" x14ac:dyDescent="0.2">
      <c r="B74" s="42">
        <v>66</v>
      </c>
      <c r="C74" s="11"/>
      <c r="D74" s="12"/>
      <c r="E74" s="13"/>
      <c r="F74" s="14"/>
      <c r="G74" s="15"/>
      <c r="H74" s="16"/>
      <c r="I74" s="14"/>
      <c r="J74" s="15"/>
      <c r="K74" s="16"/>
      <c r="L74" s="14"/>
      <c r="M74" s="15"/>
      <c r="N74" s="17"/>
      <c r="O74" s="14"/>
      <c r="P74" s="18"/>
      <c r="Q74" s="16"/>
      <c r="R74" s="14"/>
      <c r="S74" s="15"/>
      <c r="T74" s="17"/>
      <c r="U74" s="14"/>
      <c r="V74" s="18"/>
      <c r="W74" s="16"/>
      <c r="X74" s="14"/>
      <c r="Y74" s="15"/>
      <c r="Z74" s="17"/>
      <c r="AA74" s="14"/>
      <c r="AB74" s="18"/>
      <c r="AC74" s="16"/>
      <c r="AD74" s="14"/>
      <c r="AE74" s="15"/>
      <c r="AF74" s="17"/>
      <c r="AG74" s="14"/>
      <c r="AH74" s="18"/>
      <c r="AI74" s="16"/>
      <c r="AJ74" s="14"/>
      <c r="AK74" s="15"/>
      <c r="AL74" s="17"/>
      <c r="AM74" s="14"/>
      <c r="AN74" s="19"/>
      <c r="AO74" s="42">
        <f t="shared" si="11"/>
        <v>0</v>
      </c>
      <c r="AP74" s="44">
        <f t="shared" si="12"/>
        <v>0</v>
      </c>
      <c r="AQ74" s="43">
        <f t="shared" si="13"/>
        <v>0</v>
      </c>
      <c r="AR74" s="40"/>
      <c r="AS74" s="45">
        <f t="shared" si="14"/>
        <v>0</v>
      </c>
      <c r="AT74" s="25"/>
      <c r="AU74" s="25"/>
    </row>
    <row r="75" spans="2:47" ht="26.4" hidden="1" customHeight="1" x14ac:dyDescent="0.2">
      <c r="B75" s="42">
        <v>67</v>
      </c>
      <c r="C75" s="11"/>
      <c r="D75" s="12"/>
      <c r="E75" s="13"/>
      <c r="F75" s="14"/>
      <c r="G75" s="15"/>
      <c r="H75" s="16"/>
      <c r="I75" s="14"/>
      <c r="J75" s="15"/>
      <c r="K75" s="16"/>
      <c r="L75" s="14"/>
      <c r="M75" s="15"/>
      <c r="N75" s="17"/>
      <c r="O75" s="14"/>
      <c r="P75" s="18"/>
      <c r="Q75" s="16"/>
      <c r="R75" s="14"/>
      <c r="S75" s="15"/>
      <c r="T75" s="17"/>
      <c r="U75" s="14"/>
      <c r="V75" s="18"/>
      <c r="W75" s="16"/>
      <c r="X75" s="14"/>
      <c r="Y75" s="15"/>
      <c r="Z75" s="17"/>
      <c r="AA75" s="14"/>
      <c r="AB75" s="18"/>
      <c r="AC75" s="16"/>
      <c r="AD75" s="14"/>
      <c r="AE75" s="15"/>
      <c r="AF75" s="17"/>
      <c r="AG75" s="14"/>
      <c r="AH75" s="18"/>
      <c r="AI75" s="16"/>
      <c r="AJ75" s="14"/>
      <c r="AK75" s="15"/>
      <c r="AL75" s="17"/>
      <c r="AM75" s="14"/>
      <c r="AN75" s="19"/>
      <c r="AO75" s="42">
        <f t="shared" si="11"/>
        <v>0</v>
      </c>
      <c r="AP75" s="44">
        <f t="shared" si="12"/>
        <v>0</v>
      </c>
      <c r="AQ75" s="43">
        <f t="shared" si="13"/>
        <v>0</v>
      </c>
      <c r="AR75" s="40"/>
      <c r="AS75" s="45">
        <f t="shared" si="14"/>
        <v>0</v>
      </c>
      <c r="AT75" s="25"/>
      <c r="AU75" s="25"/>
    </row>
    <row r="76" spans="2:47" ht="26.4" hidden="1" customHeight="1" x14ac:dyDescent="0.2">
      <c r="B76" s="42">
        <v>68</v>
      </c>
      <c r="C76" s="11"/>
      <c r="D76" s="12"/>
      <c r="E76" s="13"/>
      <c r="F76" s="14"/>
      <c r="G76" s="15"/>
      <c r="H76" s="16"/>
      <c r="I76" s="14"/>
      <c r="J76" s="15"/>
      <c r="K76" s="16"/>
      <c r="L76" s="14"/>
      <c r="M76" s="15"/>
      <c r="N76" s="17"/>
      <c r="O76" s="14"/>
      <c r="P76" s="18"/>
      <c r="Q76" s="16"/>
      <c r="R76" s="14"/>
      <c r="S76" s="15"/>
      <c r="T76" s="17"/>
      <c r="U76" s="14"/>
      <c r="V76" s="18"/>
      <c r="W76" s="16"/>
      <c r="X76" s="14"/>
      <c r="Y76" s="15"/>
      <c r="Z76" s="17"/>
      <c r="AA76" s="14"/>
      <c r="AB76" s="18"/>
      <c r="AC76" s="16"/>
      <c r="AD76" s="14"/>
      <c r="AE76" s="15"/>
      <c r="AF76" s="17"/>
      <c r="AG76" s="14"/>
      <c r="AH76" s="18"/>
      <c r="AI76" s="16"/>
      <c r="AJ76" s="14"/>
      <c r="AK76" s="15"/>
      <c r="AL76" s="17"/>
      <c r="AM76" s="14"/>
      <c r="AN76" s="19"/>
      <c r="AO76" s="42">
        <f t="shared" si="11"/>
        <v>0</v>
      </c>
      <c r="AP76" s="44">
        <f t="shared" si="12"/>
        <v>0</v>
      </c>
      <c r="AQ76" s="43">
        <f t="shared" si="13"/>
        <v>0</v>
      </c>
      <c r="AR76" s="40"/>
      <c r="AS76" s="45">
        <f t="shared" si="14"/>
        <v>0</v>
      </c>
      <c r="AT76" s="25"/>
      <c r="AU76" s="25"/>
    </row>
    <row r="77" spans="2:47" ht="26.4" hidden="1" customHeight="1" x14ac:dyDescent="0.2">
      <c r="B77" s="42">
        <v>69</v>
      </c>
      <c r="C77" s="11"/>
      <c r="D77" s="12"/>
      <c r="E77" s="13"/>
      <c r="F77" s="14"/>
      <c r="G77" s="15"/>
      <c r="H77" s="16"/>
      <c r="I77" s="14"/>
      <c r="J77" s="15"/>
      <c r="K77" s="16"/>
      <c r="L77" s="14"/>
      <c r="M77" s="15"/>
      <c r="N77" s="17"/>
      <c r="O77" s="14"/>
      <c r="P77" s="18"/>
      <c r="Q77" s="16"/>
      <c r="R77" s="14"/>
      <c r="S77" s="15"/>
      <c r="T77" s="17"/>
      <c r="U77" s="14"/>
      <c r="V77" s="18"/>
      <c r="W77" s="16"/>
      <c r="X77" s="14"/>
      <c r="Y77" s="15"/>
      <c r="Z77" s="17"/>
      <c r="AA77" s="14"/>
      <c r="AB77" s="18"/>
      <c r="AC77" s="16"/>
      <c r="AD77" s="14"/>
      <c r="AE77" s="15"/>
      <c r="AF77" s="17"/>
      <c r="AG77" s="14"/>
      <c r="AH77" s="18"/>
      <c r="AI77" s="16"/>
      <c r="AJ77" s="14"/>
      <c r="AK77" s="15"/>
      <c r="AL77" s="17"/>
      <c r="AM77" s="14"/>
      <c r="AN77" s="19"/>
      <c r="AO77" s="42">
        <f t="shared" si="11"/>
        <v>0</v>
      </c>
      <c r="AP77" s="44">
        <f t="shared" si="12"/>
        <v>0</v>
      </c>
      <c r="AQ77" s="43">
        <f t="shared" si="13"/>
        <v>0</v>
      </c>
      <c r="AR77" s="40"/>
      <c r="AS77" s="45">
        <f t="shared" si="14"/>
        <v>0</v>
      </c>
      <c r="AT77" s="25"/>
      <c r="AU77" s="25"/>
    </row>
    <row r="78" spans="2:47" ht="26.4" hidden="1" customHeight="1" x14ac:dyDescent="0.2">
      <c r="B78" s="42">
        <v>70</v>
      </c>
      <c r="C78" s="11"/>
      <c r="D78" s="12"/>
      <c r="E78" s="13"/>
      <c r="F78" s="14"/>
      <c r="G78" s="15"/>
      <c r="H78" s="16"/>
      <c r="I78" s="14"/>
      <c r="J78" s="15"/>
      <c r="K78" s="16"/>
      <c r="L78" s="14"/>
      <c r="M78" s="15"/>
      <c r="N78" s="17"/>
      <c r="O78" s="14"/>
      <c r="P78" s="18"/>
      <c r="Q78" s="16"/>
      <c r="R78" s="14"/>
      <c r="S78" s="15"/>
      <c r="T78" s="17"/>
      <c r="U78" s="14"/>
      <c r="V78" s="18"/>
      <c r="W78" s="16"/>
      <c r="X78" s="14"/>
      <c r="Y78" s="15"/>
      <c r="Z78" s="17"/>
      <c r="AA78" s="14"/>
      <c r="AB78" s="18"/>
      <c r="AC78" s="16"/>
      <c r="AD78" s="14"/>
      <c r="AE78" s="15"/>
      <c r="AF78" s="17"/>
      <c r="AG78" s="14"/>
      <c r="AH78" s="18"/>
      <c r="AI78" s="16"/>
      <c r="AJ78" s="14"/>
      <c r="AK78" s="15"/>
      <c r="AL78" s="17"/>
      <c r="AM78" s="14"/>
      <c r="AN78" s="19"/>
      <c r="AO78" s="42">
        <f t="shared" si="11"/>
        <v>0</v>
      </c>
      <c r="AP78" s="44">
        <f t="shared" si="12"/>
        <v>0</v>
      </c>
      <c r="AQ78" s="43">
        <f t="shared" si="13"/>
        <v>0</v>
      </c>
      <c r="AR78" s="40"/>
      <c r="AS78" s="45">
        <f t="shared" si="14"/>
        <v>0</v>
      </c>
      <c r="AT78" s="25"/>
      <c r="AU78" s="25"/>
    </row>
    <row r="79" spans="2:47" ht="26.4" hidden="1" customHeight="1" x14ac:dyDescent="0.2">
      <c r="B79" s="42">
        <v>71</v>
      </c>
      <c r="C79" s="11"/>
      <c r="D79" s="12"/>
      <c r="E79" s="13"/>
      <c r="F79" s="14"/>
      <c r="G79" s="15"/>
      <c r="H79" s="16"/>
      <c r="I79" s="14"/>
      <c r="J79" s="15"/>
      <c r="K79" s="16"/>
      <c r="L79" s="14"/>
      <c r="M79" s="15"/>
      <c r="N79" s="17"/>
      <c r="O79" s="14"/>
      <c r="P79" s="18"/>
      <c r="Q79" s="16"/>
      <c r="R79" s="14"/>
      <c r="S79" s="15"/>
      <c r="T79" s="17"/>
      <c r="U79" s="14"/>
      <c r="V79" s="18"/>
      <c r="W79" s="16"/>
      <c r="X79" s="14"/>
      <c r="Y79" s="15"/>
      <c r="Z79" s="17"/>
      <c r="AA79" s="14"/>
      <c r="AB79" s="18"/>
      <c r="AC79" s="16"/>
      <c r="AD79" s="14"/>
      <c r="AE79" s="15"/>
      <c r="AF79" s="17"/>
      <c r="AG79" s="14"/>
      <c r="AH79" s="18"/>
      <c r="AI79" s="16"/>
      <c r="AJ79" s="14"/>
      <c r="AK79" s="15"/>
      <c r="AL79" s="17"/>
      <c r="AM79" s="14"/>
      <c r="AN79" s="19"/>
      <c r="AO79" s="42">
        <f t="shared" si="11"/>
        <v>0</v>
      </c>
      <c r="AP79" s="44">
        <f t="shared" si="12"/>
        <v>0</v>
      </c>
      <c r="AQ79" s="43">
        <f t="shared" si="13"/>
        <v>0</v>
      </c>
      <c r="AR79" s="40"/>
      <c r="AS79" s="45">
        <f t="shared" si="14"/>
        <v>0</v>
      </c>
      <c r="AT79" s="25"/>
      <c r="AU79" s="25"/>
    </row>
    <row r="80" spans="2:47" ht="26.4" hidden="1" customHeight="1" x14ac:dyDescent="0.2">
      <c r="B80" s="42">
        <v>72</v>
      </c>
      <c r="C80" s="11"/>
      <c r="D80" s="12"/>
      <c r="E80" s="13"/>
      <c r="F80" s="14"/>
      <c r="G80" s="15"/>
      <c r="H80" s="16"/>
      <c r="I80" s="14"/>
      <c r="J80" s="15"/>
      <c r="K80" s="16"/>
      <c r="L80" s="14"/>
      <c r="M80" s="15"/>
      <c r="N80" s="17"/>
      <c r="O80" s="14"/>
      <c r="P80" s="18"/>
      <c r="Q80" s="16"/>
      <c r="R80" s="14"/>
      <c r="S80" s="15"/>
      <c r="T80" s="17"/>
      <c r="U80" s="14"/>
      <c r="V80" s="18"/>
      <c r="W80" s="16"/>
      <c r="X80" s="14"/>
      <c r="Y80" s="15"/>
      <c r="Z80" s="17"/>
      <c r="AA80" s="14"/>
      <c r="AB80" s="18"/>
      <c r="AC80" s="16"/>
      <c r="AD80" s="14"/>
      <c r="AE80" s="15"/>
      <c r="AF80" s="17"/>
      <c r="AG80" s="14"/>
      <c r="AH80" s="18"/>
      <c r="AI80" s="16"/>
      <c r="AJ80" s="14"/>
      <c r="AK80" s="15"/>
      <c r="AL80" s="17"/>
      <c r="AM80" s="14"/>
      <c r="AN80" s="19"/>
      <c r="AO80" s="42">
        <f t="shared" si="11"/>
        <v>0</v>
      </c>
      <c r="AP80" s="44">
        <f t="shared" si="12"/>
        <v>0</v>
      </c>
      <c r="AQ80" s="43">
        <f t="shared" si="13"/>
        <v>0</v>
      </c>
      <c r="AR80" s="40"/>
      <c r="AS80" s="45">
        <f t="shared" si="14"/>
        <v>0</v>
      </c>
      <c r="AT80" s="25"/>
      <c r="AU80" s="25"/>
    </row>
    <row r="81" spans="2:47" ht="26.4" hidden="1" customHeight="1" x14ac:dyDescent="0.2">
      <c r="B81" s="42">
        <v>73</v>
      </c>
      <c r="C81" s="11"/>
      <c r="D81" s="12"/>
      <c r="E81" s="13"/>
      <c r="F81" s="14"/>
      <c r="G81" s="15"/>
      <c r="H81" s="16"/>
      <c r="I81" s="14"/>
      <c r="J81" s="15"/>
      <c r="K81" s="16"/>
      <c r="L81" s="14"/>
      <c r="M81" s="15"/>
      <c r="N81" s="17"/>
      <c r="O81" s="14"/>
      <c r="P81" s="18"/>
      <c r="Q81" s="16"/>
      <c r="R81" s="14"/>
      <c r="S81" s="15"/>
      <c r="T81" s="17"/>
      <c r="U81" s="14"/>
      <c r="V81" s="18"/>
      <c r="W81" s="16"/>
      <c r="X81" s="14"/>
      <c r="Y81" s="15"/>
      <c r="Z81" s="17"/>
      <c r="AA81" s="14"/>
      <c r="AB81" s="18"/>
      <c r="AC81" s="16"/>
      <c r="AD81" s="14"/>
      <c r="AE81" s="15"/>
      <c r="AF81" s="17"/>
      <c r="AG81" s="14"/>
      <c r="AH81" s="18"/>
      <c r="AI81" s="16"/>
      <c r="AJ81" s="14"/>
      <c r="AK81" s="15"/>
      <c r="AL81" s="17"/>
      <c r="AM81" s="14"/>
      <c r="AN81" s="19"/>
      <c r="AO81" s="42">
        <f t="shared" si="11"/>
        <v>0</v>
      </c>
      <c r="AP81" s="44">
        <f t="shared" si="12"/>
        <v>0</v>
      </c>
      <c r="AQ81" s="43">
        <f t="shared" si="13"/>
        <v>0</v>
      </c>
      <c r="AR81" s="40"/>
      <c r="AS81" s="45">
        <f t="shared" si="14"/>
        <v>0</v>
      </c>
      <c r="AT81" s="25"/>
      <c r="AU81" s="25"/>
    </row>
    <row r="82" spans="2:47" ht="26.4" hidden="1" customHeight="1" x14ac:dyDescent="0.2">
      <c r="B82" s="42">
        <v>74</v>
      </c>
      <c r="C82" s="11"/>
      <c r="D82" s="12"/>
      <c r="E82" s="13"/>
      <c r="F82" s="14"/>
      <c r="G82" s="15"/>
      <c r="H82" s="16"/>
      <c r="I82" s="14"/>
      <c r="J82" s="15"/>
      <c r="K82" s="16"/>
      <c r="L82" s="14"/>
      <c r="M82" s="15"/>
      <c r="N82" s="17"/>
      <c r="O82" s="14"/>
      <c r="P82" s="18"/>
      <c r="Q82" s="16"/>
      <c r="R82" s="14"/>
      <c r="S82" s="15"/>
      <c r="T82" s="17"/>
      <c r="U82" s="14"/>
      <c r="V82" s="18"/>
      <c r="W82" s="16"/>
      <c r="X82" s="14"/>
      <c r="Y82" s="15"/>
      <c r="Z82" s="17"/>
      <c r="AA82" s="14"/>
      <c r="AB82" s="18"/>
      <c r="AC82" s="16"/>
      <c r="AD82" s="14"/>
      <c r="AE82" s="15"/>
      <c r="AF82" s="17"/>
      <c r="AG82" s="14"/>
      <c r="AH82" s="18"/>
      <c r="AI82" s="16"/>
      <c r="AJ82" s="14"/>
      <c r="AK82" s="15"/>
      <c r="AL82" s="17"/>
      <c r="AM82" s="14"/>
      <c r="AN82" s="19"/>
      <c r="AO82" s="42">
        <f t="shared" si="11"/>
        <v>0</v>
      </c>
      <c r="AP82" s="44">
        <f t="shared" si="12"/>
        <v>0</v>
      </c>
      <c r="AQ82" s="43">
        <f t="shared" si="13"/>
        <v>0</v>
      </c>
      <c r="AR82" s="40"/>
      <c r="AS82" s="45">
        <f t="shared" si="14"/>
        <v>0</v>
      </c>
      <c r="AT82" s="25"/>
      <c r="AU82" s="25"/>
    </row>
    <row r="83" spans="2:47" ht="26.4" hidden="1" customHeight="1" x14ac:dyDescent="0.2">
      <c r="B83" s="42">
        <v>75</v>
      </c>
      <c r="C83" s="11"/>
      <c r="D83" s="12"/>
      <c r="E83" s="13"/>
      <c r="F83" s="14"/>
      <c r="G83" s="15"/>
      <c r="H83" s="16"/>
      <c r="I83" s="14"/>
      <c r="J83" s="15"/>
      <c r="K83" s="16"/>
      <c r="L83" s="14"/>
      <c r="M83" s="15"/>
      <c r="N83" s="17"/>
      <c r="O83" s="14"/>
      <c r="P83" s="18"/>
      <c r="Q83" s="16"/>
      <c r="R83" s="14"/>
      <c r="S83" s="15"/>
      <c r="T83" s="17"/>
      <c r="U83" s="14"/>
      <c r="V83" s="18"/>
      <c r="W83" s="16"/>
      <c r="X83" s="14"/>
      <c r="Y83" s="15"/>
      <c r="Z83" s="17"/>
      <c r="AA83" s="14"/>
      <c r="AB83" s="18"/>
      <c r="AC83" s="16"/>
      <c r="AD83" s="14"/>
      <c r="AE83" s="15"/>
      <c r="AF83" s="17"/>
      <c r="AG83" s="14"/>
      <c r="AH83" s="18"/>
      <c r="AI83" s="16"/>
      <c r="AJ83" s="14"/>
      <c r="AK83" s="15"/>
      <c r="AL83" s="17"/>
      <c r="AM83" s="14"/>
      <c r="AN83" s="19"/>
      <c r="AO83" s="42">
        <f t="shared" si="11"/>
        <v>0</v>
      </c>
      <c r="AP83" s="44">
        <f t="shared" si="12"/>
        <v>0</v>
      </c>
      <c r="AQ83" s="43">
        <f t="shared" si="13"/>
        <v>0</v>
      </c>
      <c r="AR83" s="40"/>
      <c r="AS83" s="45">
        <f t="shared" si="14"/>
        <v>0</v>
      </c>
      <c r="AT83" s="25"/>
      <c r="AU83" s="25"/>
    </row>
    <row r="84" spans="2:47" ht="26.4" hidden="1" customHeight="1" x14ac:dyDescent="0.2">
      <c r="B84" s="42">
        <v>76</v>
      </c>
      <c r="C84" s="11"/>
      <c r="D84" s="12"/>
      <c r="E84" s="13"/>
      <c r="F84" s="14"/>
      <c r="G84" s="15"/>
      <c r="H84" s="16"/>
      <c r="I84" s="14"/>
      <c r="J84" s="15"/>
      <c r="K84" s="16"/>
      <c r="L84" s="14"/>
      <c r="M84" s="15"/>
      <c r="N84" s="17"/>
      <c r="O84" s="14"/>
      <c r="P84" s="18"/>
      <c r="Q84" s="16"/>
      <c r="R84" s="14"/>
      <c r="S84" s="15"/>
      <c r="T84" s="17"/>
      <c r="U84" s="14"/>
      <c r="V84" s="18"/>
      <c r="W84" s="16"/>
      <c r="X84" s="14"/>
      <c r="Y84" s="15"/>
      <c r="Z84" s="17"/>
      <c r="AA84" s="14"/>
      <c r="AB84" s="18"/>
      <c r="AC84" s="16"/>
      <c r="AD84" s="14"/>
      <c r="AE84" s="15"/>
      <c r="AF84" s="17"/>
      <c r="AG84" s="14"/>
      <c r="AH84" s="18"/>
      <c r="AI84" s="16"/>
      <c r="AJ84" s="14"/>
      <c r="AK84" s="15"/>
      <c r="AL84" s="17"/>
      <c r="AM84" s="14"/>
      <c r="AN84" s="19"/>
      <c r="AO84" s="42">
        <f t="shared" si="11"/>
        <v>0</v>
      </c>
      <c r="AP84" s="44">
        <f t="shared" si="12"/>
        <v>0</v>
      </c>
      <c r="AQ84" s="43">
        <f t="shared" si="13"/>
        <v>0</v>
      </c>
      <c r="AR84" s="40"/>
      <c r="AS84" s="45">
        <f t="shared" si="14"/>
        <v>0</v>
      </c>
      <c r="AT84" s="25"/>
      <c r="AU84" s="25"/>
    </row>
    <row r="85" spans="2:47" ht="26.4" hidden="1" customHeight="1" x14ac:dyDescent="0.2">
      <c r="B85" s="42">
        <v>77</v>
      </c>
      <c r="C85" s="11"/>
      <c r="D85" s="12"/>
      <c r="E85" s="13"/>
      <c r="F85" s="14"/>
      <c r="G85" s="15"/>
      <c r="H85" s="16"/>
      <c r="I85" s="14"/>
      <c r="J85" s="15"/>
      <c r="K85" s="16"/>
      <c r="L85" s="14"/>
      <c r="M85" s="15"/>
      <c r="N85" s="17"/>
      <c r="O85" s="14"/>
      <c r="P85" s="18"/>
      <c r="Q85" s="16"/>
      <c r="R85" s="14"/>
      <c r="S85" s="15"/>
      <c r="T85" s="17"/>
      <c r="U85" s="14"/>
      <c r="V85" s="18"/>
      <c r="W85" s="16"/>
      <c r="X85" s="14"/>
      <c r="Y85" s="15"/>
      <c r="Z85" s="17"/>
      <c r="AA85" s="14"/>
      <c r="AB85" s="18"/>
      <c r="AC85" s="16"/>
      <c r="AD85" s="14"/>
      <c r="AE85" s="15"/>
      <c r="AF85" s="17"/>
      <c r="AG85" s="14"/>
      <c r="AH85" s="18"/>
      <c r="AI85" s="16"/>
      <c r="AJ85" s="14"/>
      <c r="AK85" s="15"/>
      <c r="AL85" s="17"/>
      <c r="AM85" s="14"/>
      <c r="AN85" s="19"/>
      <c r="AO85" s="42">
        <f t="shared" si="11"/>
        <v>0</v>
      </c>
      <c r="AP85" s="44">
        <f t="shared" si="12"/>
        <v>0</v>
      </c>
      <c r="AQ85" s="43">
        <f t="shared" si="13"/>
        <v>0</v>
      </c>
      <c r="AR85" s="40"/>
      <c r="AS85" s="45">
        <f t="shared" si="14"/>
        <v>0</v>
      </c>
      <c r="AT85" s="25"/>
      <c r="AU85" s="25"/>
    </row>
    <row r="86" spans="2:47" ht="26.4" hidden="1" customHeight="1" x14ac:dyDescent="0.2">
      <c r="B86" s="42">
        <v>78</v>
      </c>
      <c r="C86" s="11"/>
      <c r="D86" s="12"/>
      <c r="E86" s="13"/>
      <c r="F86" s="14"/>
      <c r="G86" s="15"/>
      <c r="H86" s="16"/>
      <c r="I86" s="14"/>
      <c r="J86" s="15"/>
      <c r="K86" s="16"/>
      <c r="L86" s="14"/>
      <c r="M86" s="15"/>
      <c r="N86" s="17"/>
      <c r="O86" s="14"/>
      <c r="P86" s="18"/>
      <c r="Q86" s="16"/>
      <c r="R86" s="14"/>
      <c r="S86" s="15"/>
      <c r="T86" s="17"/>
      <c r="U86" s="14"/>
      <c r="V86" s="18"/>
      <c r="W86" s="16"/>
      <c r="X86" s="14"/>
      <c r="Y86" s="15"/>
      <c r="Z86" s="17"/>
      <c r="AA86" s="14"/>
      <c r="AB86" s="18"/>
      <c r="AC86" s="16"/>
      <c r="AD86" s="14"/>
      <c r="AE86" s="15"/>
      <c r="AF86" s="17"/>
      <c r="AG86" s="14"/>
      <c r="AH86" s="18"/>
      <c r="AI86" s="16"/>
      <c r="AJ86" s="14"/>
      <c r="AK86" s="15"/>
      <c r="AL86" s="17"/>
      <c r="AM86" s="14"/>
      <c r="AN86" s="19"/>
      <c r="AO86" s="42">
        <f t="shared" si="11"/>
        <v>0</v>
      </c>
      <c r="AP86" s="44">
        <f t="shared" si="12"/>
        <v>0</v>
      </c>
      <c r="AQ86" s="43">
        <f t="shared" si="13"/>
        <v>0</v>
      </c>
      <c r="AR86" s="40"/>
      <c r="AS86" s="45">
        <f t="shared" si="14"/>
        <v>0</v>
      </c>
      <c r="AT86" s="25"/>
      <c r="AU86" s="25"/>
    </row>
    <row r="87" spans="2:47" ht="26.4" hidden="1" customHeight="1" x14ac:dyDescent="0.2">
      <c r="B87" s="42">
        <v>79</v>
      </c>
      <c r="C87" s="11"/>
      <c r="D87" s="12"/>
      <c r="E87" s="13"/>
      <c r="F87" s="14"/>
      <c r="G87" s="15"/>
      <c r="H87" s="16"/>
      <c r="I87" s="14"/>
      <c r="J87" s="15"/>
      <c r="K87" s="16"/>
      <c r="L87" s="14"/>
      <c r="M87" s="15"/>
      <c r="N87" s="17"/>
      <c r="O87" s="14"/>
      <c r="P87" s="18"/>
      <c r="Q87" s="16"/>
      <c r="R87" s="14"/>
      <c r="S87" s="15"/>
      <c r="T87" s="17"/>
      <c r="U87" s="14"/>
      <c r="V87" s="18"/>
      <c r="W87" s="16"/>
      <c r="X87" s="14"/>
      <c r="Y87" s="15"/>
      <c r="Z87" s="17"/>
      <c r="AA87" s="14"/>
      <c r="AB87" s="18"/>
      <c r="AC87" s="16"/>
      <c r="AD87" s="14"/>
      <c r="AE87" s="15"/>
      <c r="AF87" s="17"/>
      <c r="AG87" s="14"/>
      <c r="AH87" s="18"/>
      <c r="AI87" s="16"/>
      <c r="AJ87" s="14"/>
      <c r="AK87" s="15"/>
      <c r="AL87" s="17"/>
      <c r="AM87" s="14"/>
      <c r="AN87" s="19"/>
      <c r="AO87" s="42">
        <f t="shared" si="11"/>
        <v>0</v>
      </c>
      <c r="AP87" s="44">
        <f t="shared" si="12"/>
        <v>0</v>
      </c>
      <c r="AQ87" s="43">
        <f t="shared" si="13"/>
        <v>0</v>
      </c>
      <c r="AR87" s="40"/>
      <c r="AS87" s="45">
        <f t="shared" si="14"/>
        <v>0</v>
      </c>
      <c r="AT87" s="25"/>
      <c r="AU87" s="25"/>
    </row>
    <row r="88" spans="2:47" ht="26.4" hidden="1" customHeight="1" x14ac:dyDescent="0.2">
      <c r="B88" s="42">
        <v>80</v>
      </c>
      <c r="C88" s="11"/>
      <c r="D88" s="12"/>
      <c r="E88" s="13"/>
      <c r="F88" s="14"/>
      <c r="G88" s="15"/>
      <c r="H88" s="16"/>
      <c r="I88" s="14"/>
      <c r="J88" s="15"/>
      <c r="K88" s="16"/>
      <c r="L88" s="14"/>
      <c r="M88" s="15"/>
      <c r="N88" s="17"/>
      <c r="O88" s="14"/>
      <c r="P88" s="18"/>
      <c r="Q88" s="16"/>
      <c r="R88" s="14"/>
      <c r="S88" s="15"/>
      <c r="T88" s="17"/>
      <c r="U88" s="14"/>
      <c r="V88" s="18"/>
      <c r="W88" s="16"/>
      <c r="X88" s="14"/>
      <c r="Y88" s="15"/>
      <c r="Z88" s="17"/>
      <c r="AA88" s="14"/>
      <c r="AB88" s="18"/>
      <c r="AC88" s="16"/>
      <c r="AD88" s="14"/>
      <c r="AE88" s="15"/>
      <c r="AF88" s="17"/>
      <c r="AG88" s="14"/>
      <c r="AH88" s="18"/>
      <c r="AI88" s="16"/>
      <c r="AJ88" s="14"/>
      <c r="AK88" s="15"/>
      <c r="AL88" s="17"/>
      <c r="AM88" s="14"/>
      <c r="AN88" s="19"/>
      <c r="AO88" s="42">
        <f t="shared" si="11"/>
        <v>0</v>
      </c>
      <c r="AP88" s="44">
        <f t="shared" si="12"/>
        <v>0</v>
      </c>
      <c r="AQ88" s="43">
        <f t="shared" si="13"/>
        <v>0</v>
      </c>
      <c r="AR88" s="40"/>
      <c r="AS88" s="45">
        <f t="shared" si="14"/>
        <v>0</v>
      </c>
      <c r="AT88" s="25"/>
      <c r="AU88" s="25"/>
    </row>
    <row r="89" spans="2:47" ht="26.4" hidden="1" customHeight="1" x14ac:dyDescent="0.2">
      <c r="B89" s="42">
        <v>81</v>
      </c>
      <c r="C89" s="11"/>
      <c r="D89" s="12"/>
      <c r="E89" s="13"/>
      <c r="F89" s="14"/>
      <c r="G89" s="15"/>
      <c r="H89" s="16"/>
      <c r="I89" s="14"/>
      <c r="J89" s="15"/>
      <c r="K89" s="16"/>
      <c r="L89" s="14"/>
      <c r="M89" s="15"/>
      <c r="N89" s="17"/>
      <c r="O89" s="14"/>
      <c r="P89" s="18"/>
      <c r="Q89" s="16"/>
      <c r="R89" s="14"/>
      <c r="S89" s="15"/>
      <c r="T89" s="17"/>
      <c r="U89" s="14"/>
      <c r="V89" s="18"/>
      <c r="W89" s="16"/>
      <c r="X89" s="14"/>
      <c r="Y89" s="15"/>
      <c r="Z89" s="17"/>
      <c r="AA89" s="14"/>
      <c r="AB89" s="18"/>
      <c r="AC89" s="16"/>
      <c r="AD89" s="14"/>
      <c r="AE89" s="15"/>
      <c r="AF89" s="17"/>
      <c r="AG89" s="14"/>
      <c r="AH89" s="18"/>
      <c r="AI89" s="16"/>
      <c r="AJ89" s="14"/>
      <c r="AK89" s="15"/>
      <c r="AL89" s="17"/>
      <c r="AM89" s="14"/>
      <c r="AN89" s="19"/>
      <c r="AO89" s="42">
        <f t="shared" si="11"/>
        <v>0</v>
      </c>
      <c r="AP89" s="44">
        <f t="shared" si="12"/>
        <v>0</v>
      </c>
      <c r="AQ89" s="43">
        <f t="shared" si="13"/>
        <v>0</v>
      </c>
      <c r="AR89" s="40"/>
      <c r="AS89" s="45">
        <f t="shared" si="14"/>
        <v>0</v>
      </c>
      <c r="AT89" s="25"/>
      <c r="AU89" s="25"/>
    </row>
    <row r="90" spans="2:47" ht="26.4" hidden="1" customHeight="1" x14ac:dyDescent="0.2">
      <c r="B90" s="42">
        <v>82</v>
      </c>
      <c r="C90" s="11"/>
      <c r="D90" s="12"/>
      <c r="E90" s="13"/>
      <c r="F90" s="14"/>
      <c r="G90" s="15"/>
      <c r="H90" s="16"/>
      <c r="I90" s="14"/>
      <c r="J90" s="15"/>
      <c r="K90" s="16"/>
      <c r="L90" s="14"/>
      <c r="M90" s="15"/>
      <c r="N90" s="17"/>
      <c r="O90" s="14"/>
      <c r="P90" s="18"/>
      <c r="Q90" s="16"/>
      <c r="R90" s="14"/>
      <c r="S90" s="15"/>
      <c r="T90" s="17"/>
      <c r="U90" s="14"/>
      <c r="V90" s="18"/>
      <c r="W90" s="16"/>
      <c r="X90" s="14"/>
      <c r="Y90" s="15"/>
      <c r="Z90" s="17"/>
      <c r="AA90" s="14"/>
      <c r="AB90" s="18"/>
      <c r="AC90" s="16"/>
      <c r="AD90" s="14"/>
      <c r="AE90" s="15"/>
      <c r="AF90" s="17"/>
      <c r="AG90" s="14"/>
      <c r="AH90" s="18"/>
      <c r="AI90" s="16"/>
      <c r="AJ90" s="14"/>
      <c r="AK90" s="15"/>
      <c r="AL90" s="17"/>
      <c r="AM90" s="14"/>
      <c r="AN90" s="19"/>
      <c r="AO90" s="42">
        <f t="shared" si="11"/>
        <v>0</v>
      </c>
      <c r="AP90" s="44">
        <f t="shared" si="12"/>
        <v>0</v>
      </c>
      <c r="AQ90" s="43">
        <f t="shared" si="13"/>
        <v>0</v>
      </c>
      <c r="AR90" s="40"/>
      <c r="AS90" s="45">
        <f t="shared" si="14"/>
        <v>0</v>
      </c>
      <c r="AT90" s="25"/>
      <c r="AU90" s="25"/>
    </row>
    <row r="91" spans="2:47" ht="26.4" hidden="1" customHeight="1" x14ac:dyDescent="0.2">
      <c r="B91" s="42">
        <v>83</v>
      </c>
      <c r="C91" s="11"/>
      <c r="D91" s="12"/>
      <c r="E91" s="13"/>
      <c r="F91" s="14"/>
      <c r="G91" s="15"/>
      <c r="H91" s="16"/>
      <c r="I91" s="14"/>
      <c r="J91" s="15"/>
      <c r="K91" s="16"/>
      <c r="L91" s="14"/>
      <c r="M91" s="15"/>
      <c r="N91" s="17"/>
      <c r="O91" s="14"/>
      <c r="P91" s="18"/>
      <c r="Q91" s="16"/>
      <c r="R91" s="14"/>
      <c r="S91" s="15"/>
      <c r="T91" s="17"/>
      <c r="U91" s="14"/>
      <c r="V91" s="18"/>
      <c r="W91" s="16"/>
      <c r="X91" s="14"/>
      <c r="Y91" s="15"/>
      <c r="Z91" s="17"/>
      <c r="AA91" s="14"/>
      <c r="AB91" s="18"/>
      <c r="AC91" s="16"/>
      <c r="AD91" s="14"/>
      <c r="AE91" s="15"/>
      <c r="AF91" s="17"/>
      <c r="AG91" s="14"/>
      <c r="AH91" s="18"/>
      <c r="AI91" s="16"/>
      <c r="AJ91" s="14"/>
      <c r="AK91" s="15"/>
      <c r="AL91" s="17"/>
      <c r="AM91" s="14"/>
      <c r="AN91" s="19"/>
      <c r="AO91" s="42">
        <f t="shared" si="11"/>
        <v>0</v>
      </c>
      <c r="AP91" s="44">
        <f t="shared" si="12"/>
        <v>0</v>
      </c>
      <c r="AQ91" s="43">
        <f t="shared" si="13"/>
        <v>0</v>
      </c>
      <c r="AR91" s="40"/>
      <c r="AS91" s="45">
        <f t="shared" si="14"/>
        <v>0</v>
      </c>
      <c r="AT91" s="25"/>
      <c r="AU91" s="25"/>
    </row>
    <row r="92" spans="2:47" ht="26.4" hidden="1" customHeight="1" x14ac:dyDescent="0.2">
      <c r="B92" s="42">
        <v>84</v>
      </c>
      <c r="C92" s="11"/>
      <c r="D92" s="12"/>
      <c r="E92" s="13"/>
      <c r="F92" s="14"/>
      <c r="G92" s="15"/>
      <c r="H92" s="16"/>
      <c r="I92" s="14"/>
      <c r="J92" s="15"/>
      <c r="K92" s="16"/>
      <c r="L92" s="14"/>
      <c r="M92" s="15"/>
      <c r="N92" s="17"/>
      <c r="O92" s="14"/>
      <c r="P92" s="18"/>
      <c r="Q92" s="16"/>
      <c r="R92" s="14"/>
      <c r="S92" s="15"/>
      <c r="T92" s="17"/>
      <c r="U92" s="14"/>
      <c r="V92" s="18"/>
      <c r="W92" s="16"/>
      <c r="X92" s="14"/>
      <c r="Y92" s="15"/>
      <c r="Z92" s="17"/>
      <c r="AA92" s="14"/>
      <c r="AB92" s="18"/>
      <c r="AC92" s="16"/>
      <c r="AD92" s="14"/>
      <c r="AE92" s="15"/>
      <c r="AF92" s="17"/>
      <c r="AG92" s="14"/>
      <c r="AH92" s="18"/>
      <c r="AI92" s="16"/>
      <c r="AJ92" s="14"/>
      <c r="AK92" s="15"/>
      <c r="AL92" s="17"/>
      <c r="AM92" s="14"/>
      <c r="AN92" s="19"/>
      <c r="AO92" s="42">
        <f t="shared" si="11"/>
        <v>0</v>
      </c>
      <c r="AP92" s="44">
        <f t="shared" si="12"/>
        <v>0</v>
      </c>
      <c r="AQ92" s="43">
        <f t="shared" si="13"/>
        <v>0</v>
      </c>
      <c r="AR92" s="40"/>
      <c r="AS92" s="45">
        <f t="shared" si="14"/>
        <v>0</v>
      </c>
      <c r="AT92" s="25"/>
      <c r="AU92" s="25"/>
    </row>
    <row r="93" spans="2:47" ht="26.4" hidden="1" customHeight="1" x14ac:dyDescent="0.2">
      <c r="B93" s="42">
        <v>85</v>
      </c>
      <c r="C93" s="11"/>
      <c r="D93" s="12"/>
      <c r="E93" s="13"/>
      <c r="F93" s="14"/>
      <c r="G93" s="15"/>
      <c r="H93" s="16"/>
      <c r="I93" s="14"/>
      <c r="J93" s="15"/>
      <c r="K93" s="16"/>
      <c r="L93" s="14"/>
      <c r="M93" s="15"/>
      <c r="N93" s="17"/>
      <c r="O93" s="14"/>
      <c r="P93" s="18"/>
      <c r="Q93" s="16"/>
      <c r="R93" s="14"/>
      <c r="S93" s="15"/>
      <c r="T93" s="17"/>
      <c r="U93" s="14"/>
      <c r="V93" s="18"/>
      <c r="W93" s="16"/>
      <c r="X93" s="14"/>
      <c r="Y93" s="15"/>
      <c r="Z93" s="17"/>
      <c r="AA93" s="14"/>
      <c r="AB93" s="18"/>
      <c r="AC93" s="16"/>
      <c r="AD93" s="14"/>
      <c r="AE93" s="15"/>
      <c r="AF93" s="17"/>
      <c r="AG93" s="14"/>
      <c r="AH93" s="18"/>
      <c r="AI93" s="16"/>
      <c r="AJ93" s="14"/>
      <c r="AK93" s="15"/>
      <c r="AL93" s="17"/>
      <c r="AM93" s="14"/>
      <c r="AN93" s="19"/>
      <c r="AO93" s="42">
        <f t="shared" si="11"/>
        <v>0</v>
      </c>
      <c r="AP93" s="44">
        <f t="shared" si="12"/>
        <v>0</v>
      </c>
      <c r="AQ93" s="43">
        <f t="shared" si="13"/>
        <v>0</v>
      </c>
      <c r="AR93" s="40"/>
      <c r="AS93" s="45">
        <f t="shared" si="14"/>
        <v>0</v>
      </c>
      <c r="AT93" s="25"/>
      <c r="AU93" s="25"/>
    </row>
    <row r="94" spans="2:47" ht="26.4" hidden="1" customHeight="1" x14ac:dyDescent="0.2">
      <c r="B94" s="42">
        <v>86</v>
      </c>
      <c r="C94" s="11"/>
      <c r="D94" s="12"/>
      <c r="E94" s="13"/>
      <c r="F94" s="14"/>
      <c r="G94" s="15"/>
      <c r="H94" s="16"/>
      <c r="I94" s="14"/>
      <c r="J94" s="15"/>
      <c r="K94" s="16"/>
      <c r="L94" s="14"/>
      <c r="M94" s="15"/>
      <c r="N94" s="17"/>
      <c r="O94" s="14"/>
      <c r="P94" s="18"/>
      <c r="Q94" s="16"/>
      <c r="R94" s="14"/>
      <c r="S94" s="15"/>
      <c r="T94" s="17"/>
      <c r="U94" s="14"/>
      <c r="V94" s="18"/>
      <c r="W94" s="16"/>
      <c r="X94" s="14"/>
      <c r="Y94" s="15"/>
      <c r="Z94" s="17"/>
      <c r="AA94" s="14"/>
      <c r="AB94" s="18"/>
      <c r="AC94" s="16"/>
      <c r="AD94" s="14"/>
      <c r="AE94" s="15"/>
      <c r="AF94" s="17"/>
      <c r="AG94" s="14"/>
      <c r="AH94" s="18"/>
      <c r="AI94" s="16"/>
      <c r="AJ94" s="14"/>
      <c r="AK94" s="15"/>
      <c r="AL94" s="17"/>
      <c r="AM94" s="14"/>
      <c r="AN94" s="19"/>
      <c r="AO94" s="42">
        <f t="shared" si="11"/>
        <v>0</v>
      </c>
      <c r="AP94" s="44">
        <f t="shared" si="12"/>
        <v>0</v>
      </c>
      <c r="AQ94" s="43">
        <f t="shared" si="13"/>
        <v>0</v>
      </c>
      <c r="AR94" s="40"/>
      <c r="AS94" s="45">
        <f t="shared" si="14"/>
        <v>0</v>
      </c>
      <c r="AT94" s="25"/>
      <c r="AU94" s="25"/>
    </row>
    <row r="95" spans="2:47" ht="26.4" hidden="1" customHeight="1" x14ac:dyDescent="0.2">
      <c r="B95" s="42">
        <v>87</v>
      </c>
      <c r="C95" s="11"/>
      <c r="D95" s="12"/>
      <c r="E95" s="13"/>
      <c r="F95" s="14"/>
      <c r="G95" s="15"/>
      <c r="H95" s="16"/>
      <c r="I95" s="14"/>
      <c r="J95" s="15"/>
      <c r="K95" s="16"/>
      <c r="L95" s="14"/>
      <c r="M95" s="15"/>
      <c r="N95" s="17"/>
      <c r="O95" s="14"/>
      <c r="P95" s="18"/>
      <c r="Q95" s="16"/>
      <c r="R95" s="14"/>
      <c r="S95" s="15"/>
      <c r="T95" s="17"/>
      <c r="U95" s="14"/>
      <c r="V95" s="18"/>
      <c r="W95" s="16"/>
      <c r="X95" s="14"/>
      <c r="Y95" s="15"/>
      <c r="Z95" s="17"/>
      <c r="AA95" s="14"/>
      <c r="AB95" s="18"/>
      <c r="AC95" s="16"/>
      <c r="AD95" s="14"/>
      <c r="AE95" s="15"/>
      <c r="AF95" s="17"/>
      <c r="AG95" s="14"/>
      <c r="AH95" s="18"/>
      <c r="AI95" s="16"/>
      <c r="AJ95" s="14"/>
      <c r="AK95" s="15"/>
      <c r="AL95" s="17"/>
      <c r="AM95" s="14"/>
      <c r="AN95" s="19"/>
      <c r="AO95" s="42">
        <f t="shared" si="11"/>
        <v>0</v>
      </c>
      <c r="AP95" s="44">
        <f t="shared" si="12"/>
        <v>0</v>
      </c>
      <c r="AQ95" s="43">
        <f t="shared" si="13"/>
        <v>0</v>
      </c>
      <c r="AR95" s="40"/>
      <c r="AS95" s="45">
        <f t="shared" si="14"/>
        <v>0</v>
      </c>
      <c r="AT95" s="25"/>
      <c r="AU95" s="25"/>
    </row>
    <row r="96" spans="2:47" ht="26.4" hidden="1" customHeight="1" x14ac:dyDescent="0.2">
      <c r="B96" s="42">
        <v>88</v>
      </c>
      <c r="C96" s="11"/>
      <c r="D96" s="12"/>
      <c r="E96" s="13"/>
      <c r="F96" s="14"/>
      <c r="G96" s="15"/>
      <c r="H96" s="16"/>
      <c r="I96" s="14"/>
      <c r="J96" s="15"/>
      <c r="K96" s="16"/>
      <c r="L96" s="14"/>
      <c r="M96" s="15"/>
      <c r="N96" s="17"/>
      <c r="O96" s="14"/>
      <c r="P96" s="18"/>
      <c r="Q96" s="16"/>
      <c r="R96" s="14"/>
      <c r="S96" s="15"/>
      <c r="T96" s="17"/>
      <c r="U96" s="14"/>
      <c r="V96" s="18"/>
      <c r="W96" s="16"/>
      <c r="X96" s="14"/>
      <c r="Y96" s="15"/>
      <c r="Z96" s="17"/>
      <c r="AA96" s="14"/>
      <c r="AB96" s="18"/>
      <c r="AC96" s="16"/>
      <c r="AD96" s="14"/>
      <c r="AE96" s="15"/>
      <c r="AF96" s="17"/>
      <c r="AG96" s="14"/>
      <c r="AH96" s="18"/>
      <c r="AI96" s="16"/>
      <c r="AJ96" s="14"/>
      <c r="AK96" s="15"/>
      <c r="AL96" s="17"/>
      <c r="AM96" s="14"/>
      <c r="AN96" s="19"/>
      <c r="AO96" s="42">
        <f t="shared" si="11"/>
        <v>0</v>
      </c>
      <c r="AP96" s="44">
        <f t="shared" si="12"/>
        <v>0</v>
      </c>
      <c r="AQ96" s="43">
        <f t="shared" si="13"/>
        <v>0</v>
      </c>
      <c r="AR96" s="40"/>
      <c r="AS96" s="45">
        <f t="shared" si="14"/>
        <v>0</v>
      </c>
      <c r="AT96" s="25"/>
      <c r="AU96" s="25"/>
    </row>
    <row r="97" spans="2:47" ht="26.4" hidden="1" customHeight="1" x14ac:dyDescent="0.2">
      <c r="B97" s="42">
        <v>89</v>
      </c>
      <c r="C97" s="11"/>
      <c r="D97" s="12"/>
      <c r="E97" s="13"/>
      <c r="F97" s="14"/>
      <c r="G97" s="15"/>
      <c r="H97" s="16"/>
      <c r="I97" s="14"/>
      <c r="J97" s="15"/>
      <c r="K97" s="16"/>
      <c r="L97" s="14"/>
      <c r="M97" s="15"/>
      <c r="N97" s="17"/>
      <c r="O97" s="14"/>
      <c r="P97" s="18"/>
      <c r="Q97" s="16"/>
      <c r="R97" s="14"/>
      <c r="S97" s="15"/>
      <c r="T97" s="17"/>
      <c r="U97" s="14"/>
      <c r="V97" s="18"/>
      <c r="W97" s="16"/>
      <c r="X97" s="14"/>
      <c r="Y97" s="15"/>
      <c r="Z97" s="17"/>
      <c r="AA97" s="14"/>
      <c r="AB97" s="18"/>
      <c r="AC97" s="16"/>
      <c r="AD97" s="14"/>
      <c r="AE97" s="15"/>
      <c r="AF97" s="17"/>
      <c r="AG97" s="14"/>
      <c r="AH97" s="18"/>
      <c r="AI97" s="16"/>
      <c r="AJ97" s="14"/>
      <c r="AK97" s="15"/>
      <c r="AL97" s="17"/>
      <c r="AM97" s="14"/>
      <c r="AN97" s="19"/>
      <c r="AO97" s="42">
        <f t="shared" si="11"/>
        <v>0</v>
      </c>
      <c r="AP97" s="44">
        <f t="shared" si="12"/>
        <v>0</v>
      </c>
      <c r="AQ97" s="43">
        <f t="shared" si="13"/>
        <v>0</v>
      </c>
      <c r="AR97" s="40"/>
      <c r="AS97" s="45">
        <f t="shared" si="14"/>
        <v>0</v>
      </c>
      <c r="AT97" s="25"/>
      <c r="AU97" s="25"/>
    </row>
    <row r="98" spans="2:47" ht="26.4" hidden="1" customHeight="1" x14ac:dyDescent="0.2">
      <c r="B98" s="42">
        <v>90</v>
      </c>
      <c r="C98" s="11"/>
      <c r="D98" s="12"/>
      <c r="E98" s="13"/>
      <c r="F98" s="14"/>
      <c r="G98" s="15"/>
      <c r="H98" s="16"/>
      <c r="I98" s="14"/>
      <c r="J98" s="15"/>
      <c r="K98" s="16"/>
      <c r="L98" s="14"/>
      <c r="M98" s="15"/>
      <c r="N98" s="17"/>
      <c r="O98" s="14"/>
      <c r="P98" s="18"/>
      <c r="Q98" s="16"/>
      <c r="R98" s="14"/>
      <c r="S98" s="15"/>
      <c r="T98" s="17"/>
      <c r="U98" s="14"/>
      <c r="V98" s="18"/>
      <c r="W98" s="16"/>
      <c r="X98" s="14"/>
      <c r="Y98" s="15"/>
      <c r="Z98" s="17"/>
      <c r="AA98" s="14"/>
      <c r="AB98" s="18"/>
      <c r="AC98" s="16"/>
      <c r="AD98" s="14"/>
      <c r="AE98" s="15"/>
      <c r="AF98" s="17"/>
      <c r="AG98" s="14"/>
      <c r="AH98" s="18"/>
      <c r="AI98" s="16"/>
      <c r="AJ98" s="14"/>
      <c r="AK98" s="15"/>
      <c r="AL98" s="17"/>
      <c r="AM98" s="14"/>
      <c r="AN98" s="19"/>
      <c r="AO98" s="42">
        <f t="shared" si="11"/>
        <v>0</v>
      </c>
      <c r="AP98" s="44">
        <f t="shared" si="12"/>
        <v>0</v>
      </c>
      <c r="AQ98" s="43">
        <f t="shared" si="13"/>
        <v>0</v>
      </c>
      <c r="AR98" s="40"/>
      <c r="AS98" s="45">
        <f t="shared" si="14"/>
        <v>0</v>
      </c>
      <c r="AT98" s="25"/>
      <c r="AU98" s="25"/>
    </row>
    <row r="99" spans="2:47" ht="26.4" hidden="1" customHeight="1" x14ac:dyDescent="0.2">
      <c r="B99" s="42">
        <v>91</v>
      </c>
      <c r="C99" s="11"/>
      <c r="D99" s="12"/>
      <c r="E99" s="13"/>
      <c r="F99" s="14"/>
      <c r="G99" s="15"/>
      <c r="H99" s="16"/>
      <c r="I99" s="14"/>
      <c r="J99" s="15"/>
      <c r="K99" s="16"/>
      <c r="L99" s="14"/>
      <c r="M99" s="15"/>
      <c r="N99" s="17"/>
      <c r="O99" s="14"/>
      <c r="P99" s="18"/>
      <c r="Q99" s="16"/>
      <c r="R99" s="14"/>
      <c r="S99" s="15"/>
      <c r="T99" s="17"/>
      <c r="U99" s="14"/>
      <c r="V99" s="18"/>
      <c r="W99" s="16"/>
      <c r="X99" s="14"/>
      <c r="Y99" s="15"/>
      <c r="Z99" s="17"/>
      <c r="AA99" s="14"/>
      <c r="AB99" s="18"/>
      <c r="AC99" s="16"/>
      <c r="AD99" s="14"/>
      <c r="AE99" s="15"/>
      <c r="AF99" s="17"/>
      <c r="AG99" s="14"/>
      <c r="AH99" s="18"/>
      <c r="AI99" s="16"/>
      <c r="AJ99" s="14"/>
      <c r="AK99" s="15"/>
      <c r="AL99" s="17"/>
      <c r="AM99" s="14"/>
      <c r="AN99" s="19"/>
      <c r="AO99" s="42">
        <f t="shared" si="11"/>
        <v>0</v>
      </c>
      <c r="AP99" s="44">
        <f t="shared" si="12"/>
        <v>0</v>
      </c>
      <c r="AQ99" s="43">
        <f t="shared" si="13"/>
        <v>0</v>
      </c>
      <c r="AR99" s="40"/>
      <c r="AS99" s="45">
        <f t="shared" si="14"/>
        <v>0</v>
      </c>
      <c r="AT99" s="25"/>
      <c r="AU99" s="25"/>
    </row>
    <row r="100" spans="2:47" ht="26.4" hidden="1" customHeight="1" x14ac:dyDescent="0.2">
      <c r="B100" s="42">
        <v>92</v>
      </c>
      <c r="C100" s="11"/>
      <c r="D100" s="12"/>
      <c r="E100" s="13"/>
      <c r="F100" s="14"/>
      <c r="G100" s="15"/>
      <c r="H100" s="16"/>
      <c r="I100" s="14"/>
      <c r="J100" s="15"/>
      <c r="K100" s="16"/>
      <c r="L100" s="14"/>
      <c r="M100" s="15"/>
      <c r="N100" s="17"/>
      <c r="O100" s="14"/>
      <c r="P100" s="18"/>
      <c r="Q100" s="16"/>
      <c r="R100" s="14"/>
      <c r="S100" s="15"/>
      <c r="T100" s="17"/>
      <c r="U100" s="14"/>
      <c r="V100" s="18"/>
      <c r="W100" s="16"/>
      <c r="X100" s="14"/>
      <c r="Y100" s="15"/>
      <c r="Z100" s="17"/>
      <c r="AA100" s="14"/>
      <c r="AB100" s="18"/>
      <c r="AC100" s="16"/>
      <c r="AD100" s="14"/>
      <c r="AE100" s="15"/>
      <c r="AF100" s="17"/>
      <c r="AG100" s="14"/>
      <c r="AH100" s="18"/>
      <c r="AI100" s="16"/>
      <c r="AJ100" s="14"/>
      <c r="AK100" s="15"/>
      <c r="AL100" s="17"/>
      <c r="AM100" s="14"/>
      <c r="AN100" s="19"/>
      <c r="AO100" s="42">
        <f t="shared" si="11"/>
        <v>0</v>
      </c>
      <c r="AP100" s="44">
        <f t="shared" si="12"/>
        <v>0</v>
      </c>
      <c r="AQ100" s="43">
        <f t="shared" si="13"/>
        <v>0</v>
      </c>
      <c r="AR100" s="40"/>
      <c r="AS100" s="45">
        <f t="shared" si="14"/>
        <v>0</v>
      </c>
      <c r="AT100" s="25"/>
      <c r="AU100" s="25"/>
    </row>
    <row r="101" spans="2:47" ht="26.4" hidden="1" customHeight="1" x14ac:dyDescent="0.2">
      <c r="B101" s="42">
        <v>93</v>
      </c>
      <c r="C101" s="11"/>
      <c r="D101" s="12"/>
      <c r="E101" s="13"/>
      <c r="F101" s="14"/>
      <c r="G101" s="15"/>
      <c r="H101" s="16"/>
      <c r="I101" s="14"/>
      <c r="J101" s="15"/>
      <c r="K101" s="16"/>
      <c r="L101" s="14"/>
      <c r="M101" s="15"/>
      <c r="N101" s="17"/>
      <c r="O101" s="14"/>
      <c r="P101" s="18"/>
      <c r="Q101" s="16"/>
      <c r="R101" s="14"/>
      <c r="S101" s="15"/>
      <c r="T101" s="17"/>
      <c r="U101" s="14"/>
      <c r="V101" s="18"/>
      <c r="W101" s="16"/>
      <c r="X101" s="14"/>
      <c r="Y101" s="15"/>
      <c r="Z101" s="17"/>
      <c r="AA101" s="14"/>
      <c r="AB101" s="18"/>
      <c r="AC101" s="16"/>
      <c r="AD101" s="14"/>
      <c r="AE101" s="15"/>
      <c r="AF101" s="17"/>
      <c r="AG101" s="14"/>
      <c r="AH101" s="18"/>
      <c r="AI101" s="16"/>
      <c r="AJ101" s="14"/>
      <c r="AK101" s="15"/>
      <c r="AL101" s="17"/>
      <c r="AM101" s="14"/>
      <c r="AN101" s="19"/>
      <c r="AO101" s="42">
        <f t="shared" si="11"/>
        <v>0</v>
      </c>
      <c r="AP101" s="44">
        <f t="shared" si="12"/>
        <v>0</v>
      </c>
      <c r="AQ101" s="43">
        <f t="shared" si="13"/>
        <v>0</v>
      </c>
      <c r="AR101" s="40"/>
      <c r="AS101" s="45">
        <f t="shared" si="14"/>
        <v>0</v>
      </c>
      <c r="AT101" s="25"/>
      <c r="AU101" s="25"/>
    </row>
    <row r="102" spans="2:47" ht="26.4" hidden="1" customHeight="1" x14ac:dyDescent="0.2">
      <c r="B102" s="42">
        <v>94</v>
      </c>
      <c r="C102" s="11"/>
      <c r="D102" s="12"/>
      <c r="E102" s="13"/>
      <c r="F102" s="14"/>
      <c r="G102" s="15"/>
      <c r="H102" s="16"/>
      <c r="I102" s="14"/>
      <c r="J102" s="15"/>
      <c r="K102" s="16"/>
      <c r="L102" s="14"/>
      <c r="M102" s="15"/>
      <c r="N102" s="17"/>
      <c r="O102" s="14"/>
      <c r="P102" s="18"/>
      <c r="Q102" s="16"/>
      <c r="R102" s="14"/>
      <c r="S102" s="15"/>
      <c r="T102" s="17"/>
      <c r="U102" s="14"/>
      <c r="V102" s="18"/>
      <c r="W102" s="16"/>
      <c r="X102" s="14"/>
      <c r="Y102" s="15"/>
      <c r="Z102" s="17"/>
      <c r="AA102" s="14"/>
      <c r="AB102" s="18"/>
      <c r="AC102" s="16"/>
      <c r="AD102" s="14"/>
      <c r="AE102" s="15"/>
      <c r="AF102" s="17"/>
      <c r="AG102" s="14"/>
      <c r="AH102" s="18"/>
      <c r="AI102" s="16"/>
      <c r="AJ102" s="14"/>
      <c r="AK102" s="15"/>
      <c r="AL102" s="17"/>
      <c r="AM102" s="14"/>
      <c r="AN102" s="19"/>
      <c r="AO102" s="42">
        <f t="shared" si="11"/>
        <v>0</v>
      </c>
      <c r="AP102" s="44">
        <f t="shared" si="12"/>
        <v>0</v>
      </c>
      <c r="AQ102" s="43">
        <f t="shared" si="13"/>
        <v>0</v>
      </c>
      <c r="AR102" s="40"/>
      <c r="AS102" s="45">
        <f t="shared" si="14"/>
        <v>0</v>
      </c>
      <c r="AT102" s="25"/>
      <c r="AU102" s="25"/>
    </row>
    <row r="103" spans="2:47" ht="26.4" hidden="1" customHeight="1" x14ac:dyDescent="0.2">
      <c r="B103" s="42">
        <v>95</v>
      </c>
      <c r="C103" s="11"/>
      <c r="D103" s="12"/>
      <c r="E103" s="13"/>
      <c r="F103" s="14"/>
      <c r="G103" s="15"/>
      <c r="H103" s="16"/>
      <c r="I103" s="14"/>
      <c r="J103" s="15"/>
      <c r="K103" s="16"/>
      <c r="L103" s="14"/>
      <c r="M103" s="15"/>
      <c r="N103" s="17"/>
      <c r="O103" s="14"/>
      <c r="P103" s="18"/>
      <c r="Q103" s="16"/>
      <c r="R103" s="14"/>
      <c r="S103" s="15"/>
      <c r="T103" s="17"/>
      <c r="U103" s="14"/>
      <c r="V103" s="18"/>
      <c r="W103" s="16"/>
      <c r="X103" s="14"/>
      <c r="Y103" s="15"/>
      <c r="Z103" s="17"/>
      <c r="AA103" s="14"/>
      <c r="AB103" s="18"/>
      <c r="AC103" s="16"/>
      <c r="AD103" s="14"/>
      <c r="AE103" s="15"/>
      <c r="AF103" s="17"/>
      <c r="AG103" s="14"/>
      <c r="AH103" s="18"/>
      <c r="AI103" s="16"/>
      <c r="AJ103" s="14"/>
      <c r="AK103" s="15"/>
      <c r="AL103" s="17"/>
      <c r="AM103" s="14"/>
      <c r="AN103" s="19"/>
      <c r="AO103" s="42">
        <f t="shared" ref="AO103:AO107" si="15">E103+H103+K103+N103+Q103+T103+W103+Z103+AC103+AF103+AI103+AL103</f>
        <v>0</v>
      </c>
      <c r="AP103" s="44">
        <f t="shared" ref="AP103:AP107" si="16">F103+I103+L103+O103+R103+U103+X103+AD103+AG103+AJ103+AM103+AA103</f>
        <v>0</v>
      </c>
      <c r="AQ103" s="43">
        <f t="shared" ref="AQ103:AQ107" si="17">G103+J103+M103+P103+S103+V103+Y103+AE103+AH103+AK103+AN103+AB103</f>
        <v>0</v>
      </c>
      <c r="AR103" s="40"/>
      <c r="AS103" s="45">
        <f t="shared" ref="AS103:AS107" si="18">COUNTIFS(E103,"&lt;&gt;0", E103, "&lt;&gt;")+COUNTIFS(H103,"&lt;&gt;0", H103, "&lt;&gt;")+COUNTIFS(K103,"&lt;&gt;0", K103, "&lt;&gt;")+COUNTIFS(N103,"&lt;&gt;0", N103, "&lt;&gt;")+COUNTIFS(Q103,"&lt;&gt;0", Q103, "&lt;&gt;")+COUNTIFS(T103,"&lt;&gt;0", T103, "&lt;&gt;")+COUNTIFS(W103,"&lt;&gt;0", W103, "&lt;&gt;")+COUNTIFS(Z103,"&lt;&gt;0", Z103, "&lt;&gt;")+COUNTIFS(AC103,"&lt;&gt;0", AC103, "&lt;&gt;")+COUNTIFS(AF103,"&lt;&gt;0", AF103, "&lt;&gt;")+COUNTIFS(AI103,"&lt;&gt;0", AI103, "&lt;&gt;")+COUNTIFS(AL103,"&lt;&gt;0", AL103, "&lt;&gt;")</f>
        <v>0</v>
      </c>
      <c r="AT103" s="25"/>
      <c r="AU103" s="25"/>
    </row>
    <row r="104" spans="2:47" ht="26.4" hidden="1" customHeight="1" x14ac:dyDescent="0.2">
      <c r="B104" s="42">
        <v>96</v>
      </c>
      <c r="C104" s="11"/>
      <c r="D104" s="12"/>
      <c r="E104" s="13"/>
      <c r="F104" s="14"/>
      <c r="G104" s="15"/>
      <c r="H104" s="16"/>
      <c r="I104" s="14"/>
      <c r="J104" s="15"/>
      <c r="K104" s="16"/>
      <c r="L104" s="14"/>
      <c r="M104" s="15"/>
      <c r="N104" s="17"/>
      <c r="O104" s="14"/>
      <c r="P104" s="18"/>
      <c r="Q104" s="16"/>
      <c r="R104" s="14"/>
      <c r="S104" s="15"/>
      <c r="T104" s="17"/>
      <c r="U104" s="14"/>
      <c r="V104" s="18"/>
      <c r="W104" s="16"/>
      <c r="X104" s="14"/>
      <c r="Y104" s="15"/>
      <c r="Z104" s="17"/>
      <c r="AA104" s="14"/>
      <c r="AB104" s="18"/>
      <c r="AC104" s="16"/>
      <c r="AD104" s="14"/>
      <c r="AE104" s="15"/>
      <c r="AF104" s="17"/>
      <c r="AG104" s="14"/>
      <c r="AH104" s="18"/>
      <c r="AI104" s="16"/>
      <c r="AJ104" s="14"/>
      <c r="AK104" s="15"/>
      <c r="AL104" s="17"/>
      <c r="AM104" s="14"/>
      <c r="AN104" s="19"/>
      <c r="AO104" s="42">
        <f t="shared" si="15"/>
        <v>0</v>
      </c>
      <c r="AP104" s="44">
        <f t="shared" si="16"/>
        <v>0</v>
      </c>
      <c r="AQ104" s="43">
        <f t="shared" si="17"/>
        <v>0</v>
      </c>
      <c r="AR104" s="40"/>
      <c r="AS104" s="45">
        <f t="shared" si="18"/>
        <v>0</v>
      </c>
      <c r="AT104" s="25"/>
      <c r="AU104" s="25"/>
    </row>
    <row r="105" spans="2:47" ht="26.4" hidden="1" customHeight="1" x14ac:dyDescent="0.2">
      <c r="B105" s="42">
        <v>97</v>
      </c>
      <c r="C105" s="11"/>
      <c r="D105" s="12"/>
      <c r="E105" s="13"/>
      <c r="F105" s="14"/>
      <c r="G105" s="15"/>
      <c r="H105" s="16"/>
      <c r="I105" s="14"/>
      <c r="J105" s="15"/>
      <c r="K105" s="16"/>
      <c r="L105" s="14"/>
      <c r="M105" s="15"/>
      <c r="N105" s="17"/>
      <c r="O105" s="14"/>
      <c r="P105" s="18"/>
      <c r="Q105" s="16"/>
      <c r="R105" s="14"/>
      <c r="S105" s="15"/>
      <c r="T105" s="17"/>
      <c r="U105" s="14"/>
      <c r="V105" s="18"/>
      <c r="W105" s="16"/>
      <c r="X105" s="14"/>
      <c r="Y105" s="15"/>
      <c r="Z105" s="17"/>
      <c r="AA105" s="14"/>
      <c r="AB105" s="18"/>
      <c r="AC105" s="16"/>
      <c r="AD105" s="14"/>
      <c r="AE105" s="15"/>
      <c r="AF105" s="17"/>
      <c r="AG105" s="14"/>
      <c r="AH105" s="18"/>
      <c r="AI105" s="16"/>
      <c r="AJ105" s="14"/>
      <c r="AK105" s="15"/>
      <c r="AL105" s="17"/>
      <c r="AM105" s="14"/>
      <c r="AN105" s="19"/>
      <c r="AO105" s="42">
        <f t="shared" si="15"/>
        <v>0</v>
      </c>
      <c r="AP105" s="44">
        <f t="shared" si="16"/>
        <v>0</v>
      </c>
      <c r="AQ105" s="43">
        <f t="shared" si="17"/>
        <v>0</v>
      </c>
      <c r="AR105" s="40"/>
      <c r="AS105" s="45">
        <f t="shared" si="18"/>
        <v>0</v>
      </c>
      <c r="AT105" s="25"/>
      <c r="AU105" s="25"/>
    </row>
    <row r="106" spans="2:47" ht="26.4" hidden="1" customHeight="1" x14ac:dyDescent="0.2">
      <c r="B106" s="42">
        <v>98</v>
      </c>
      <c r="C106" s="11"/>
      <c r="D106" s="12"/>
      <c r="E106" s="13"/>
      <c r="F106" s="14"/>
      <c r="G106" s="15"/>
      <c r="H106" s="16"/>
      <c r="I106" s="14"/>
      <c r="J106" s="15"/>
      <c r="K106" s="16"/>
      <c r="L106" s="14"/>
      <c r="M106" s="15"/>
      <c r="N106" s="17"/>
      <c r="O106" s="14"/>
      <c r="P106" s="18"/>
      <c r="Q106" s="16"/>
      <c r="R106" s="14"/>
      <c r="S106" s="15"/>
      <c r="T106" s="17"/>
      <c r="U106" s="14"/>
      <c r="V106" s="18"/>
      <c r="W106" s="16"/>
      <c r="X106" s="14"/>
      <c r="Y106" s="15"/>
      <c r="Z106" s="17"/>
      <c r="AA106" s="14"/>
      <c r="AB106" s="18"/>
      <c r="AC106" s="16"/>
      <c r="AD106" s="14"/>
      <c r="AE106" s="15"/>
      <c r="AF106" s="17"/>
      <c r="AG106" s="14"/>
      <c r="AH106" s="18"/>
      <c r="AI106" s="16"/>
      <c r="AJ106" s="14"/>
      <c r="AK106" s="15"/>
      <c r="AL106" s="17"/>
      <c r="AM106" s="14"/>
      <c r="AN106" s="19"/>
      <c r="AO106" s="42">
        <f t="shared" si="15"/>
        <v>0</v>
      </c>
      <c r="AP106" s="44">
        <f t="shared" si="16"/>
        <v>0</v>
      </c>
      <c r="AQ106" s="43">
        <f t="shared" si="17"/>
        <v>0</v>
      </c>
      <c r="AR106" s="40"/>
      <c r="AS106" s="45">
        <f t="shared" si="18"/>
        <v>0</v>
      </c>
      <c r="AT106" s="25"/>
      <c r="AU106" s="25"/>
    </row>
    <row r="107" spans="2:47" ht="26.4" hidden="1" customHeight="1" x14ac:dyDescent="0.2">
      <c r="B107" s="42">
        <v>99</v>
      </c>
      <c r="C107" s="11"/>
      <c r="D107" s="12"/>
      <c r="E107" s="13"/>
      <c r="F107" s="14"/>
      <c r="G107" s="15"/>
      <c r="H107" s="16"/>
      <c r="I107" s="14"/>
      <c r="J107" s="15"/>
      <c r="K107" s="16"/>
      <c r="L107" s="14"/>
      <c r="M107" s="15"/>
      <c r="N107" s="17"/>
      <c r="O107" s="14"/>
      <c r="P107" s="18"/>
      <c r="Q107" s="16"/>
      <c r="R107" s="14"/>
      <c r="S107" s="15"/>
      <c r="T107" s="17"/>
      <c r="U107" s="14"/>
      <c r="V107" s="18"/>
      <c r="W107" s="16"/>
      <c r="X107" s="14"/>
      <c r="Y107" s="15"/>
      <c r="Z107" s="17"/>
      <c r="AA107" s="14"/>
      <c r="AB107" s="18"/>
      <c r="AC107" s="16"/>
      <c r="AD107" s="14"/>
      <c r="AE107" s="15"/>
      <c r="AF107" s="17"/>
      <c r="AG107" s="14"/>
      <c r="AH107" s="18"/>
      <c r="AI107" s="16"/>
      <c r="AJ107" s="14"/>
      <c r="AK107" s="15"/>
      <c r="AL107" s="17"/>
      <c r="AM107" s="14"/>
      <c r="AN107" s="19"/>
      <c r="AO107" s="42">
        <f t="shared" si="15"/>
        <v>0</v>
      </c>
      <c r="AP107" s="44">
        <f t="shared" si="16"/>
        <v>0</v>
      </c>
      <c r="AQ107" s="43">
        <f t="shared" si="17"/>
        <v>0</v>
      </c>
      <c r="AR107" s="40"/>
      <c r="AS107" s="45">
        <f t="shared" si="18"/>
        <v>0</v>
      </c>
      <c r="AT107" s="25"/>
      <c r="AU107" s="25"/>
    </row>
    <row r="108" spans="2:47" ht="26.4" hidden="1" customHeight="1" thickBot="1" x14ac:dyDescent="0.25">
      <c r="B108" s="46">
        <v>100</v>
      </c>
      <c r="C108" s="20"/>
      <c r="D108" s="21"/>
      <c r="E108" s="4"/>
      <c r="F108" s="5"/>
      <c r="G108" s="6"/>
      <c r="H108" s="7"/>
      <c r="I108" s="5"/>
      <c r="J108" s="6"/>
      <c r="K108" s="7"/>
      <c r="L108" s="5"/>
      <c r="M108" s="6"/>
      <c r="N108" s="8"/>
      <c r="O108" s="5"/>
      <c r="P108" s="9"/>
      <c r="Q108" s="7"/>
      <c r="R108" s="5"/>
      <c r="S108" s="6"/>
      <c r="T108" s="8"/>
      <c r="U108" s="5"/>
      <c r="V108" s="9"/>
      <c r="W108" s="7"/>
      <c r="X108" s="5"/>
      <c r="Y108" s="6"/>
      <c r="Z108" s="8"/>
      <c r="AA108" s="5"/>
      <c r="AB108" s="9"/>
      <c r="AC108" s="7"/>
      <c r="AD108" s="5"/>
      <c r="AE108" s="6"/>
      <c r="AF108" s="8"/>
      <c r="AG108" s="5"/>
      <c r="AH108" s="9"/>
      <c r="AI108" s="7"/>
      <c r="AJ108" s="5"/>
      <c r="AK108" s="6"/>
      <c r="AL108" s="8"/>
      <c r="AM108" s="5"/>
      <c r="AN108" s="10"/>
      <c r="AO108" s="46">
        <f t="shared" si="0"/>
        <v>0</v>
      </c>
      <c r="AP108" s="47">
        <f t="shared" si="1"/>
        <v>0</v>
      </c>
      <c r="AQ108" s="48">
        <f>G108+J108+M108+P108+S108+V108+Y108+AE108+AH108+AK108+AN108+AB108</f>
        <v>0</v>
      </c>
      <c r="AR108" s="40"/>
      <c r="AS108" s="45">
        <f t="shared" si="2"/>
        <v>0</v>
      </c>
      <c r="AT108" s="25"/>
      <c r="AU108" s="25"/>
    </row>
    <row r="109" spans="2:47" ht="26.4" customHeight="1" thickBot="1" x14ac:dyDescent="0.25">
      <c r="B109" s="471" t="s">
        <v>208</v>
      </c>
      <c r="C109" s="472"/>
      <c r="D109" s="49"/>
      <c r="E109" s="50">
        <f>SUM(E9:E108)</f>
        <v>68</v>
      </c>
      <c r="F109" s="51">
        <f t="shared" ref="F109:AP109" si="19">SUM(F9:F108)</f>
        <v>272</v>
      </c>
      <c r="G109" s="52">
        <f t="shared" si="19"/>
        <v>108800</v>
      </c>
      <c r="H109" s="50">
        <f t="shared" si="19"/>
        <v>127</v>
      </c>
      <c r="I109" s="51">
        <f t="shared" si="19"/>
        <v>508</v>
      </c>
      <c r="J109" s="52">
        <f t="shared" si="19"/>
        <v>203200</v>
      </c>
      <c r="K109" s="50">
        <f t="shared" si="19"/>
        <v>122</v>
      </c>
      <c r="L109" s="51">
        <f t="shared" si="19"/>
        <v>488</v>
      </c>
      <c r="M109" s="52">
        <f t="shared" si="19"/>
        <v>195200</v>
      </c>
      <c r="N109" s="53">
        <f t="shared" si="19"/>
        <v>97</v>
      </c>
      <c r="O109" s="51">
        <f t="shared" si="19"/>
        <v>388</v>
      </c>
      <c r="P109" s="54">
        <f t="shared" si="19"/>
        <v>155200</v>
      </c>
      <c r="Q109" s="50">
        <f t="shared" si="19"/>
        <v>123</v>
      </c>
      <c r="R109" s="51">
        <f t="shared" si="19"/>
        <v>492</v>
      </c>
      <c r="S109" s="52">
        <f t="shared" si="19"/>
        <v>196800</v>
      </c>
      <c r="T109" s="53">
        <f t="shared" si="19"/>
        <v>136</v>
      </c>
      <c r="U109" s="51">
        <f t="shared" si="19"/>
        <v>544</v>
      </c>
      <c r="V109" s="54">
        <f t="shared" si="19"/>
        <v>217600</v>
      </c>
      <c r="W109" s="50">
        <f t="shared" si="19"/>
        <v>130</v>
      </c>
      <c r="X109" s="51">
        <f t="shared" si="19"/>
        <v>520</v>
      </c>
      <c r="Y109" s="52">
        <f t="shared" si="19"/>
        <v>208000</v>
      </c>
      <c r="Z109" s="53">
        <f t="shared" si="19"/>
        <v>74</v>
      </c>
      <c r="AA109" s="51">
        <f t="shared" si="19"/>
        <v>296</v>
      </c>
      <c r="AB109" s="54">
        <f t="shared" si="19"/>
        <v>118400</v>
      </c>
      <c r="AC109" s="50">
        <f t="shared" si="19"/>
        <v>68</v>
      </c>
      <c r="AD109" s="51">
        <f t="shared" si="19"/>
        <v>272</v>
      </c>
      <c r="AE109" s="52">
        <f t="shared" si="19"/>
        <v>108800</v>
      </c>
      <c r="AF109" s="53">
        <f t="shared" si="19"/>
        <v>91</v>
      </c>
      <c r="AG109" s="51">
        <f t="shared" si="19"/>
        <v>364</v>
      </c>
      <c r="AH109" s="54">
        <f t="shared" si="19"/>
        <v>145600</v>
      </c>
      <c r="AI109" s="50">
        <f t="shared" si="19"/>
        <v>130</v>
      </c>
      <c r="AJ109" s="51">
        <f t="shared" si="19"/>
        <v>520</v>
      </c>
      <c r="AK109" s="52">
        <f t="shared" si="19"/>
        <v>208000</v>
      </c>
      <c r="AL109" s="53">
        <f t="shared" si="19"/>
        <v>136</v>
      </c>
      <c r="AM109" s="51">
        <f t="shared" si="19"/>
        <v>544</v>
      </c>
      <c r="AN109" s="52">
        <f t="shared" si="19"/>
        <v>217600</v>
      </c>
      <c r="AO109" s="55">
        <f t="shared" si="19"/>
        <v>1302</v>
      </c>
      <c r="AP109" s="56">
        <f t="shared" si="19"/>
        <v>5208</v>
      </c>
      <c r="AQ109" s="57">
        <f t="shared" ref="AQ109" si="20">SUM(AQ9:AQ108)</f>
        <v>2083200</v>
      </c>
      <c r="AR109" s="40"/>
      <c r="AS109" s="50">
        <f>SUM(AS9:AS108)</f>
        <v>152</v>
      </c>
      <c r="AT109" s="25"/>
      <c r="AU109" s="25"/>
    </row>
    <row r="110" spans="2:47" ht="28.8" customHeight="1" x14ac:dyDescent="0.2">
      <c r="C110" s="23" t="s">
        <v>257</v>
      </c>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35" t="s">
        <v>109</v>
      </c>
      <c r="AP110" s="35" t="s">
        <v>111</v>
      </c>
      <c r="AQ110" s="35" t="s">
        <v>24</v>
      </c>
      <c r="AR110" s="35"/>
      <c r="AS110" s="35"/>
      <c r="AT110" s="35"/>
    </row>
    <row r="111" spans="2:47" ht="15" customHeight="1" x14ac:dyDescent="0.2">
      <c r="D111" s="59"/>
      <c r="E111" s="59"/>
      <c r="F111" s="59"/>
      <c r="G111" s="59"/>
      <c r="H111" s="59"/>
      <c r="I111" s="59"/>
      <c r="J111" s="59"/>
      <c r="K111" s="59"/>
      <c r="L111" s="59"/>
      <c r="M111" s="59"/>
      <c r="N111" s="59"/>
      <c r="O111" s="59"/>
      <c r="P111" s="59"/>
      <c r="Q111" s="59"/>
    </row>
    <row r="112" spans="2:47" ht="24" customHeight="1" x14ac:dyDescent="0.2">
      <c r="C112" s="60" t="s">
        <v>233</v>
      </c>
      <c r="D112" s="59"/>
      <c r="E112" s="59"/>
      <c r="F112" s="59"/>
      <c r="G112" s="59"/>
      <c r="H112" s="59"/>
      <c r="I112" s="59"/>
      <c r="J112" s="59"/>
      <c r="K112" s="59"/>
      <c r="L112" s="59"/>
      <c r="M112" s="59"/>
      <c r="N112" s="59"/>
      <c r="O112" s="59"/>
      <c r="P112" s="59"/>
      <c r="Q112" s="59"/>
      <c r="AG112" s="61"/>
      <c r="AH112" s="61"/>
      <c r="AI112" s="61"/>
      <c r="AJ112" s="61"/>
      <c r="AK112" s="61"/>
      <c r="AL112" s="61"/>
      <c r="AM112" s="61"/>
      <c r="AN112" s="61"/>
      <c r="AO112" s="61"/>
      <c r="AP112" s="61"/>
      <c r="AQ112" s="61"/>
      <c r="AR112" s="61"/>
      <c r="AS112" s="61"/>
    </row>
    <row r="113" spans="2:47" ht="24" customHeight="1" x14ac:dyDescent="0.2">
      <c r="C113" s="62" t="s">
        <v>256</v>
      </c>
      <c r="F113" s="59"/>
      <c r="G113" s="59"/>
      <c r="H113" s="59"/>
      <c r="I113" s="59"/>
      <c r="J113" s="59"/>
      <c r="K113" s="59"/>
      <c r="L113" s="59"/>
      <c r="M113" s="59"/>
      <c r="N113" s="59"/>
      <c r="O113" s="59"/>
      <c r="P113" s="59"/>
      <c r="Q113" s="59"/>
      <c r="Z113" s="377" t="s">
        <v>215</v>
      </c>
      <c r="AA113" s="378"/>
      <c r="AB113" s="379"/>
      <c r="AC113" s="377" t="s">
        <v>242</v>
      </c>
      <c r="AD113" s="378"/>
      <c r="AE113" s="378"/>
      <c r="AF113" s="383" t="s">
        <v>216</v>
      </c>
      <c r="AG113" s="384"/>
      <c r="AH113" s="385"/>
      <c r="AI113" s="462" t="s">
        <v>243</v>
      </c>
      <c r="AJ113" s="463"/>
      <c r="AK113" s="464"/>
      <c r="AL113" s="465" t="s">
        <v>217</v>
      </c>
      <c r="AM113" s="465"/>
      <c r="AN113" s="465"/>
      <c r="AO113" s="377" t="s">
        <v>247</v>
      </c>
      <c r="AP113" s="378"/>
      <c r="AQ113" s="379"/>
      <c r="AR113" s="63"/>
      <c r="AS113" s="63"/>
    </row>
    <row r="114" spans="2:47" ht="24" customHeight="1" x14ac:dyDescent="0.2">
      <c r="C114" s="62" t="s">
        <v>218</v>
      </c>
      <c r="D114" s="64"/>
      <c r="E114" s="64"/>
      <c r="F114" s="59"/>
      <c r="G114" s="59"/>
      <c r="H114" s="59"/>
      <c r="I114" s="59"/>
      <c r="J114" s="59"/>
      <c r="K114" s="59"/>
      <c r="L114" s="59"/>
      <c r="M114" s="59"/>
      <c r="N114" s="59"/>
      <c r="O114" s="59"/>
      <c r="P114" s="59"/>
      <c r="Q114" s="59"/>
      <c r="Z114" s="386" t="s">
        <v>24</v>
      </c>
      <c r="AA114" s="387"/>
      <c r="AB114" s="388"/>
      <c r="AC114" s="386" t="s">
        <v>109</v>
      </c>
      <c r="AD114" s="387"/>
      <c r="AE114" s="387"/>
      <c r="AF114" s="386" t="s">
        <v>110</v>
      </c>
      <c r="AG114" s="387"/>
      <c r="AH114" s="388"/>
      <c r="AI114" s="459" t="s">
        <v>244</v>
      </c>
      <c r="AJ114" s="460"/>
      <c r="AK114" s="461"/>
      <c r="AL114" s="387" t="s">
        <v>27</v>
      </c>
      <c r="AM114" s="387"/>
      <c r="AN114" s="387"/>
      <c r="AO114" s="386" t="s">
        <v>245</v>
      </c>
      <c r="AP114" s="387"/>
      <c r="AQ114" s="388"/>
      <c r="AR114" s="63"/>
      <c r="AS114" s="63"/>
    </row>
    <row r="115" spans="2:47" ht="24" customHeight="1" x14ac:dyDescent="0.2">
      <c r="C115" s="62" t="s">
        <v>219</v>
      </c>
      <c r="D115" s="64"/>
      <c r="E115" s="64"/>
      <c r="F115" s="59"/>
      <c r="G115" s="59"/>
      <c r="H115" s="59"/>
      <c r="I115" s="59"/>
      <c r="J115" s="59"/>
      <c r="K115" s="59"/>
      <c r="L115" s="59"/>
      <c r="M115" s="59"/>
      <c r="N115" s="59"/>
      <c r="O115" s="59"/>
      <c r="P115" s="59"/>
      <c r="Q115" s="59"/>
      <c r="Z115" s="466">
        <f>AQ109</f>
        <v>2083200</v>
      </c>
      <c r="AA115" s="466"/>
      <c r="AB115" s="466"/>
      <c r="AC115" s="466">
        <f>AO109</f>
        <v>1302</v>
      </c>
      <c r="AD115" s="466"/>
      <c r="AE115" s="466"/>
      <c r="AF115" s="466">
        <f>AO6</f>
        <v>240</v>
      </c>
      <c r="AG115" s="466"/>
      <c r="AH115" s="466"/>
      <c r="AI115" s="468">
        <f>ROUNDUP(AC115/AF115,1)</f>
        <v>5.5</v>
      </c>
      <c r="AJ115" s="469"/>
      <c r="AK115" s="470"/>
      <c r="AL115" s="466">
        <f>COUNTIFS(E6:AN6, "&lt;&gt;0", E6:AN6, "&lt;&gt;")</f>
        <v>12</v>
      </c>
      <c r="AM115" s="466"/>
      <c r="AN115" s="466"/>
      <c r="AO115" s="467">
        <f>Z115/AI115/AL115</f>
        <v>31563.636363636364</v>
      </c>
      <c r="AP115" s="467"/>
      <c r="AQ115" s="467"/>
      <c r="AR115" s="65"/>
      <c r="AS115" s="65"/>
    </row>
    <row r="116" spans="2:47" ht="24" customHeight="1" x14ac:dyDescent="0.2">
      <c r="C116" s="62" t="s">
        <v>220</v>
      </c>
      <c r="D116" s="64"/>
      <c r="E116" s="64"/>
      <c r="F116" s="59"/>
      <c r="G116" s="59"/>
      <c r="H116" s="59"/>
      <c r="I116" s="59"/>
      <c r="J116" s="59"/>
      <c r="K116" s="59"/>
      <c r="L116" s="59"/>
      <c r="M116" s="59"/>
      <c r="N116" s="59"/>
      <c r="O116" s="59"/>
      <c r="P116" s="59"/>
      <c r="Q116" s="59"/>
      <c r="AC116" s="30"/>
      <c r="AD116" s="30"/>
      <c r="AE116" s="30"/>
      <c r="AF116" s="30"/>
      <c r="AG116" s="65"/>
      <c r="AH116" s="65"/>
      <c r="AI116" s="25"/>
      <c r="AJ116" s="25"/>
      <c r="AK116" s="25"/>
      <c r="AL116" s="25"/>
      <c r="AM116" s="25"/>
      <c r="AN116" s="25"/>
      <c r="AO116" s="25"/>
      <c r="AP116" s="25"/>
      <c r="AQ116" s="25"/>
      <c r="AR116" s="65"/>
      <c r="AS116" s="65"/>
    </row>
    <row r="117" spans="2:47" ht="24" customHeight="1" x14ac:dyDescent="0.2">
      <c r="C117" s="62" t="s">
        <v>221</v>
      </c>
      <c r="F117" s="59"/>
      <c r="G117" s="59"/>
      <c r="H117" s="59"/>
      <c r="I117" s="59"/>
      <c r="J117" s="59"/>
      <c r="K117" s="59"/>
      <c r="L117" s="59"/>
      <c r="M117" s="59"/>
      <c r="N117" s="59"/>
      <c r="O117" s="59"/>
      <c r="P117" s="59"/>
      <c r="Q117" s="59"/>
      <c r="AG117" s="66"/>
      <c r="AH117" s="66"/>
      <c r="AI117" s="67"/>
      <c r="AJ117" s="66"/>
      <c r="AK117" s="66"/>
      <c r="AL117" s="456" t="s">
        <v>249</v>
      </c>
      <c r="AM117" s="457"/>
      <c r="AN117" s="458"/>
      <c r="AO117" s="377" t="s">
        <v>248</v>
      </c>
      <c r="AP117" s="378"/>
      <c r="AQ117" s="379"/>
      <c r="AR117" s="66"/>
      <c r="AS117" s="66"/>
    </row>
    <row r="118" spans="2:47" s="72" customFormat="1" ht="24" customHeight="1" x14ac:dyDescent="0.2">
      <c r="B118" s="68"/>
      <c r="C118" s="69"/>
      <c r="D118" s="23" t="s">
        <v>222</v>
      </c>
      <c r="E118" s="23"/>
      <c r="F118" s="70"/>
      <c r="G118" s="70"/>
      <c r="H118" s="70"/>
      <c r="I118" s="70"/>
      <c r="J118" s="70"/>
      <c r="K118" s="70"/>
      <c r="L118" s="70"/>
      <c r="M118" s="70"/>
      <c r="N118" s="70"/>
      <c r="O118" s="70"/>
      <c r="P118" s="70"/>
      <c r="Q118" s="70"/>
      <c r="R118" s="68"/>
      <c r="S118" s="68"/>
      <c r="T118" s="68"/>
      <c r="U118" s="68"/>
      <c r="V118" s="68"/>
      <c r="W118" s="68"/>
      <c r="X118" s="68"/>
      <c r="Y118" s="68"/>
      <c r="Z118" s="68"/>
      <c r="AA118" s="68"/>
      <c r="AB118" s="68"/>
      <c r="AC118" s="68"/>
      <c r="AD118" s="68"/>
      <c r="AE118" s="68"/>
      <c r="AF118" s="68"/>
      <c r="AG118" s="71"/>
      <c r="AL118" s="380" t="s">
        <v>111</v>
      </c>
      <c r="AM118" s="381"/>
      <c r="AN118" s="382"/>
      <c r="AO118" s="380" t="s">
        <v>246</v>
      </c>
      <c r="AP118" s="381"/>
      <c r="AQ118" s="382"/>
      <c r="AT118" s="68"/>
      <c r="AU118" s="68"/>
    </row>
    <row r="119" spans="2:47" ht="24" customHeight="1" x14ac:dyDescent="0.2">
      <c r="C119" s="62" t="s">
        <v>223</v>
      </c>
      <c r="F119" s="59"/>
      <c r="G119" s="59"/>
      <c r="H119" s="59"/>
      <c r="I119" s="59"/>
      <c r="J119" s="59"/>
      <c r="K119" s="59"/>
      <c r="L119" s="59"/>
      <c r="M119" s="59"/>
      <c r="N119" s="59"/>
      <c r="O119" s="59"/>
      <c r="P119" s="59"/>
      <c r="Q119" s="59"/>
      <c r="AK119" s="64"/>
      <c r="AL119" s="466">
        <f>AP109</f>
        <v>5208</v>
      </c>
      <c r="AM119" s="466"/>
      <c r="AN119" s="466"/>
      <c r="AO119" s="467">
        <f>Z115/AL119</f>
        <v>400</v>
      </c>
      <c r="AP119" s="467"/>
      <c r="AQ119" s="467"/>
      <c r="AS119" s="64"/>
    </row>
    <row r="120" spans="2:47" ht="30" customHeight="1" x14ac:dyDescent="0.2">
      <c r="C120" s="62"/>
      <c r="F120" s="59"/>
      <c r="G120" s="59"/>
      <c r="H120" s="59"/>
      <c r="I120" s="59"/>
      <c r="J120" s="59"/>
      <c r="K120" s="59"/>
      <c r="L120" s="59"/>
      <c r="M120" s="59"/>
      <c r="N120" s="59"/>
      <c r="O120" s="59"/>
      <c r="P120" s="59"/>
      <c r="Q120" s="59"/>
    </row>
    <row r="121" spans="2:47" ht="30" customHeight="1" x14ac:dyDescent="0.2"/>
    <row r="122" spans="2:47" ht="30" customHeight="1" x14ac:dyDescent="0.2"/>
    <row r="123" spans="2:47" ht="30" customHeight="1" x14ac:dyDescent="0.2"/>
    <row r="124" spans="2:47" ht="30" customHeight="1" x14ac:dyDescent="0.2"/>
    <row r="125" spans="2:47" ht="30" customHeight="1" x14ac:dyDescent="0.2"/>
  </sheetData>
  <sheetProtection sheet="1" objects="1" scenarios="1" formatRows="0"/>
  <mergeCells count="81">
    <mergeCell ref="AI5:AK5"/>
    <mergeCell ref="B5:C8"/>
    <mergeCell ref="E5:G5"/>
    <mergeCell ref="H5:J5"/>
    <mergeCell ref="K5:M5"/>
    <mergeCell ref="N5:P5"/>
    <mergeCell ref="Q5:S5"/>
    <mergeCell ref="D7:D8"/>
    <mergeCell ref="E7:F7"/>
    <mergeCell ref="G7:G8"/>
    <mergeCell ref="H7:I7"/>
    <mergeCell ref="Z6:AB6"/>
    <mergeCell ref="AC6:AE6"/>
    <mergeCell ref="AF6:AH6"/>
    <mergeCell ref="AI6:AK6"/>
    <mergeCell ref="AO6:AQ6"/>
    <mergeCell ref="AL5:AN5"/>
    <mergeCell ref="AO5:AQ5"/>
    <mergeCell ref="AS5:AS8"/>
    <mergeCell ref="E6:G6"/>
    <mergeCell ref="H6:J6"/>
    <mergeCell ref="K6:M6"/>
    <mergeCell ref="N6:P6"/>
    <mergeCell ref="Q6:S6"/>
    <mergeCell ref="T6:V6"/>
    <mergeCell ref="W6:Y6"/>
    <mergeCell ref="T5:V5"/>
    <mergeCell ref="W5:Y5"/>
    <mergeCell ref="Z5:AB5"/>
    <mergeCell ref="AC5:AE5"/>
    <mergeCell ref="AF5:AH5"/>
    <mergeCell ref="AL6:AN6"/>
    <mergeCell ref="AH7:AH8"/>
    <mergeCell ref="AI7:AJ7"/>
    <mergeCell ref="S7:S8"/>
    <mergeCell ref="T7:U7"/>
    <mergeCell ref="V7:V8"/>
    <mergeCell ref="W7:X7"/>
    <mergeCell ref="Y7:Y8"/>
    <mergeCell ref="Z7:AA7"/>
    <mergeCell ref="B109:C109"/>
    <mergeCell ref="AB7:AB8"/>
    <mergeCell ref="AC7:AD7"/>
    <mergeCell ref="AE7:AE8"/>
    <mergeCell ref="AF7:AG7"/>
    <mergeCell ref="J7:J8"/>
    <mergeCell ref="K7:L7"/>
    <mergeCell ref="M7:M8"/>
    <mergeCell ref="N7:O7"/>
    <mergeCell ref="P7:P8"/>
    <mergeCell ref="Q7:R7"/>
    <mergeCell ref="AO113:AQ113"/>
    <mergeCell ref="AK7:AK8"/>
    <mergeCell ref="AL7:AM7"/>
    <mergeCell ref="AN7:AN8"/>
    <mergeCell ref="AO7:AP7"/>
    <mergeCell ref="AQ7:AQ8"/>
    <mergeCell ref="AL119:AN119"/>
    <mergeCell ref="AO119:AQ119"/>
    <mergeCell ref="Z115:AB115"/>
    <mergeCell ref="AC115:AE115"/>
    <mergeCell ref="AF115:AH115"/>
    <mergeCell ref="AI115:AK115"/>
    <mergeCell ref="AL115:AN115"/>
    <mergeCell ref="AO115:AQ115"/>
    <mergeCell ref="R2:AQ3"/>
    <mergeCell ref="AL117:AN117"/>
    <mergeCell ref="AO117:AQ117"/>
    <mergeCell ref="AL118:AN118"/>
    <mergeCell ref="AO118:AQ118"/>
    <mergeCell ref="Z114:AB114"/>
    <mergeCell ref="AC114:AE114"/>
    <mergeCell ref="AF114:AH114"/>
    <mergeCell ref="AI114:AK114"/>
    <mergeCell ref="AL114:AN114"/>
    <mergeCell ref="AO114:AQ114"/>
    <mergeCell ref="Z113:AB113"/>
    <mergeCell ref="AC113:AE113"/>
    <mergeCell ref="AF113:AH113"/>
    <mergeCell ref="AI113:AK113"/>
    <mergeCell ref="AL113:AN113"/>
  </mergeCells>
  <phoneticPr fontId="2"/>
  <dataValidations count="4">
    <dataValidation type="list" allowBlank="1" showInputMessage="1" showErrorMessage="1" sqref="D9:D108" xr:uid="{66E535F0-92BC-4DFE-A0A9-79D00A7485A1}">
      <formula1>"月給,日給,時給"</formula1>
    </dataValidation>
    <dataValidation type="whole" allowBlank="1" showInputMessage="1" showErrorMessage="1" sqref="E6:AN6 E9:E108 H9:H108 K9:K108 N9:N108 Q9:Q108 T9:T108 W9:W108 Z9:Z108 AC9:AC108 AF9:AF108 AI9:AI108 AL9:AL108" xr:uid="{3CA00DFD-80B3-4F92-A87E-A83257961DC9}">
      <formula1>0</formula1>
      <formula2>31</formula2>
    </dataValidation>
    <dataValidation type="whole" allowBlank="1" showInputMessage="1" showErrorMessage="1" sqref="G9:G108 J9:J108 M9:M108 P9:P108 S9:S108 V9:V108 Y9:Y108 AB9:AB108 AE9:AE108 AH9:AH108 AK9:AK108 AN9:AN108" xr:uid="{59D515A0-B04F-4905-9398-616B73ED5C0F}">
      <formula1>0</formula1>
      <formula2>10000000</formula2>
    </dataValidation>
    <dataValidation type="decimal" allowBlank="1" showInputMessage="1" showErrorMessage="1" sqref="F9:F108 I9:I108 L9:L108 O9:O108 R9:R108 U9:U108 X9:X108 AA9:AA108 AD9:AD108 AG9:AG108 AJ9:AJ108 AM9:AM108" xr:uid="{FD70B3A7-4806-44E2-A243-CD320DDDD2DB}">
      <formula1>0</formula1>
      <formula2>248</formula2>
    </dataValidation>
  </dataValidations>
  <pageMargins left="0.23622047244094491" right="0.23622047244094491" top="0.74803149606299213" bottom="0.74803149606299213" header="0.31496062992125984" footer="0.31496062992125984"/>
  <pageSetup paperSize="9" scale="41" fitToHeight="0" orientation="landscape"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FC180-85F7-4757-BCE8-212308ACCFDC}">
  <sheetPr>
    <tabColor theme="0" tint="-0.499984740745262"/>
  </sheetPr>
  <dimension ref="A1:CM2"/>
  <sheetViews>
    <sheetView workbookViewId="0">
      <selection activeCell="K7" sqref="K7"/>
    </sheetView>
  </sheetViews>
  <sheetFormatPr defaultRowHeight="13.2" x14ac:dyDescent="0.2"/>
  <cols>
    <col min="1" max="1" width="12.88671875" bestFit="1" customWidth="1"/>
    <col min="27" max="28" width="11.33203125" bestFit="1" customWidth="1"/>
    <col min="39" max="39" width="11.33203125" bestFit="1" customWidth="1"/>
    <col min="42" max="42" width="11.33203125" bestFit="1" customWidth="1"/>
    <col min="45" max="45" width="11.33203125" bestFit="1" customWidth="1"/>
  </cols>
  <sheetData>
    <row r="1" spans="1:91" x14ac:dyDescent="0.2">
      <c r="A1" t="s">
        <v>6209</v>
      </c>
      <c r="B1" t="s">
        <v>10</v>
      </c>
      <c r="C1" t="s">
        <v>612</v>
      </c>
      <c r="D1" t="s">
        <v>6210</v>
      </c>
      <c r="E1" t="s">
        <v>107</v>
      </c>
      <c r="F1" t="s">
        <v>6211</v>
      </c>
      <c r="G1" t="s">
        <v>1</v>
      </c>
      <c r="H1" t="s">
        <v>0</v>
      </c>
      <c r="I1" t="s">
        <v>6212</v>
      </c>
      <c r="J1" t="s">
        <v>32</v>
      </c>
      <c r="K1" t="s">
        <v>17</v>
      </c>
      <c r="L1" t="s">
        <v>30</v>
      </c>
      <c r="M1" t="s">
        <v>18</v>
      </c>
      <c r="N1" t="s">
        <v>19</v>
      </c>
      <c r="O1" t="s">
        <v>31</v>
      </c>
      <c r="P1" t="s">
        <v>21</v>
      </c>
      <c r="Q1" t="s">
        <v>6213</v>
      </c>
      <c r="R1" t="s">
        <v>6214</v>
      </c>
      <c r="S1" t="s">
        <v>6215</v>
      </c>
      <c r="T1" t="s">
        <v>6260</v>
      </c>
      <c r="U1" t="s">
        <v>6261</v>
      </c>
      <c r="V1" t="s">
        <v>6262</v>
      </c>
      <c r="W1" t="s">
        <v>6216</v>
      </c>
      <c r="X1" t="s">
        <v>6217</v>
      </c>
      <c r="Y1" t="s">
        <v>6218</v>
      </c>
      <c r="Z1" t="s">
        <v>6219</v>
      </c>
      <c r="AA1" t="s">
        <v>6220</v>
      </c>
      <c r="AB1" t="s">
        <v>6221</v>
      </c>
      <c r="AC1" t="s">
        <v>6263</v>
      </c>
      <c r="AD1" t="s">
        <v>6264</v>
      </c>
      <c r="AE1" t="s">
        <v>6222</v>
      </c>
      <c r="AF1" t="s">
        <v>6265</v>
      </c>
      <c r="AG1" t="s">
        <v>6266</v>
      </c>
      <c r="AH1" t="s">
        <v>6267</v>
      </c>
      <c r="AI1" t="s">
        <v>6268</v>
      </c>
      <c r="AJ1" t="s">
        <v>6223</v>
      </c>
      <c r="AK1" t="s">
        <v>6269</v>
      </c>
      <c r="AL1" t="s">
        <v>6224</v>
      </c>
      <c r="AM1" t="s">
        <v>6225</v>
      </c>
      <c r="AN1" t="s">
        <v>6226</v>
      </c>
      <c r="AO1" t="s">
        <v>6227</v>
      </c>
      <c r="AP1" t="s">
        <v>6228</v>
      </c>
      <c r="AQ1" t="s">
        <v>6229</v>
      </c>
      <c r="AR1" t="s">
        <v>6227</v>
      </c>
      <c r="AS1" t="s">
        <v>6230</v>
      </c>
      <c r="AT1" t="s">
        <v>6231</v>
      </c>
      <c r="AU1" t="s">
        <v>6227</v>
      </c>
      <c r="AV1" t="s">
        <v>6232</v>
      </c>
      <c r="AW1" t="s">
        <v>6233</v>
      </c>
      <c r="AX1" t="s">
        <v>6234</v>
      </c>
      <c r="AY1" t="s">
        <v>6235</v>
      </c>
      <c r="AZ1" t="s">
        <v>6236</v>
      </c>
      <c r="BA1" t="s">
        <v>6237</v>
      </c>
      <c r="BB1" t="s">
        <v>6238</v>
      </c>
      <c r="BC1" t="s">
        <v>6239</v>
      </c>
      <c r="BD1" t="s">
        <v>6240</v>
      </c>
      <c r="BE1" t="s">
        <v>6241</v>
      </c>
      <c r="BF1" t="s">
        <v>6242</v>
      </c>
      <c r="BG1" t="s">
        <v>6243</v>
      </c>
      <c r="BH1" t="s">
        <v>6244</v>
      </c>
      <c r="BI1" t="s">
        <v>6245</v>
      </c>
      <c r="BJ1" t="s">
        <v>6246</v>
      </c>
      <c r="BK1" t="s">
        <v>6247</v>
      </c>
      <c r="BL1" t="s">
        <v>6248</v>
      </c>
      <c r="BM1" t="s">
        <v>6249</v>
      </c>
      <c r="BN1" t="s">
        <v>6250</v>
      </c>
      <c r="BO1" t="s">
        <v>6251</v>
      </c>
      <c r="BP1" t="s">
        <v>89</v>
      </c>
      <c r="BQ1" t="s">
        <v>6252</v>
      </c>
      <c r="BR1" t="s">
        <v>6253</v>
      </c>
      <c r="BS1" t="s">
        <v>6254</v>
      </c>
      <c r="BT1" t="s">
        <v>6255</v>
      </c>
      <c r="BU1" t="s">
        <v>6256</v>
      </c>
      <c r="BV1" t="s">
        <v>6257</v>
      </c>
      <c r="BW1" t="s">
        <v>6258</v>
      </c>
      <c r="BX1" t="s">
        <v>6259</v>
      </c>
      <c r="BY1" t="s">
        <v>6270</v>
      </c>
      <c r="BZ1" t="s">
        <v>6271</v>
      </c>
      <c r="CA1" t="s">
        <v>6272</v>
      </c>
      <c r="CB1" t="s">
        <v>6273</v>
      </c>
      <c r="CC1" t="s">
        <v>6274</v>
      </c>
      <c r="CD1" t="s">
        <v>6275</v>
      </c>
      <c r="CE1" t="s">
        <v>6276</v>
      </c>
      <c r="CF1" t="s">
        <v>6277</v>
      </c>
      <c r="CG1" t="s">
        <v>6278</v>
      </c>
      <c r="CH1" t="s">
        <v>6279</v>
      </c>
      <c r="CI1" t="s">
        <v>6280</v>
      </c>
      <c r="CJ1" t="s">
        <v>6281</v>
      </c>
      <c r="CK1" t="s">
        <v>6278</v>
      </c>
      <c r="CL1" t="s">
        <v>6282</v>
      </c>
      <c r="CM1" t="s">
        <v>6283</v>
      </c>
    </row>
    <row r="2" spans="1:91" x14ac:dyDescent="0.2">
      <c r="A2">
        <f>'【記載例】実績報告書（B型）'!E10</f>
        <v>1111111111</v>
      </c>
      <c r="B2" t="str">
        <f>'【記載例】実績報告書（B型）'!L10</f>
        <v>県庁事業所</v>
      </c>
      <c r="C2" t="str">
        <f>'【記載例】実績報告書（B型）'!E11</f>
        <v>さいたま市</v>
      </c>
      <c r="D2" t="str">
        <f>'【記載例】実績報告書（B型）'!L11</f>
        <v>社会福祉法人（社協以外）</v>
      </c>
      <c r="E2">
        <f>'【記載例】実績報告書（B型）'!S11</f>
        <v>9999999999999</v>
      </c>
      <c r="F2" t="str">
        <f>'【記載例】実績報告書（B型）'!E12</f>
        <v>社会福祉法人彩の国埼玉</v>
      </c>
      <c r="G2" t="str">
        <f>'【記載例】実績報告書（B型）'!E13</f>
        <v>埼玉　太郎</v>
      </c>
      <c r="H2" s="82" t="str">
        <f>'【記載例】実績報告書（B型）'!L13</f>
        <v>048-830-3556</v>
      </c>
      <c r="I2" s="82" t="str">
        <f>'【記載例】実績報告書（B型）'!S13</f>
        <v>a3300-03@pref.saitama.lg.jp</v>
      </c>
      <c r="J2" s="82" t="str">
        <f>'【記載例】実績報告書（B型）'!L16</f>
        <v>○</v>
      </c>
      <c r="K2" s="82">
        <f>'【記載例】実績報告書（B型）'!M16</f>
        <v>0</v>
      </c>
      <c r="L2" s="82">
        <f>'【記載例】実績報告書（B型）'!N16</f>
        <v>0</v>
      </c>
      <c r="M2" s="82">
        <f>'【記載例】実績報告書（B型）'!O16</f>
        <v>0</v>
      </c>
      <c r="N2" s="82" t="str">
        <f>'【記載例】実績報告書（B型）'!P16</f>
        <v>○</v>
      </c>
      <c r="O2" s="82" t="str">
        <f>'【記載例】実績報告書（B型）'!Q16</f>
        <v>○</v>
      </c>
      <c r="P2" s="82">
        <f>'【記載例】実績報告書（B型）'!R16</f>
        <v>0</v>
      </c>
      <c r="Q2">
        <f>'【記載例】実績報告書（B型）'!E18</f>
        <v>20</v>
      </c>
      <c r="R2">
        <f>'【記載例】実績報告書（B型）'!L18</f>
        <v>14</v>
      </c>
      <c r="S2">
        <f>'【記載例】実績報告書（B型）'!S18</f>
        <v>4</v>
      </c>
      <c r="T2">
        <f>'【記載例】実績報告書（B型）'!E19</f>
        <v>30000</v>
      </c>
      <c r="U2">
        <f>'【記載例】実績報告書（B型）'!L19</f>
        <v>32000</v>
      </c>
      <c r="V2">
        <f>'【記載例】実績報告書（B型）'!AC19</f>
        <v>30000</v>
      </c>
      <c r="W2" s="82">
        <f>'【記載例】実績報告書（B型）'!L21</f>
        <v>0</v>
      </c>
      <c r="X2" s="82">
        <f>'【記載例】実績報告書（B型）'!L22</f>
        <v>0</v>
      </c>
      <c r="Y2" s="82">
        <f>'【記載例】実績報告書（B型）'!L23</f>
        <v>0</v>
      </c>
      <c r="Z2">
        <f>'【記載例】実績報告書（B型）'!Q23</f>
        <v>0</v>
      </c>
      <c r="AA2" s="83">
        <f>'【記載例】実績報告書（B型）'!C31</f>
        <v>2400000</v>
      </c>
      <c r="AB2" s="83">
        <f>'【記載例】実績報告書（B型）'!C34</f>
        <v>316800</v>
      </c>
      <c r="AC2" s="83">
        <f>'【記載例】実績報告書（B型）'!C38</f>
        <v>2083200</v>
      </c>
      <c r="AD2" t="str">
        <f>'【記載例】実績報告書（B型）'!G38</f>
        <v>月給</v>
      </c>
      <c r="AE2">
        <f>'【記載例】実績報告書（B型）'!C42</f>
        <v>1302</v>
      </c>
      <c r="AF2">
        <f>'【記載例】実績報告書（B型）'!G42</f>
        <v>240</v>
      </c>
      <c r="AG2">
        <f>'【記載例】実績報告書（B型）'!K42</f>
        <v>5.5</v>
      </c>
      <c r="AH2">
        <f>'【記載例】実績報告書（B型）'!P42</f>
        <v>12</v>
      </c>
      <c r="AI2">
        <f>'【記載例】実績報告書（B型）'!T42</f>
        <v>31563.636363636364</v>
      </c>
      <c r="AJ2">
        <f>'【記載例】実績報告書（B型）'!C48</f>
        <v>5208</v>
      </c>
      <c r="AK2">
        <f>'【記載例】実績報告書（B型）'!H48</f>
        <v>400</v>
      </c>
      <c r="AL2" s="82" t="str">
        <f>'【記載例】実績報告書（B型）'!P53</f>
        <v>○</v>
      </c>
      <c r="AM2" s="83">
        <f>'【記載例】実績報告書（B型）'!C57</f>
        <v>300000</v>
      </c>
      <c r="AN2">
        <f>'【記載例】実績報告書（B型）'!E58</f>
        <v>0.125</v>
      </c>
      <c r="AO2">
        <f>'【記載例】実績報告書（B型）'!G57</f>
        <v>0</v>
      </c>
      <c r="AP2" s="83">
        <f>'【記載例】実績報告書（B型）'!C61</f>
        <v>0</v>
      </c>
      <c r="AQ2" t="str">
        <f>'【記載例】実績報告書（B型）'!E62</f>
        <v/>
      </c>
      <c r="AR2">
        <f>'【記載例】実績報告書（B型）'!G61</f>
        <v>0</v>
      </c>
      <c r="AS2" s="83">
        <f>'【記載例】実績報告書（B型）'!C65</f>
        <v>0</v>
      </c>
      <c r="AT2" t="str">
        <f>'【記載例】実績報告書（B型）'!E66</f>
        <v/>
      </c>
      <c r="AU2">
        <f>'【記載例】実績報告書（B型）'!G65</f>
        <v>0</v>
      </c>
      <c r="AV2" s="83" t="str">
        <f>'【記載例】実績報告書（B型）'!C74</f>
        <v>○</v>
      </c>
      <c r="AW2">
        <f>'【記載例】実績報告書（B型）'!C77</f>
        <v>0.04</v>
      </c>
      <c r="AX2" t="str">
        <f>'【記載例】実績報告書（B型）'!D89</f>
        <v>01　クッキーやせんべい等菓子類の製造販売</v>
      </c>
      <c r="AY2" t="str">
        <f>'【記載例】実績報告書（B型）'!J89</f>
        <v>焼菓子の製造販売</v>
      </c>
      <c r="AZ2" s="82">
        <f>'【記載例】実績報告書（B型）'!V89</f>
        <v>0</v>
      </c>
      <c r="BA2" t="str">
        <f>'【記載例】実績報告書（B型）'!D90</f>
        <v>11　農作業（事業所内での就労）</v>
      </c>
      <c r="BB2" t="str">
        <f>'【記載例】実績報告書（B型）'!J90</f>
        <v>野菜の生産販売</v>
      </c>
      <c r="BC2" s="82">
        <f>'【記載例】実績報告書（B型）'!V90</f>
        <v>0</v>
      </c>
      <c r="BD2">
        <f>'【記載例】実績報告書（B型）'!D91</f>
        <v>0</v>
      </c>
      <c r="BE2">
        <f>'【記載例】実績報告書（B型）'!J91</f>
        <v>0</v>
      </c>
      <c r="BF2" s="82">
        <f>'【記載例】実績報告書（B型）'!V91</f>
        <v>0</v>
      </c>
      <c r="BG2">
        <f>'【記載例】実績報告書（B型）'!D92</f>
        <v>0</v>
      </c>
      <c r="BH2">
        <f>'【記載例】実績報告書（B型）'!J92</f>
        <v>0</v>
      </c>
      <c r="BI2" s="82">
        <f>'【記載例】実績報告書（B型）'!V92</f>
        <v>0</v>
      </c>
      <c r="BJ2">
        <f>'【記載例】実績報告書（B型）'!D93</f>
        <v>0</v>
      </c>
      <c r="BK2">
        <f>'【記載例】実績報告書（B型）'!J93</f>
        <v>0</v>
      </c>
      <c r="BL2" s="82">
        <f>'【記載例】実績報告書（B型）'!V93</f>
        <v>0</v>
      </c>
      <c r="BM2" t="str">
        <f>'【記載例】実績報告書（B型）'!I97</f>
        <v>長ネギ</v>
      </c>
      <c r="BN2" t="str">
        <f>'【記載例】実績報告書（B型）'!N97</f>
        <v>玉ねぎ</v>
      </c>
      <c r="BO2" t="str">
        <f>'【記載例】実績報告書（B型）'!S97</f>
        <v>じゃがいも</v>
      </c>
      <c r="BP2">
        <f>'【記載例】実績報告書（B型）'!I99</f>
        <v>1000</v>
      </c>
      <c r="BQ2" t="str">
        <f>'【記載例】実績報告書（B型）'!I102</f>
        <v>施設外就労を拡大したい</v>
      </c>
      <c r="BR2" t="str">
        <f>'【記載例】実績報告書（B型）'!D109</f>
        <v>09　自主製品（工芸品等）の製造販売</v>
      </c>
      <c r="BS2" t="str">
        <f>'【記載例】実績報告書（B型）'!J109</f>
        <v>販路拡大のため、イベントで販売できるような商品を開発したい</v>
      </c>
      <c r="BT2">
        <f>'【記載例】実績報告書（B型）'!D110</f>
        <v>0</v>
      </c>
      <c r="BU2">
        <f>'【記載例】実績報告書（B型）'!J110</f>
        <v>0</v>
      </c>
      <c r="BV2">
        <f>'【記載例】実績報告書（B型）'!D111</f>
        <v>0</v>
      </c>
      <c r="BW2">
        <f>'【記載例】実績報告書（B型）'!J111</f>
        <v>0</v>
      </c>
      <c r="BX2" t="str">
        <f>'【記載例】実績報告書（B型）'!C115</f>
        <v>職員が未経験である為、専門知識が足りない。</v>
      </c>
      <c r="BY2" t="str">
        <f>'【記載例】実績報告書（B型）'!N120</f>
        <v>○</v>
      </c>
      <c r="BZ2" t="str">
        <f>'【記載例】実績報告書（B型）'!N121</f>
        <v>○</v>
      </c>
      <c r="CA2">
        <f>'【記載例】実績報告書（B型）'!N122</f>
        <v>0</v>
      </c>
      <c r="CB2">
        <f>'【記載例】実績報告書（B型）'!N123</f>
        <v>0</v>
      </c>
      <c r="CC2" t="str">
        <f>'【記載例】実績報告書（B型）'!N127</f>
        <v>○</v>
      </c>
      <c r="CD2" t="str">
        <f>'【記載例】実績報告書（B型）'!N128</f>
        <v>○</v>
      </c>
      <c r="CE2" t="str">
        <f>'【記載例】実績報告書（B型）'!N129</f>
        <v>○</v>
      </c>
      <c r="CF2">
        <f>'【記載例】実績報告書（B型）'!N130</f>
        <v>0</v>
      </c>
      <c r="CG2">
        <f>'【記載例】実績報告書（B型）'!G131</f>
        <v>0</v>
      </c>
      <c r="CH2" t="str">
        <f>'【記載例】実績報告書（B型）'!P134</f>
        <v>○</v>
      </c>
      <c r="CI2">
        <f>'【記載例】実績報告書（B型）'!P135</f>
        <v>0</v>
      </c>
      <c r="CJ2">
        <f>'【記載例】実績報告書（B型）'!P136</f>
        <v>0</v>
      </c>
      <c r="CK2">
        <f>'【記載例】実績報告書（B型）'!G137</f>
        <v>0</v>
      </c>
      <c r="CL2">
        <f>'【記載例】実績報告書（B型）'!C140</f>
        <v>0</v>
      </c>
      <c r="CM2">
        <f>'【記載例】実績報告書（B型）'!C143</f>
        <v>0</v>
      </c>
    </row>
  </sheetData>
  <sheetProtection algorithmName="SHA-512" hashValue="Qm49zqVUAo7CTrJ1q9EJY3hbVruEWJSHw+7G0Kjb3AwLcpfuqvfOfH9HM17KNe6MJ3rmgeCMn3LO1dWKgP5KaQ==" saltValue="uyam1UfXq3/e42aYGLpUTA==" spinCount="100000" sheet="1" objects="1" scenarios="1"/>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0C3B0-2050-450C-877C-3A9AE1D26984}">
  <dimension ref="A1:CE760"/>
  <sheetViews>
    <sheetView workbookViewId="0">
      <selection activeCell="E39" sqref="E39"/>
    </sheetView>
  </sheetViews>
  <sheetFormatPr defaultRowHeight="13.2" x14ac:dyDescent="0.2"/>
  <cols>
    <col min="1" max="1" width="4.5546875" customWidth="1"/>
    <col min="2" max="2" width="4.88671875" customWidth="1"/>
    <col min="3" max="3" width="11.44140625" customWidth="1"/>
    <col min="4" max="4" width="44.88671875" bestFit="1" customWidth="1"/>
    <col min="5" max="5" width="44.88671875" customWidth="1"/>
    <col min="6" max="6" width="50.77734375" customWidth="1"/>
    <col min="7" max="7" width="9.6640625" customWidth="1"/>
    <col min="8" max="8" width="11.88671875" customWidth="1"/>
    <col min="9" max="9" width="20.6640625" hidden="1" customWidth="1"/>
    <col min="10" max="10" width="9" hidden="1" customWidth="1"/>
    <col min="11" max="11" width="13.6640625" hidden="1" customWidth="1"/>
    <col min="12" max="12" width="12.6640625" hidden="1" customWidth="1"/>
    <col min="13" max="16" width="3.77734375" hidden="1" customWidth="1"/>
    <col min="17" max="17" width="3.88671875" hidden="1" customWidth="1"/>
    <col min="18" max="19" width="3.77734375" hidden="1" customWidth="1"/>
    <col min="20" max="22" width="5.77734375" hidden="1" customWidth="1"/>
    <col min="23" max="23" width="5.33203125" hidden="1" customWidth="1"/>
    <col min="24" max="24" width="6.109375" hidden="1" customWidth="1"/>
    <col min="25" max="26" width="5.44140625" hidden="1" customWidth="1"/>
    <col min="27" max="27" width="5.21875" hidden="1" customWidth="1"/>
    <col min="28" max="29" width="5.6640625" hidden="1" customWidth="1"/>
    <col min="30" max="30" width="5.21875" customWidth="1"/>
    <col min="31" max="31" width="5.77734375" customWidth="1"/>
    <col min="32" max="33" width="5.77734375" hidden="1" customWidth="1"/>
    <col min="34" max="34" width="9.77734375" customWidth="1"/>
    <col min="35" max="35" width="55" hidden="1" customWidth="1"/>
    <col min="36" max="37" width="9.77734375" hidden="1" customWidth="1"/>
    <col min="38" max="38" width="7" hidden="1" customWidth="1"/>
    <col min="39" max="39" width="8.21875" hidden="1" customWidth="1"/>
    <col min="40" max="41" width="19.77734375" customWidth="1"/>
    <col min="42" max="42" width="15.44140625" hidden="1" customWidth="1"/>
    <col min="43" max="44" width="5.21875" customWidth="1"/>
    <col min="45" max="48" width="5.21875" hidden="1" customWidth="1"/>
    <col min="49" max="51" width="7.77734375" hidden="1" customWidth="1"/>
    <col min="52" max="55" width="3.6640625" hidden="1" customWidth="1"/>
    <col min="56" max="56" width="4.6640625" hidden="1" customWidth="1"/>
    <col min="57" max="58" width="3.6640625" hidden="1" customWidth="1"/>
    <col min="59" max="59" width="5.21875" hidden="1" customWidth="1"/>
    <col min="60" max="60" width="3.6640625" hidden="1" customWidth="1"/>
    <col min="61" max="61" width="4.6640625" hidden="1" customWidth="1"/>
    <col min="62" max="62" width="3.6640625" hidden="1" customWidth="1"/>
    <col min="63" max="63" width="4.6640625" hidden="1" customWidth="1"/>
    <col min="64" max="67" width="5.21875" hidden="1" customWidth="1"/>
    <col min="68" max="69" width="5" hidden="1" customWidth="1"/>
    <col min="70" max="70" width="10.21875" hidden="1" customWidth="1"/>
    <col min="71" max="74" width="5.21875" hidden="1" customWidth="1"/>
    <col min="75" max="75" width="8.6640625" hidden="1" customWidth="1"/>
    <col min="76" max="76" width="6.6640625" hidden="1" customWidth="1"/>
    <col min="77" max="77" width="4.44140625" hidden="1" customWidth="1"/>
    <col min="78" max="78" width="7.109375" hidden="1" customWidth="1"/>
    <col min="79" max="79" width="11.44140625" hidden="1" customWidth="1"/>
    <col min="80" max="80" width="3.6640625" hidden="1" customWidth="1"/>
    <col min="81" max="81" width="10.109375" hidden="1" customWidth="1"/>
    <col min="82" max="82" width="2.77734375" hidden="1" customWidth="1"/>
    <col min="83" max="83" width="37.88671875" customWidth="1"/>
  </cols>
  <sheetData>
    <row r="1" spans="1:83" ht="13.8" thickTop="1" x14ac:dyDescent="0.2">
      <c r="C1" t="s">
        <v>258</v>
      </c>
      <c r="M1" t="s">
        <v>259</v>
      </c>
      <c r="T1" t="s">
        <v>260</v>
      </c>
      <c r="U1" t="s">
        <v>261</v>
      </c>
      <c r="W1" t="s">
        <v>262</v>
      </c>
      <c r="X1" t="s">
        <v>263</v>
      </c>
      <c r="Y1" t="s">
        <v>264</v>
      </c>
      <c r="AB1" t="s">
        <v>265</v>
      </c>
      <c r="AD1" t="s">
        <v>266</v>
      </c>
      <c r="AF1" t="s">
        <v>267</v>
      </c>
      <c r="AG1" t="s">
        <v>268</v>
      </c>
      <c r="AH1" t="s">
        <v>269</v>
      </c>
      <c r="AI1" t="s">
        <v>270</v>
      </c>
      <c r="AJ1" t="s">
        <v>271</v>
      </c>
      <c r="AK1" t="s">
        <v>272</v>
      </c>
      <c r="AL1" t="s">
        <v>273</v>
      </c>
      <c r="AQ1" t="s">
        <v>97</v>
      </c>
      <c r="AS1" t="s">
        <v>274</v>
      </c>
      <c r="AX1" t="s">
        <v>261</v>
      </c>
      <c r="AZ1" t="s">
        <v>275</v>
      </c>
      <c r="BC1" t="s">
        <v>276</v>
      </c>
      <c r="BF1" t="s">
        <v>277</v>
      </c>
      <c r="BH1" t="s">
        <v>278</v>
      </c>
      <c r="BM1" t="s">
        <v>20</v>
      </c>
      <c r="BP1" t="s">
        <v>279</v>
      </c>
      <c r="BQ1" t="s">
        <v>280</v>
      </c>
      <c r="BR1" t="s">
        <v>281</v>
      </c>
      <c r="BS1" t="s">
        <v>282</v>
      </c>
      <c r="BT1" t="s">
        <v>283</v>
      </c>
      <c r="BU1" t="s">
        <v>284</v>
      </c>
      <c r="BW1" t="s">
        <v>285</v>
      </c>
      <c r="CE1" s="74" t="s">
        <v>101</v>
      </c>
    </row>
    <row r="2" spans="1:83" x14ac:dyDescent="0.2">
      <c r="C2" t="s">
        <v>2</v>
      </c>
      <c r="D2" t="s">
        <v>98</v>
      </c>
      <c r="E2" t="s">
        <v>97</v>
      </c>
      <c r="F2" t="s">
        <v>10</v>
      </c>
      <c r="G2" t="s">
        <v>99</v>
      </c>
      <c r="H2" t="s">
        <v>613</v>
      </c>
      <c r="I2" t="s">
        <v>286</v>
      </c>
      <c r="J2" t="s">
        <v>287</v>
      </c>
      <c r="K2" t="s">
        <v>0</v>
      </c>
      <c r="L2" t="s">
        <v>288</v>
      </c>
      <c r="M2" t="s">
        <v>289</v>
      </c>
      <c r="N2" t="s">
        <v>290</v>
      </c>
      <c r="O2" t="s">
        <v>291</v>
      </c>
      <c r="P2" t="s">
        <v>292</v>
      </c>
      <c r="Q2" t="s">
        <v>293</v>
      </c>
      <c r="R2" t="s">
        <v>294</v>
      </c>
      <c r="S2" t="s">
        <v>295</v>
      </c>
      <c r="U2" t="s">
        <v>296</v>
      </c>
      <c r="V2" t="s">
        <v>297</v>
      </c>
      <c r="Y2" t="s">
        <v>298</v>
      </c>
      <c r="Z2" t="s">
        <v>299</v>
      </c>
      <c r="AA2" t="s">
        <v>300</v>
      </c>
      <c r="AB2" t="s">
        <v>301</v>
      </c>
      <c r="AC2" t="s">
        <v>302</v>
      </c>
      <c r="AD2" t="s">
        <v>303</v>
      </c>
      <c r="AE2" t="s">
        <v>304</v>
      </c>
      <c r="AI2" t="s">
        <v>305</v>
      </c>
      <c r="AL2" t="s">
        <v>306</v>
      </c>
      <c r="AM2" t="s">
        <v>307</v>
      </c>
      <c r="AN2" t="s">
        <v>308</v>
      </c>
      <c r="AO2" t="s">
        <v>309</v>
      </c>
      <c r="AP2" t="s">
        <v>310</v>
      </c>
      <c r="AQ2" t="s">
        <v>311</v>
      </c>
      <c r="AR2" t="s">
        <v>312</v>
      </c>
      <c r="AS2" t="s">
        <v>313</v>
      </c>
      <c r="AT2" t="s">
        <v>314</v>
      </c>
      <c r="AU2" t="s">
        <v>315</v>
      </c>
      <c r="AV2" t="s">
        <v>316</v>
      </c>
      <c r="AW2" t="s">
        <v>317</v>
      </c>
      <c r="AX2" t="s">
        <v>318</v>
      </c>
      <c r="AY2" t="s">
        <v>319</v>
      </c>
      <c r="AZ2" t="s">
        <v>320</v>
      </c>
      <c r="BA2" t="s">
        <v>321</v>
      </c>
      <c r="BB2" t="s">
        <v>322</v>
      </c>
      <c r="BC2" t="s">
        <v>323</v>
      </c>
      <c r="BD2" t="s">
        <v>324</v>
      </c>
      <c r="BE2" t="s">
        <v>322</v>
      </c>
      <c r="BF2" t="s">
        <v>322</v>
      </c>
      <c r="BG2" t="s">
        <v>325</v>
      </c>
      <c r="BH2" t="s">
        <v>323</v>
      </c>
      <c r="BI2" t="s">
        <v>324</v>
      </c>
      <c r="BJ2" t="s">
        <v>322</v>
      </c>
      <c r="BK2" t="s">
        <v>324</v>
      </c>
      <c r="BL2" t="s">
        <v>325</v>
      </c>
      <c r="BM2" t="s">
        <v>326</v>
      </c>
      <c r="BN2" t="s">
        <v>327</v>
      </c>
      <c r="BO2" t="s">
        <v>325</v>
      </c>
      <c r="BU2" t="s">
        <v>313</v>
      </c>
      <c r="BV2" t="s">
        <v>314</v>
      </c>
      <c r="BY2" t="s">
        <v>328</v>
      </c>
      <c r="BZ2" t="s">
        <v>329</v>
      </c>
      <c r="CA2" t="s">
        <v>330</v>
      </c>
      <c r="CB2" t="s">
        <v>331</v>
      </c>
      <c r="CC2" t="s">
        <v>332</v>
      </c>
      <c r="CE2" s="75" t="s">
        <v>95</v>
      </c>
    </row>
    <row r="3" spans="1:83" x14ac:dyDescent="0.2">
      <c r="M3">
        <v>236</v>
      </c>
      <c r="N3">
        <v>207</v>
      </c>
      <c r="O3">
        <v>237</v>
      </c>
      <c r="P3">
        <v>247</v>
      </c>
      <c r="Q3">
        <v>695</v>
      </c>
      <c r="R3">
        <v>567</v>
      </c>
      <c r="S3">
        <v>255</v>
      </c>
      <c r="T3">
        <v>14</v>
      </c>
      <c r="U3">
        <v>10</v>
      </c>
      <c r="V3">
        <v>18</v>
      </c>
      <c r="W3">
        <v>0</v>
      </c>
      <c r="X3">
        <v>170</v>
      </c>
      <c r="Y3">
        <v>1</v>
      </c>
      <c r="Z3">
        <v>19</v>
      </c>
      <c r="AA3">
        <v>3</v>
      </c>
      <c r="AB3">
        <v>52</v>
      </c>
      <c r="AC3">
        <v>0</v>
      </c>
      <c r="AD3">
        <v>22</v>
      </c>
      <c r="AE3">
        <v>757</v>
      </c>
      <c r="AF3">
        <v>0</v>
      </c>
      <c r="AG3">
        <v>0</v>
      </c>
      <c r="AJ3">
        <v>1318</v>
      </c>
      <c r="AK3">
        <v>316</v>
      </c>
      <c r="AN3">
        <v>534</v>
      </c>
      <c r="AO3">
        <v>13</v>
      </c>
      <c r="AQ3">
        <v>757</v>
      </c>
      <c r="AR3">
        <v>757</v>
      </c>
      <c r="AS3">
        <v>14</v>
      </c>
      <c r="AT3">
        <v>737</v>
      </c>
      <c r="AU3">
        <v>497</v>
      </c>
      <c r="AV3">
        <v>234</v>
      </c>
      <c r="AW3">
        <v>751</v>
      </c>
      <c r="AX3">
        <v>19</v>
      </c>
      <c r="AY3">
        <v>19</v>
      </c>
      <c r="CE3" s="75" t="s">
        <v>103</v>
      </c>
    </row>
    <row r="4" spans="1:83" x14ac:dyDescent="0.2">
      <c r="A4">
        <v>1</v>
      </c>
      <c r="B4" t="s">
        <v>618</v>
      </c>
      <c r="C4" s="73">
        <v>1110200159</v>
      </c>
      <c r="D4" s="73" t="s">
        <v>619</v>
      </c>
      <c r="E4" s="73" t="str">
        <f>IF(AQ4="社協",$CE$1,IF(AQ4="福",$CE$2,IF(AQ4="医",$CE$3,IF(AQ4="特非",$CE$5,IF(AQ4="営",$CE$4,$CE$6)))))</f>
        <v>社会福祉法人（社協以外）</v>
      </c>
      <c r="F4" s="73" t="s">
        <v>620</v>
      </c>
      <c r="G4" s="73" t="s">
        <v>100</v>
      </c>
      <c r="H4" s="80">
        <v>19181</v>
      </c>
      <c r="I4" t="s">
        <v>621</v>
      </c>
      <c r="J4">
        <v>3330816</v>
      </c>
      <c r="K4" t="s">
        <v>622</v>
      </c>
      <c r="L4" t="s">
        <v>623</v>
      </c>
      <c r="Q4" t="s">
        <v>137</v>
      </c>
      <c r="X4">
        <v>20</v>
      </c>
      <c r="AE4">
        <v>40</v>
      </c>
      <c r="AH4" s="81">
        <v>40634</v>
      </c>
      <c r="AI4" t="s">
        <v>624</v>
      </c>
      <c r="AJ4">
        <v>40634</v>
      </c>
      <c r="AK4" t="s">
        <v>337</v>
      </c>
      <c r="AM4">
        <v>41486</v>
      </c>
      <c r="AN4" t="s">
        <v>625</v>
      </c>
      <c r="AP4" t="s">
        <v>626</v>
      </c>
      <c r="AQ4" t="s">
        <v>340</v>
      </c>
      <c r="AR4" t="s">
        <v>340</v>
      </c>
      <c r="AT4" t="s">
        <v>137</v>
      </c>
      <c r="AV4" t="s">
        <v>341</v>
      </c>
      <c r="AW4">
        <v>2</v>
      </c>
      <c r="BJ4">
        <v>1</v>
      </c>
      <c r="BK4">
        <v>1</v>
      </c>
      <c r="BT4" t="s">
        <v>293</v>
      </c>
      <c r="BV4">
        <v>65</v>
      </c>
      <c r="BW4">
        <v>32234</v>
      </c>
      <c r="BX4" t="s">
        <v>413</v>
      </c>
      <c r="BY4">
        <v>0</v>
      </c>
      <c r="BZ4">
        <v>60</v>
      </c>
      <c r="CA4" t="s">
        <v>347</v>
      </c>
      <c r="CB4">
        <v>1</v>
      </c>
      <c r="CC4" t="s">
        <v>344</v>
      </c>
      <c r="CD4">
        <v>1</v>
      </c>
      <c r="CE4" s="75" t="s">
        <v>140</v>
      </c>
    </row>
    <row r="5" spans="1:83" x14ac:dyDescent="0.2">
      <c r="A5">
        <v>2</v>
      </c>
      <c r="B5" t="s">
        <v>354</v>
      </c>
      <c r="C5" s="73">
        <v>1110200175</v>
      </c>
      <c r="D5" s="73" t="s">
        <v>627</v>
      </c>
      <c r="E5" s="73" t="str">
        <f t="shared" ref="E5:E68" si="0">IF(AQ5="社協",$CE$1,IF(AQ5="福",$CE$2,IF(AQ5="医",$CE$3,IF(AQ5="特非",$CE$5,IF(AQ5="営",$CE$4,$CE$6)))))</f>
        <v>社会福祉法人（社協以外）</v>
      </c>
      <c r="F5" s="73" t="s">
        <v>628</v>
      </c>
      <c r="G5" s="73" t="s">
        <v>102</v>
      </c>
      <c r="H5" s="80">
        <v>26693</v>
      </c>
      <c r="I5" t="s">
        <v>629</v>
      </c>
      <c r="J5" t="s">
        <v>630</v>
      </c>
      <c r="K5" t="s">
        <v>631</v>
      </c>
      <c r="L5" t="s">
        <v>632</v>
      </c>
      <c r="Q5" t="s">
        <v>137</v>
      </c>
      <c r="X5">
        <v>28</v>
      </c>
      <c r="AE5">
        <v>32</v>
      </c>
      <c r="AH5" s="81">
        <v>39538</v>
      </c>
      <c r="AI5" t="s">
        <v>633</v>
      </c>
      <c r="AQ5" t="s">
        <v>634</v>
      </c>
      <c r="AR5" t="s">
        <v>634</v>
      </c>
      <c r="AT5" t="s">
        <v>137</v>
      </c>
      <c r="AV5" t="s">
        <v>341</v>
      </c>
      <c r="AW5">
        <v>2</v>
      </c>
      <c r="BH5">
        <v>2</v>
      </c>
      <c r="BT5" t="s">
        <v>293</v>
      </c>
      <c r="BV5">
        <v>50</v>
      </c>
      <c r="BW5">
        <v>31504</v>
      </c>
      <c r="BX5" t="s">
        <v>413</v>
      </c>
      <c r="BY5">
        <v>0</v>
      </c>
      <c r="BZ5">
        <v>60</v>
      </c>
      <c r="CA5" t="s">
        <v>343</v>
      </c>
      <c r="CB5">
        <v>1</v>
      </c>
      <c r="CC5">
        <v>0</v>
      </c>
      <c r="CD5">
        <v>1</v>
      </c>
      <c r="CE5" s="75" t="s">
        <v>104</v>
      </c>
    </row>
    <row r="6" spans="1:83" ht="13.8" thickBot="1" x14ac:dyDescent="0.25">
      <c r="A6">
        <v>3</v>
      </c>
      <c r="B6" t="s">
        <v>333</v>
      </c>
      <c r="C6" s="73">
        <v>1110200225</v>
      </c>
      <c r="D6" s="73" t="s">
        <v>38</v>
      </c>
      <c r="E6" s="73" t="str">
        <f t="shared" si="0"/>
        <v>その他（社団・財団・農協・生協等）</v>
      </c>
      <c r="F6" s="73" t="s">
        <v>635</v>
      </c>
      <c r="G6" s="73" t="s">
        <v>38</v>
      </c>
      <c r="H6" s="80">
        <v>15009</v>
      </c>
      <c r="I6" t="s">
        <v>636</v>
      </c>
      <c r="J6">
        <v>3340073</v>
      </c>
      <c r="K6" t="s">
        <v>637</v>
      </c>
      <c r="L6" t="s">
        <v>638</v>
      </c>
      <c r="Q6" t="s">
        <v>137</v>
      </c>
      <c r="X6">
        <v>185</v>
      </c>
      <c r="AE6">
        <v>44</v>
      </c>
      <c r="AH6" s="81">
        <v>40634</v>
      </c>
      <c r="AI6" t="s">
        <v>639</v>
      </c>
      <c r="AJ6">
        <v>40634</v>
      </c>
      <c r="AK6" t="s">
        <v>337</v>
      </c>
      <c r="AM6">
        <v>41486</v>
      </c>
      <c r="AN6" t="s">
        <v>640</v>
      </c>
      <c r="AP6" t="s">
        <v>641</v>
      </c>
      <c r="AQ6" t="s">
        <v>642</v>
      </c>
      <c r="AR6" t="s">
        <v>642</v>
      </c>
      <c r="AT6" t="s">
        <v>137</v>
      </c>
      <c r="AV6" t="s">
        <v>341</v>
      </c>
      <c r="AW6">
        <v>2</v>
      </c>
      <c r="BH6">
        <v>1</v>
      </c>
      <c r="BJ6">
        <v>1</v>
      </c>
      <c r="BT6" t="s">
        <v>293</v>
      </c>
      <c r="BW6" t="s">
        <v>643</v>
      </c>
      <c r="BX6" t="s">
        <v>413</v>
      </c>
      <c r="BY6">
        <v>0</v>
      </c>
      <c r="BZ6">
        <v>229</v>
      </c>
      <c r="CA6" t="s">
        <v>347</v>
      </c>
      <c r="CC6" t="s">
        <v>344</v>
      </c>
      <c r="CE6" s="76" t="s">
        <v>141</v>
      </c>
    </row>
    <row r="7" spans="1:83" ht="13.8" thickTop="1" x14ac:dyDescent="0.2">
      <c r="A7">
        <v>4</v>
      </c>
      <c r="B7" t="s">
        <v>236</v>
      </c>
      <c r="C7" s="73">
        <v>1110200688</v>
      </c>
      <c r="D7" s="73" t="s">
        <v>644</v>
      </c>
      <c r="E7" s="73" t="str">
        <f t="shared" si="0"/>
        <v>特定非営利活動法人</v>
      </c>
      <c r="F7" s="73" t="s">
        <v>645</v>
      </c>
      <c r="G7" s="73" t="s">
        <v>38</v>
      </c>
      <c r="H7" s="80">
        <v>38889</v>
      </c>
      <c r="I7" t="s">
        <v>646</v>
      </c>
      <c r="J7" t="s">
        <v>647</v>
      </c>
      <c r="K7" t="s">
        <v>648</v>
      </c>
      <c r="L7" t="s">
        <v>649</v>
      </c>
      <c r="M7" t="s">
        <v>137</v>
      </c>
      <c r="Q7" t="s">
        <v>137</v>
      </c>
      <c r="R7" t="s">
        <v>137</v>
      </c>
      <c r="AE7">
        <v>14</v>
      </c>
      <c r="AH7" s="81">
        <v>39539</v>
      </c>
      <c r="AI7" t="s">
        <v>650</v>
      </c>
      <c r="AJ7">
        <v>39539</v>
      </c>
      <c r="AK7" t="s">
        <v>337</v>
      </c>
      <c r="AM7">
        <v>41486</v>
      </c>
      <c r="AN7" t="s">
        <v>651</v>
      </c>
      <c r="AP7" t="s">
        <v>652</v>
      </c>
      <c r="AQ7" t="s">
        <v>412</v>
      </c>
      <c r="AR7" t="s">
        <v>412</v>
      </c>
      <c r="AT7" t="s">
        <v>137</v>
      </c>
      <c r="AU7" t="s">
        <v>341</v>
      </c>
      <c r="AW7">
        <v>1</v>
      </c>
      <c r="BQ7">
        <v>1</v>
      </c>
      <c r="BT7" t="s">
        <v>294</v>
      </c>
      <c r="BX7" t="s">
        <v>386</v>
      </c>
      <c r="BY7">
        <v>0</v>
      </c>
      <c r="BZ7">
        <v>14</v>
      </c>
      <c r="CA7" t="s">
        <v>343</v>
      </c>
      <c r="CC7" t="s">
        <v>344</v>
      </c>
      <c r="CD7" t="s">
        <v>345</v>
      </c>
    </row>
    <row r="8" spans="1:83" x14ac:dyDescent="0.2">
      <c r="A8">
        <v>5</v>
      </c>
      <c r="B8" t="s">
        <v>346</v>
      </c>
      <c r="C8" s="73">
        <v>1110200803</v>
      </c>
      <c r="D8" s="73" t="s">
        <v>653</v>
      </c>
      <c r="E8" s="73" t="str">
        <f t="shared" si="0"/>
        <v>特定非営利活動法人</v>
      </c>
      <c r="F8" s="73" t="s">
        <v>654</v>
      </c>
      <c r="G8" s="73" t="s">
        <v>38</v>
      </c>
      <c r="H8" s="80">
        <v>6488</v>
      </c>
      <c r="I8" t="s">
        <v>655</v>
      </c>
      <c r="J8">
        <v>3330851</v>
      </c>
      <c r="K8" t="s">
        <v>656</v>
      </c>
      <c r="L8" t="s">
        <v>657</v>
      </c>
      <c r="M8" t="s">
        <v>137</v>
      </c>
      <c r="N8" t="s">
        <v>137</v>
      </c>
      <c r="O8" t="s">
        <v>137</v>
      </c>
      <c r="P8" t="s">
        <v>137</v>
      </c>
      <c r="Q8" t="s">
        <v>137</v>
      </c>
      <c r="R8" t="s">
        <v>137</v>
      </c>
      <c r="S8" t="s">
        <v>137</v>
      </c>
      <c r="X8">
        <v>6</v>
      </c>
      <c r="AE8">
        <v>14</v>
      </c>
      <c r="AH8" s="81">
        <v>39904</v>
      </c>
      <c r="AI8" t="s">
        <v>658</v>
      </c>
      <c r="AJ8">
        <v>39904</v>
      </c>
      <c r="AK8" t="s">
        <v>337</v>
      </c>
      <c r="AM8">
        <v>41486</v>
      </c>
      <c r="AN8" t="s">
        <v>659</v>
      </c>
      <c r="AP8" t="s">
        <v>660</v>
      </c>
      <c r="AQ8" t="s">
        <v>460</v>
      </c>
      <c r="AR8" t="s">
        <v>460</v>
      </c>
      <c r="AT8" t="s">
        <v>137</v>
      </c>
      <c r="AV8" t="s">
        <v>341</v>
      </c>
      <c r="AW8">
        <v>2</v>
      </c>
      <c r="BP8">
        <v>1</v>
      </c>
      <c r="BT8" t="s">
        <v>471</v>
      </c>
      <c r="BX8" t="s">
        <v>661</v>
      </c>
      <c r="BY8">
        <v>0</v>
      </c>
      <c r="BZ8">
        <v>20</v>
      </c>
      <c r="CA8" t="s">
        <v>427</v>
      </c>
      <c r="CC8" t="s">
        <v>344</v>
      </c>
      <c r="CD8">
        <v>1</v>
      </c>
    </row>
    <row r="9" spans="1:83" x14ac:dyDescent="0.2">
      <c r="A9">
        <v>6</v>
      </c>
      <c r="B9" t="s">
        <v>333</v>
      </c>
      <c r="C9" s="73">
        <v>1110200910</v>
      </c>
      <c r="D9" s="73" t="s">
        <v>77</v>
      </c>
      <c r="E9" s="73" t="str">
        <f t="shared" si="0"/>
        <v>社会福祉法人（社協以外）</v>
      </c>
      <c r="F9" s="73" t="s">
        <v>78</v>
      </c>
      <c r="G9" s="73" t="s">
        <v>38</v>
      </c>
      <c r="H9" s="80">
        <v>19133</v>
      </c>
      <c r="I9" t="s">
        <v>334</v>
      </c>
      <c r="J9">
        <v>3330866</v>
      </c>
      <c r="K9" t="s">
        <v>335</v>
      </c>
      <c r="L9" t="s">
        <v>335</v>
      </c>
      <c r="Q9" t="s">
        <v>137</v>
      </c>
      <c r="AD9">
        <v>20</v>
      </c>
      <c r="AE9">
        <v>20</v>
      </c>
      <c r="AH9" s="81">
        <v>40269</v>
      </c>
      <c r="AI9" t="s">
        <v>336</v>
      </c>
      <c r="AJ9">
        <v>40269</v>
      </c>
      <c r="AK9" t="s">
        <v>337</v>
      </c>
      <c r="AM9">
        <v>41486</v>
      </c>
      <c r="AN9" t="s">
        <v>338</v>
      </c>
      <c r="AP9" t="s">
        <v>339</v>
      </c>
      <c r="AQ9" t="s">
        <v>340</v>
      </c>
      <c r="AR9" t="s">
        <v>340</v>
      </c>
      <c r="AT9" t="s">
        <v>137</v>
      </c>
      <c r="AV9" t="s">
        <v>341</v>
      </c>
      <c r="AW9">
        <v>2</v>
      </c>
      <c r="BP9">
        <v>1</v>
      </c>
      <c r="BT9" t="s">
        <v>293</v>
      </c>
      <c r="BX9" t="s">
        <v>342</v>
      </c>
      <c r="BY9">
        <v>0</v>
      </c>
      <c r="BZ9">
        <v>40</v>
      </c>
      <c r="CA9" t="s">
        <v>343</v>
      </c>
      <c r="CB9">
        <v>1</v>
      </c>
      <c r="CC9" t="s">
        <v>344</v>
      </c>
      <c r="CD9" t="s">
        <v>345</v>
      </c>
    </row>
    <row r="10" spans="1:83" x14ac:dyDescent="0.2">
      <c r="A10">
        <v>7</v>
      </c>
      <c r="B10" t="s">
        <v>333</v>
      </c>
      <c r="C10" s="73">
        <v>1110200969</v>
      </c>
      <c r="D10" s="73" t="s">
        <v>662</v>
      </c>
      <c r="E10" s="73" t="str">
        <f t="shared" si="0"/>
        <v>特定非営利活動法人</v>
      </c>
      <c r="F10" s="73" t="s">
        <v>663</v>
      </c>
      <c r="G10" s="73" t="s">
        <v>100</v>
      </c>
      <c r="H10" s="80">
        <v>5984</v>
      </c>
      <c r="I10" t="s">
        <v>664</v>
      </c>
      <c r="J10">
        <v>3320035</v>
      </c>
      <c r="K10" t="s">
        <v>665</v>
      </c>
      <c r="L10" t="s">
        <v>666</v>
      </c>
      <c r="Q10" t="s">
        <v>137</v>
      </c>
      <c r="X10">
        <v>6</v>
      </c>
      <c r="AE10">
        <v>34</v>
      </c>
      <c r="AH10" s="81">
        <v>40269</v>
      </c>
      <c r="AI10" t="s">
        <v>667</v>
      </c>
      <c r="AJ10">
        <v>40269</v>
      </c>
      <c r="AK10" t="s">
        <v>337</v>
      </c>
      <c r="AM10">
        <v>41486</v>
      </c>
      <c r="AN10" t="s">
        <v>668</v>
      </c>
      <c r="AP10" t="s">
        <v>669</v>
      </c>
      <c r="AQ10" t="s">
        <v>412</v>
      </c>
      <c r="AR10" t="s">
        <v>412</v>
      </c>
      <c r="AT10" t="s">
        <v>137</v>
      </c>
      <c r="AV10" t="s">
        <v>341</v>
      </c>
      <c r="AW10">
        <v>2</v>
      </c>
      <c r="BP10">
        <v>1</v>
      </c>
      <c r="BS10">
        <v>1</v>
      </c>
      <c r="BT10" t="s">
        <v>471</v>
      </c>
      <c r="BX10" t="s">
        <v>413</v>
      </c>
      <c r="BY10">
        <v>0</v>
      </c>
      <c r="BZ10">
        <v>40</v>
      </c>
      <c r="CA10" t="s">
        <v>343</v>
      </c>
      <c r="CC10" t="s">
        <v>344</v>
      </c>
      <c r="CD10" t="s">
        <v>345</v>
      </c>
    </row>
    <row r="11" spans="1:83" x14ac:dyDescent="0.2">
      <c r="A11">
        <v>8</v>
      </c>
      <c r="B11" t="s">
        <v>618</v>
      </c>
      <c r="C11" s="73">
        <v>1110200977</v>
      </c>
      <c r="D11" s="73" t="s">
        <v>670</v>
      </c>
      <c r="E11" s="73" t="str">
        <f t="shared" si="0"/>
        <v>特定非営利活動法人</v>
      </c>
      <c r="F11" s="73" t="s">
        <v>671</v>
      </c>
      <c r="G11" s="73" t="s">
        <v>38</v>
      </c>
      <c r="H11" s="80">
        <v>5498</v>
      </c>
      <c r="I11" t="s">
        <v>672</v>
      </c>
      <c r="J11">
        <v>3330866</v>
      </c>
      <c r="K11" t="s">
        <v>673</v>
      </c>
      <c r="L11" t="s">
        <v>673</v>
      </c>
      <c r="Q11" t="s">
        <v>137</v>
      </c>
      <c r="AE11">
        <v>20</v>
      </c>
      <c r="AH11" s="81">
        <v>40299</v>
      </c>
      <c r="AI11" t="s">
        <v>674</v>
      </c>
      <c r="AJ11">
        <v>40299</v>
      </c>
      <c r="AK11" t="s">
        <v>337</v>
      </c>
      <c r="AM11">
        <v>41486</v>
      </c>
      <c r="AN11" t="s">
        <v>675</v>
      </c>
      <c r="AP11" t="s">
        <v>676</v>
      </c>
      <c r="AQ11" t="s">
        <v>412</v>
      </c>
      <c r="AR11" t="s">
        <v>412</v>
      </c>
      <c r="AT11" t="s">
        <v>137</v>
      </c>
      <c r="AU11" t="s">
        <v>341</v>
      </c>
      <c r="AW11">
        <v>1</v>
      </c>
      <c r="BS11">
        <v>1</v>
      </c>
      <c r="BT11" t="s">
        <v>293</v>
      </c>
      <c r="BX11" t="s">
        <v>386</v>
      </c>
      <c r="BY11">
        <v>0</v>
      </c>
      <c r="BZ11">
        <v>20</v>
      </c>
      <c r="CA11" t="s">
        <v>343</v>
      </c>
      <c r="CC11" t="s">
        <v>344</v>
      </c>
      <c r="CD11" t="s">
        <v>345</v>
      </c>
    </row>
    <row r="12" spans="1:83" x14ac:dyDescent="0.2">
      <c r="A12">
        <v>9</v>
      </c>
      <c r="B12" t="s">
        <v>618</v>
      </c>
      <c r="C12" s="73">
        <v>1110201017</v>
      </c>
      <c r="D12" s="73" t="s">
        <v>677</v>
      </c>
      <c r="E12" s="73" t="str">
        <f t="shared" si="0"/>
        <v>特定非営利活動法人</v>
      </c>
      <c r="F12" s="73" t="s">
        <v>678</v>
      </c>
      <c r="G12" s="73" t="s">
        <v>38</v>
      </c>
      <c r="H12" s="80">
        <v>30700</v>
      </c>
      <c r="I12" t="s">
        <v>679</v>
      </c>
      <c r="J12" t="s">
        <v>680</v>
      </c>
      <c r="K12" t="s">
        <v>681</v>
      </c>
      <c r="L12" t="s">
        <v>682</v>
      </c>
      <c r="Q12" t="s">
        <v>137</v>
      </c>
      <c r="R12" t="s">
        <v>137</v>
      </c>
      <c r="AE12">
        <v>20</v>
      </c>
      <c r="AH12" s="81">
        <v>40391</v>
      </c>
      <c r="AI12" t="s">
        <v>683</v>
      </c>
      <c r="AJ12">
        <v>40391</v>
      </c>
      <c r="AK12" t="s">
        <v>337</v>
      </c>
      <c r="AM12">
        <v>41486</v>
      </c>
      <c r="AN12" t="s">
        <v>684</v>
      </c>
      <c r="AP12" t="s">
        <v>685</v>
      </c>
      <c r="AQ12" t="s">
        <v>412</v>
      </c>
      <c r="AR12" t="s">
        <v>412</v>
      </c>
      <c r="AT12" t="s">
        <v>137</v>
      </c>
      <c r="AU12" t="s">
        <v>341</v>
      </c>
      <c r="AW12">
        <v>1</v>
      </c>
      <c r="BS12">
        <v>1</v>
      </c>
      <c r="BT12" t="s">
        <v>293</v>
      </c>
      <c r="BX12" t="s">
        <v>386</v>
      </c>
      <c r="BY12">
        <v>0</v>
      </c>
      <c r="BZ12">
        <v>20</v>
      </c>
      <c r="CA12" t="s">
        <v>343</v>
      </c>
      <c r="CC12" t="s">
        <v>344</v>
      </c>
      <c r="CD12" t="s">
        <v>345</v>
      </c>
    </row>
    <row r="13" spans="1:83" x14ac:dyDescent="0.2">
      <c r="A13">
        <v>10</v>
      </c>
      <c r="B13" t="s">
        <v>618</v>
      </c>
      <c r="C13" s="73">
        <v>1110201041</v>
      </c>
      <c r="D13" s="73" t="s">
        <v>686</v>
      </c>
      <c r="E13" s="73" t="str">
        <f t="shared" si="0"/>
        <v>特定非営利活動法人</v>
      </c>
      <c r="F13" s="73" t="s">
        <v>687</v>
      </c>
      <c r="G13" s="73" t="s">
        <v>38</v>
      </c>
      <c r="H13" s="80">
        <v>18061</v>
      </c>
      <c r="I13" t="s">
        <v>688</v>
      </c>
      <c r="J13">
        <v>3340071</v>
      </c>
      <c r="K13" t="s">
        <v>689</v>
      </c>
      <c r="L13" t="s">
        <v>689</v>
      </c>
      <c r="R13" t="s">
        <v>137</v>
      </c>
      <c r="AE13">
        <v>20</v>
      </c>
      <c r="AH13" s="81">
        <v>40452</v>
      </c>
      <c r="AI13" t="s">
        <v>690</v>
      </c>
      <c r="AJ13">
        <v>40452</v>
      </c>
      <c r="AK13" t="s">
        <v>337</v>
      </c>
      <c r="AM13">
        <v>41486</v>
      </c>
      <c r="AN13" t="s">
        <v>691</v>
      </c>
      <c r="AP13" t="s">
        <v>692</v>
      </c>
      <c r="AQ13" t="s">
        <v>412</v>
      </c>
      <c r="AR13" t="s">
        <v>412</v>
      </c>
      <c r="AT13" t="s">
        <v>137</v>
      </c>
      <c r="AU13" t="s">
        <v>341</v>
      </c>
      <c r="AW13">
        <v>1</v>
      </c>
      <c r="BQ13">
        <v>1</v>
      </c>
      <c r="BT13" t="s">
        <v>294</v>
      </c>
      <c r="BX13" t="s">
        <v>386</v>
      </c>
      <c r="BY13">
        <v>0</v>
      </c>
      <c r="BZ13">
        <v>20</v>
      </c>
      <c r="CA13" t="s">
        <v>343</v>
      </c>
      <c r="CC13" t="s">
        <v>344</v>
      </c>
      <c r="CD13" t="s">
        <v>345</v>
      </c>
    </row>
    <row r="14" spans="1:83" x14ac:dyDescent="0.2">
      <c r="A14">
        <v>11</v>
      </c>
      <c r="B14" t="s">
        <v>618</v>
      </c>
      <c r="C14" s="73">
        <v>1110201058</v>
      </c>
      <c r="D14" s="73" t="s">
        <v>693</v>
      </c>
      <c r="E14" s="73" t="str">
        <f t="shared" si="0"/>
        <v>特定非営利活動法人</v>
      </c>
      <c r="F14" s="73" t="s">
        <v>694</v>
      </c>
      <c r="G14" s="73" t="s">
        <v>38</v>
      </c>
      <c r="H14" s="80">
        <v>8230</v>
      </c>
      <c r="I14" t="s">
        <v>695</v>
      </c>
      <c r="J14">
        <v>3330815</v>
      </c>
      <c r="K14" t="s">
        <v>696</v>
      </c>
      <c r="L14" t="s">
        <v>697</v>
      </c>
      <c r="Q14" t="s">
        <v>137</v>
      </c>
      <c r="AE14">
        <v>39</v>
      </c>
      <c r="AH14" s="81">
        <v>40452</v>
      </c>
      <c r="AI14" t="s">
        <v>698</v>
      </c>
      <c r="AJ14">
        <v>40452</v>
      </c>
      <c r="AK14" t="s">
        <v>337</v>
      </c>
      <c r="AM14">
        <v>41486</v>
      </c>
      <c r="AN14" t="s">
        <v>699</v>
      </c>
      <c r="AP14" t="s">
        <v>700</v>
      </c>
      <c r="AQ14" t="s">
        <v>412</v>
      </c>
      <c r="AR14" t="s">
        <v>412</v>
      </c>
      <c r="AT14" t="s">
        <v>137</v>
      </c>
      <c r="AU14" t="s">
        <v>341</v>
      </c>
      <c r="AW14">
        <v>1</v>
      </c>
      <c r="BP14">
        <v>2</v>
      </c>
      <c r="BT14" t="s">
        <v>293</v>
      </c>
      <c r="BX14" t="s">
        <v>386</v>
      </c>
      <c r="BY14">
        <v>0</v>
      </c>
      <c r="BZ14">
        <v>39</v>
      </c>
      <c r="CA14" t="s">
        <v>343</v>
      </c>
      <c r="CB14">
        <v>1</v>
      </c>
      <c r="CC14" t="s">
        <v>344</v>
      </c>
      <c r="CD14" t="s">
        <v>345</v>
      </c>
    </row>
    <row r="15" spans="1:83" x14ac:dyDescent="0.2">
      <c r="A15">
        <v>12</v>
      </c>
      <c r="B15" t="s">
        <v>618</v>
      </c>
      <c r="C15" s="73">
        <v>1110201074</v>
      </c>
      <c r="D15" s="73" t="s">
        <v>701</v>
      </c>
      <c r="E15" s="73" t="str">
        <f t="shared" si="0"/>
        <v>特定非営利活動法人</v>
      </c>
      <c r="F15" s="73" t="s">
        <v>702</v>
      </c>
      <c r="G15" s="73" t="s">
        <v>38</v>
      </c>
      <c r="H15" s="80">
        <v>23766</v>
      </c>
      <c r="I15" t="s">
        <v>703</v>
      </c>
      <c r="J15">
        <v>3340054</v>
      </c>
      <c r="K15" t="s">
        <v>704</v>
      </c>
      <c r="L15" t="s">
        <v>704</v>
      </c>
      <c r="Q15" t="s">
        <v>137</v>
      </c>
      <c r="AE15">
        <v>20</v>
      </c>
      <c r="AH15" s="81">
        <v>40634</v>
      </c>
      <c r="AI15" t="s">
        <v>705</v>
      </c>
      <c r="AJ15">
        <v>40634</v>
      </c>
      <c r="AK15" t="s">
        <v>337</v>
      </c>
      <c r="AM15">
        <v>41486</v>
      </c>
      <c r="AN15" t="s">
        <v>706</v>
      </c>
      <c r="AP15" t="s">
        <v>707</v>
      </c>
      <c r="AQ15" t="s">
        <v>412</v>
      </c>
      <c r="AR15" t="s">
        <v>412</v>
      </c>
      <c r="AT15" t="s">
        <v>137</v>
      </c>
      <c r="AU15" t="s">
        <v>341</v>
      </c>
      <c r="AW15">
        <v>1</v>
      </c>
      <c r="BP15">
        <v>1</v>
      </c>
      <c r="BT15" t="s">
        <v>293</v>
      </c>
      <c r="BX15" t="s">
        <v>386</v>
      </c>
      <c r="BY15">
        <v>0</v>
      </c>
      <c r="BZ15">
        <v>20</v>
      </c>
      <c r="CA15" t="s">
        <v>347</v>
      </c>
      <c r="CC15" t="s">
        <v>344</v>
      </c>
    </row>
    <row r="16" spans="1:83" x14ac:dyDescent="0.2">
      <c r="A16">
        <v>13</v>
      </c>
      <c r="B16" t="s">
        <v>618</v>
      </c>
      <c r="C16" s="73">
        <v>1110201280</v>
      </c>
      <c r="D16" s="73" t="s">
        <v>708</v>
      </c>
      <c r="E16" s="73" t="str">
        <f t="shared" si="0"/>
        <v>社会福祉法人（社協以外）</v>
      </c>
      <c r="F16" s="73" t="s">
        <v>709</v>
      </c>
      <c r="G16" s="73" t="s">
        <v>38</v>
      </c>
      <c r="H16" s="80">
        <v>30017</v>
      </c>
      <c r="I16" t="s">
        <v>710</v>
      </c>
      <c r="J16" t="s">
        <v>371</v>
      </c>
      <c r="K16" t="s">
        <v>711</v>
      </c>
      <c r="L16" t="s">
        <v>711</v>
      </c>
      <c r="Q16" t="s">
        <v>137</v>
      </c>
      <c r="AE16">
        <v>20</v>
      </c>
      <c r="AH16" s="81">
        <v>41000</v>
      </c>
      <c r="AI16" t="s">
        <v>712</v>
      </c>
      <c r="AJ16">
        <v>41000</v>
      </c>
      <c r="AK16" t="s">
        <v>337</v>
      </c>
      <c r="AM16">
        <v>41486</v>
      </c>
      <c r="AN16" t="s">
        <v>338</v>
      </c>
      <c r="AP16" t="s">
        <v>713</v>
      </c>
      <c r="AQ16" t="s">
        <v>340</v>
      </c>
      <c r="AR16" t="s">
        <v>340</v>
      </c>
      <c r="AT16" t="s">
        <v>137</v>
      </c>
      <c r="AU16" t="s">
        <v>341</v>
      </c>
      <c r="AW16">
        <v>1</v>
      </c>
      <c r="BS16">
        <v>1</v>
      </c>
      <c r="BT16" t="s">
        <v>293</v>
      </c>
      <c r="BX16" t="s">
        <v>386</v>
      </c>
      <c r="BY16">
        <v>0</v>
      </c>
      <c r="BZ16">
        <v>20</v>
      </c>
      <c r="CA16" t="s">
        <v>347</v>
      </c>
      <c r="CC16" t="s">
        <v>344</v>
      </c>
      <c r="CD16" t="s">
        <v>345</v>
      </c>
    </row>
    <row r="17" spans="1:82" x14ac:dyDescent="0.2">
      <c r="A17">
        <v>14</v>
      </c>
      <c r="B17" t="s">
        <v>346</v>
      </c>
      <c r="C17" s="73">
        <v>1110201504</v>
      </c>
      <c r="D17" s="73" t="s">
        <v>714</v>
      </c>
      <c r="E17" s="73" t="str">
        <f t="shared" si="0"/>
        <v>社会福祉法人（社協以外）</v>
      </c>
      <c r="F17" s="73" t="s">
        <v>715</v>
      </c>
      <c r="G17" s="73" t="s">
        <v>38</v>
      </c>
      <c r="H17" s="80">
        <v>26350</v>
      </c>
      <c r="I17" t="s">
        <v>716</v>
      </c>
      <c r="J17" t="s">
        <v>717</v>
      </c>
      <c r="K17" t="s">
        <v>718</v>
      </c>
      <c r="L17" t="s">
        <v>719</v>
      </c>
      <c r="Q17" t="s">
        <v>137</v>
      </c>
      <c r="X17">
        <v>30</v>
      </c>
      <c r="AE17">
        <v>15</v>
      </c>
      <c r="AH17" s="81">
        <v>41518</v>
      </c>
      <c r="AI17" t="s">
        <v>720</v>
      </c>
      <c r="AJ17">
        <v>41518</v>
      </c>
      <c r="AL17" t="s">
        <v>469</v>
      </c>
      <c r="AM17">
        <v>41516</v>
      </c>
      <c r="AN17" t="s">
        <v>721</v>
      </c>
      <c r="AP17" t="s">
        <v>722</v>
      </c>
      <c r="AQ17" t="s">
        <v>340</v>
      </c>
      <c r="AR17" t="s">
        <v>340</v>
      </c>
      <c r="AT17" t="s">
        <v>137</v>
      </c>
      <c r="AV17" t="s">
        <v>341</v>
      </c>
      <c r="AW17">
        <v>2</v>
      </c>
      <c r="BT17" t="s">
        <v>293</v>
      </c>
      <c r="BX17" t="s">
        <v>413</v>
      </c>
      <c r="BY17">
        <v>0</v>
      </c>
      <c r="BZ17">
        <v>45</v>
      </c>
      <c r="CA17" t="s">
        <v>347</v>
      </c>
      <c r="CC17" t="s">
        <v>344</v>
      </c>
      <c r="CD17" t="s">
        <v>345</v>
      </c>
    </row>
    <row r="18" spans="1:82" x14ac:dyDescent="0.2">
      <c r="A18">
        <v>15</v>
      </c>
      <c r="B18" t="s">
        <v>346</v>
      </c>
      <c r="C18" s="73">
        <v>1110201579</v>
      </c>
      <c r="D18" s="73" t="s">
        <v>723</v>
      </c>
      <c r="E18" s="73" t="str">
        <f t="shared" si="0"/>
        <v>社会福祉法人（社協以外）</v>
      </c>
      <c r="F18" s="73" t="s">
        <v>724</v>
      </c>
      <c r="G18" s="73" t="s">
        <v>38</v>
      </c>
      <c r="H18" s="80">
        <v>24940</v>
      </c>
      <c r="I18" t="s">
        <v>725</v>
      </c>
      <c r="J18" t="s">
        <v>726</v>
      </c>
      <c r="K18" t="s">
        <v>727</v>
      </c>
      <c r="L18" t="s">
        <v>728</v>
      </c>
      <c r="Q18" t="s">
        <v>137</v>
      </c>
      <c r="R18" t="s">
        <v>137</v>
      </c>
      <c r="S18" t="s">
        <v>137</v>
      </c>
      <c r="AB18">
        <v>6</v>
      </c>
      <c r="AE18">
        <v>24</v>
      </c>
      <c r="AH18" s="81">
        <v>41609</v>
      </c>
      <c r="AI18" t="s">
        <v>729</v>
      </c>
      <c r="AJ18">
        <v>41609</v>
      </c>
      <c r="AK18" t="s">
        <v>344</v>
      </c>
      <c r="AL18" t="s">
        <v>469</v>
      </c>
      <c r="AM18">
        <v>41609</v>
      </c>
      <c r="AN18" t="s">
        <v>730</v>
      </c>
      <c r="AP18" t="s">
        <v>731</v>
      </c>
      <c r="AQ18" t="s">
        <v>340</v>
      </c>
      <c r="AR18" t="s">
        <v>340</v>
      </c>
      <c r="AT18" t="s">
        <v>137</v>
      </c>
      <c r="AV18" t="s">
        <v>341</v>
      </c>
      <c r="AW18">
        <v>2</v>
      </c>
      <c r="BS18">
        <v>1</v>
      </c>
      <c r="BX18" t="s">
        <v>453</v>
      </c>
      <c r="BY18">
        <v>0</v>
      </c>
      <c r="BZ18">
        <v>30</v>
      </c>
      <c r="CA18" t="s">
        <v>347</v>
      </c>
      <c r="CC18" t="s">
        <v>344</v>
      </c>
    </row>
    <row r="19" spans="1:82" x14ac:dyDescent="0.2">
      <c r="A19">
        <v>16</v>
      </c>
      <c r="B19" t="s">
        <v>346</v>
      </c>
      <c r="C19" s="73">
        <v>1110201843</v>
      </c>
      <c r="D19" s="73" t="s">
        <v>732</v>
      </c>
      <c r="E19" s="73" t="str">
        <f t="shared" si="0"/>
        <v>営利法人（株式・合名・合資・合同会社）</v>
      </c>
      <c r="F19" s="73" t="s">
        <v>733</v>
      </c>
      <c r="G19" s="73" t="s">
        <v>100</v>
      </c>
      <c r="H19" s="80">
        <v>15152</v>
      </c>
      <c r="I19" t="s">
        <v>734</v>
      </c>
      <c r="J19">
        <v>3330831</v>
      </c>
      <c r="K19" t="s">
        <v>735</v>
      </c>
      <c r="L19" t="s">
        <v>736</v>
      </c>
      <c r="Q19" t="s">
        <v>137</v>
      </c>
      <c r="R19" t="s">
        <v>137</v>
      </c>
      <c r="AE19">
        <v>40</v>
      </c>
      <c r="AH19" s="81">
        <v>42005</v>
      </c>
      <c r="AI19" t="s">
        <v>737</v>
      </c>
      <c r="AQ19" t="s">
        <v>353</v>
      </c>
      <c r="AR19" t="s">
        <v>353</v>
      </c>
      <c r="AT19" t="s">
        <v>137</v>
      </c>
      <c r="AU19" t="s">
        <v>341</v>
      </c>
      <c r="AW19">
        <v>1</v>
      </c>
      <c r="BS19">
        <v>1</v>
      </c>
      <c r="BX19" t="s">
        <v>386</v>
      </c>
      <c r="BY19">
        <v>0</v>
      </c>
      <c r="BZ19">
        <v>40</v>
      </c>
      <c r="CA19" t="s">
        <v>738</v>
      </c>
    </row>
    <row r="20" spans="1:82" x14ac:dyDescent="0.2">
      <c r="A20">
        <v>17</v>
      </c>
      <c r="B20" t="s">
        <v>236</v>
      </c>
      <c r="C20" s="73">
        <v>1110201900</v>
      </c>
      <c r="D20" s="73" t="s">
        <v>739</v>
      </c>
      <c r="E20" s="73" t="str">
        <f t="shared" si="0"/>
        <v>特定非営利活動法人</v>
      </c>
      <c r="F20" s="73" t="s">
        <v>740</v>
      </c>
      <c r="G20" s="73" t="s">
        <v>38</v>
      </c>
      <c r="H20" s="80">
        <v>19000</v>
      </c>
      <c r="I20" t="s">
        <v>741</v>
      </c>
      <c r="J20" t="s">
        <v>742</v>
      </c>
      <c r="K20" t="s">
        <v>743</v>
      </c>
      <c r="L20" t="s">
        <v>743</v>
      </c>
      <c r="Q20" t="s">
        <v>137</v>
      </c>
      <c r="R20" t="s">
        <v>137</v>
      </c>
      <c r="AE20">
        <v>20</v>
      </c>
      <c r="AH20" s="81">
        <v>42125</v>
      </c>
      <c r="AI20" t="s">
        <v>744</v>
      </c>
      <c r="AJ20">
        <v>42125</v>
      </c>
      <c r="AK20" t="s">
        <v>337</v>
      </c>
      <c r="AL20" t="s">
        <v>350</v>
      </c>
      <c r="AM20">
        <v>42125</v>
      </c>
      <c r="AN20" t="s">
        <v>745</v>
      </c>
      <c r="AP20" t="s">
        <v>746</v>
      </c>
      <c r="AQ20" t="s">
        <v>460</v>
      </c>
      <c r="AR20" t="s">
        <v>460</v>
      </c>
      <c r="AT20" t="s">
        <v>137</v>
      </c>
      <c r="AU20" t="s">
        <v>341</v>
      </c>
      <c r="AW20">
        <v>1</v>
      </c>
      <c r="BS20">
        <v>1</v>
      </c>
      <c r="BX20" t="s">
        <v>386</v>
      </c>
      <c r="BY20">
        <v>0</v>
      </c>
      <c r="BZ20">
        <v>20</v>
      </c>
      <c r="CA20" t="s">
        <v>347</v>
      </c>
      <c r="CC20" t="s">
        <v>344</v>
      </c>
      <c r="CD20" t="s">
        <v>345</v>
      </c>
    </row>
    <row r="21" spans="1:82" x14ac:dyDescent="0.2">
      <c r="A21">
        <v>18</v>
      </c>
      <c r="B21" t="s">
        <v>354</v>
      </c>
      <c r="C21" s="73">
        <v>1110202346</v>
      </c>
      <c r="D21" s="73" t="s">
        <v>355</v>
      </c>
      <c r="E21" s="73" t="str">
        <f t="shared" si="0"/>
        <v>営利法人（株式・合名・合資・合同会社）</v>
      </c>
      <c r="F21" s="73" t="s">
        <v>115</v>
      </c>
      <c r="G21" s="73" t="s">
        <v>102</v>
      </c>
      <c r="H21" s="80">
        <v>16424</v>
      </c>
      <c r="I21" t="s">
        <v>356</v>
      </c>
      <c r="J21" t="s">
        <v>357</v>
      </c>
      <c r="K21" t="s">
        <v>358</v>
      </c>
      <c r="L21" t="s">
        <v>359</v>
      </c>
      <c r="M21" t="s">
        <v>137</v>
      </c>
      <c r="N21" t="s">
        <v>137</v>
      </c>
      <c r="O21" t="s">
        <v>137</v>
      </c>
      <c r="P21" t="s">
        <v>137</v>
      </c>
      <c r="Q21" t="s">
        <v>137</v>
      </c>
      <c r="R21" t="s">
        <v>137</v>
      </c>
      <c r="S21" t="s">
        <v>137</v>
      </c>
      <c r="AD21">
        <v>20</v>
      </c>
      <c r="AE21">
        <v>25</v>
      </c>
      <c r="AH21" s="81">
        <v>42795</v>
      </c>
      <c r="AI21" t="s">
        <v>360</v>
      </c>
      <c r="AQ21" t="s">
        <v>353</v>
      </c>
      <c r="AR21" t="s">
        <v>353</v>
      </c>
      <c r="AT21" t="s">
        <v>137</v>
      </c>
      <c r="AV21" t="s">
        <v>341</v>
      </c>
      <c r="AW21">
        <v>2</v>
      </c>
    </row>
    <row r="22" spans="1:82" x14ac:dyDescent="0.2">
      <c r="A22">
        <v>19</v>
      </c>
      <c r="B22" t="s">
        <v>346</v>
      </c>
      <c r="C22" s="73">
        <v>1110202361</v>
      </c>
      <c r="D22" s="73" t="s">
        <v>747</v>
      </c>
      <c r="E22" s="73" t="str">
        <f t="shared" si="0"/>
        <v>営利法人（株式・合名・合資・合同会社）</v>
      </c>
      <c r="F22" s="73" t="s">
        <v>748</v>
      </c>
      <c r="G22" s="73" t="s">
        <v>38</v>
      </c>
      <c r="H22" s="80">
        <v>9661</v>
      </c>
      <c r="I22" t="s">
        <v>749</v>
      </c>
      <c r="J22">
        <v>3330842</v>
      </c>
      <c r="K22" t="s">
        <v>750</v>
      </c>
      <c r="L22" t="s">
        <v>750</v>
      </c>
      <c r="M22" t="s">
        <v>137</v>
      </c>
      <c r="N22" t="s">
        <v>137</v>
      </c>
      <c r="O22" t="s">
        <v>137</v>
      </c>
      <c r="P22" t="s">
        <v>137</v>
      </c>
      <c r="Q22" t="s">
        <v>137</v>
      </c>
      <c r="R22" t="s">
        <v>137</v>
      </c>
      <c r="S22" t="s">
        <v>137</v>
      </c>
      <c r="X22">
        <v>10</v>
      </c>
      <c r="AE22">
        <v>10</v>
      </c>
      <c r="AH22" s="81">
        <v>42826</v>
      </c>
      <c r="AI22" t="s">
        <v>751</v>
      </c>
      <c r="AJ22">
        <v>42826</v>
      </c>
      <c r="AL22" t="s">
        <v>446</v>
      </c>
      <c r="AM22">
        <v>42826</v>
      </c>
      <c r="AN22" t="s">
        <v>752</v>
      </c>
      <c r="AP22" t="s">
        <v>753</v>
      </c>
      <c r="AQ22" t="s">
        <v>351</v>
      </c>
      <c r="AR22" t="s">
        <v>351</v>
      </c>
      <c r="AT22" t="s">
        <v>137</v>
      </c>
      <c r="AV22" t="s">
        <v>341</v>
      </c>
      <c r="AW22">
        <v>2</v>
      </c>
      <c r="BS22">
        <v>1</v>
      </c>
      <c r="BX22" t="s">
        <v>511</v>
      </c>
      <c r="BY22">
        <v>0</v>
      </c>
      <c r="BZ22">
        <v>20</v>
      </c>
      <c r="CA22" t="s">
        <v>347</v>
      </c>
    </row>
    <row r="23" spans="1:82" x14ac:dyDescent="0.2">
      <c r="A23">
        <v>20</v>
      </c>
      <c r="B23" t="s">
        <v>354</v>
      </c>
      <c r="C23" s="73">
        <v>1110202379</v>
      </c>
      <c r="D23" s="73" t="s">
        <v>754</v>
      </c>
      <c r="E23" s="73" t="str">
        <f t="shared" si="0"/>
        <v>社会福祉法人（社協以外）</v>
      </c>
      <c r="F23" s="73" t="s">
        <v>755</v>
      </c>
      <c r="G23" s="73" t="s">
        <v>100</v>
      </c>
      <c r="H23" s="80">
        <v>17260</v>
      </c>
      <c r="I23" t="s">
        <v>756</v>
      </c>
      <c r="J23">
        <v>3340071</v>
      </c>
      <c r="K23" t="s">
        <v>757</v>
      </c>
      <c r="L23" t="s">
        <v>758</v>
      </c>
      <c r="Q23" t="s">
        <v>137</v>
      </c>
      <c r="X23">
        <v>30</v>
      </c>
      <c r="AE23">
        <v>19</v>
      </c>
      <c r="AH23" s="81">
        <v>42826</v>
      </c>
      <c r="AI23" t="s">
        <v>759</v>
      </c>
      <c r="AJ23">
        <v>42826</v>
      </c>
      <c r="AM23">
        <v>42826</v>
      </c>
      <c r="AQ23" t="s">
        <v>634</v>
      </c>
      <c r="AR23" t="s">
        <v>634</v>
      </c>
      <c r="AT23" t="s">
        <v>137</v>
      </c>
      <c r="AV23" t="s">
        <v>341</v>
      </c>
      <c r="AW23">
        <v>2</v>
      </c>
      <c r="BS23">
        <v>1</v>
      </c>
      <c r="BX23" t="s">
        <v>511</v>
      </c>
      <c r="BY23">
        <v>0</v>
      </c>
      <c r="BZ23">
        <v>20</v>
      </c>
      <c r="CA23" t="s">
        <v>347</v>
      </c>
    </row>
    <row r="24" spans="1:82" x14ac:dyDescent="0.2">
      <c r="A24">
        <v>21</v>
      </c>
      <c r="B24" t="s">
        <v>618</v>
      </c>
      <c r="C24" s="73">
        <v>1110202510</v>
      </c>
      <c r="D24" s="73" t="s">
        <v>760</v>
      </c>
      <c r="E24" s="73" t="str">
        <f t="shared" si="0"/>
        <v>社会福祉法人（社協以外）</v>
      </c>
      <c r="F24" s="73" t="s">
        <v>761</v>
      </c>
      <c r="G24" s="73" t="s">
        <v>38</v>
      </c>
      <c r="H24" s="80">
        <v>32337</v>
      </c>
      <c r="I24" t="s">
        <v>762</v>
      </c>
      <c r="J24">
        <v>3320003</v>
      </c>
      <c r="K24" t="s">
        <v>763</v>
      </c>
      <c r="L24" t="s">
        <v>764</v>
      </c>
      <c r="Q24" t="s">
        <v>137</v>
      </c>
      <c r="AE24">
        <v>30</v>
      </c>
      <c r="AH24" s="81">
        <v>43191</v>
      </c>
      <c r="AI24" t="s">
        <v>765</v>
      </c>
      <c r="AJ24">
        <v>39903</v>
      </c>
      <c r="AK24" t="s">
        <v>337</v>
      </c>
      <c r="AM24">
        <v>41486</v>
      </c>
      <c r="AN24" t="s">
        <v>766</v>
      </c>
      <c r="AP24" t="s">
        <v>767</v>
      </c>
      <c r="AQ24" t="s">
        <v>340</v>
      </c>
      <c r="AR24" t="s">
        <v>340</v>
      </c>
      <c r="AT24" t="s">
        <v>137</v>
      </c>
      <c r="AU24" t="s">
        <v>341</v>
      </c>
      <c r="AW24">
        <v>1</v>
      </c>
      <c r="BP24">
        <v>2</v>
      </c>
      <c r="BT24" t="s">
        <v>293</v>
      </c>
      <c r="BX24" t="s">
        <v>511</v>
      </c>
      <c r="BY24">
        <v>0</v>
      </c>
      <c r="BZ24">
        <v>36</v>
      </c>
      <c r="CA24" t="s">
        <v>347</v>
      </c>
      <c r="CC24" t="s">
        <v>344</v>
      </c>
      <c r="CD24" t="s">
        <v>345</v>
      </c>
    </row>
    <row r="25" spans="1:82" x14ac:dyDescent="0.2">
      <c r="A25">
        <v>22</v>
      </c>
      <c r="B25" t="s">
        <v>618</v>
      </c>
      <c r="C25" s="73">
        <v>1110202528</v>
      </c>
      <c r="D25" s="73" t="s">
        <v>760</v>
      </c>
      <c r="E25" s="73" t="str">
        <f t="shared" si="0"/>
        <v>社会福祉法人（社協以外）</v>
      </c>
      <c r="F25" s="73" t="s">
        <v>768</v>
      </c>
      <c r="G25" s="73" t="s">
        <v>38</v>
      </c>
      <c r="H25" s="80">
        <v>29161</v>
      </c>
      <c r="I25" t="s">
        <v>769</v>
      </c>
      <c r="J25">
        <v>3340013</v>
      </c>
      <c r="K25" t="s">
        <v>770</v>
      </c>
      <c r="L25" t="s">
        <v>770</v>
      </c>
      <c r="Q25" t="s">
        <v>137</v>
      </c>
      <c r="AE25">
        <v>20</v>
      </c>
      <c r="AH25" s="81">
        <v>43191</v>
      </c>
      <c r="AI25" t="s">
        <v>771</v>
      </c>
      <c r="AJ25">
        <v>43190</v>
      </c>
      <c r="AK25" t="s">
        <v>337</v>
      </c>
      <c r="AM25">
        <v>41486</v>
      </c>
      <c r="AN25" t="s">
        <v>772</v>
      </c>
      <c r="AP25" t="s">
        <v>773</v>
      </c>
      <c r="AQ25" t="s">
        <v>340</v>
      </c>
      <c r="AR25" t="s">
        <v>340</v>
      </c>
      <c r="AT25" t="s">
        <v>137</v>
      </c>
      <c r="AU25" t="s">
        <v>341</v>
      </c>
      <c r="AW25">
        <v>1</v>
      </c>
      <c r="BP25">
        <v>2</v>
      </c>
      <c r="BT25" t="s">
        <v>293</v>
      </c>
      <c r="BX25" t="s">
        <v>386</v>
      </c>
      <c r="BY25">
        <v>0</v>
      </c>
      <c r="BZ25">
        <v>20</v>
      </c>
      <c r="CA25" t="s">
        <v>343</v>
      </c>
      <c r="CC25" t="s">
        <v>344</v>
      </c>
      <c r="CD25" t="s">
        <v>345</v>
      </c>
    </row>
    <row r="26" spans="1:82" x14ac:dyDescent="0.2">
      <c r="A26">
        <v>23</v>
      </c>
      <c r="B26" t="s">
        <v>333</v>
      </c>
      <c r="C26" s="73">
        <v>1110202536</v>
      </c>
      <c r="D26" s="73" t="s">
        <v>760</v>
      </c>
      <c r="E26" s="73" t="str">
        <f t="shared" si="0"/>
        <v>社会福祉法人（社協以外）</v>
      </c>
      <c r="F26" s="73" t="s">
        <v>774</v>
      </c>
      <c r="G26" s="73" t="s">
        <v>38</v>
      </c>
      <c r="H26" s="80">
        <v>28808</v>
      </c>
      <c r="I26" t="s">
        <v>775</v>
      </c>
      <c r="J26">
        <v>3320001</v>
      </c>
      <c r="K26" t="s">
        <v>776</v>
      </c>
      <c r="L26" t="s">
        <v>777</v>
      </c>
      <c r="Q26" t="s">
        <v>137</v>
      </c>
      <c r="V26">
        <v>3</v>
      </c>
      <c r="X26">
        <v>25</v>
      </c>
      <c r="AE26">
        <v>25</v>
      </c>
      <c r="AH26" s="81">
        <v>43191</v>
      </c>
      <c r="AI26" t="s">
        <v>778</v>
      </c>
      <c r="AJ26">
        <v>43191</v>
      </c>
      <c r="AK26" t="s">
        <v>337</v>
      </c>
      <c r="AM26">
        <v>43190</v>
      </c>
      <c r="AN26" t="s">
        <v>772</v>
      </c>
      <c r="AP26" t="s">
        <v>779</v>
      </c>
      <c r="AQ26" t="s">
        <v>340</v>
      </c>
      <c r="AR26" t="s">
        <v>340</v>
      </c>
      <c r="AT26" t="s">
        <v>137</v>
      </c>
      <c r="AV26" t="s">
        <v>341</v>
      </c>
      <c r="AW26">
        <v>2</v>
      </c>
      <c r="AX26" t="s">
        <v>550</v>
      </c>
      <c r="AY26" t="s">
        <v>340</v>
      </c>
      <c r="BP26">
        <v>2</v>
      </c>
      <c r="BT26" t="s">
        <v>293</v>
      </c>
      <c r="BX26" t="s">
        <v>413</v>
      </c>
      <c r="BY26">
        <v>0</v>
      </c>
      <c r="BZ26">
        <v>50</v>
      </c>
      <c r="CA26" t="s">
        <v>343</v>
      </c>
      <c r="CC26" t="s">
        <v>344</v>
      </c>
      <c r="CD26" t="s">
        <v>345</v>
      </c>
    </row>
    <row r="27" spans="1:82" x14ac:dyDescent="0.2">
      <c r="A27">
        <v>24</v>
      </c>
      <c r="B27" t="s">
        <v>361</v>
      </c>
      <c r="C27" s="73">
        <v>1110202601</v>
      </c>
      <c r="D27" s="73" t="s">
        <v>105</v>
      </c>
      <c r="E27" s="73" t="str">
        <f t="shared" si="0"/>
        <v>営利法人（株式・合名・合資・合同会社）</v>
      </c>
      <c r="F27" s="73" t="s">
        <v>106</v>
      </c>
      <c r="G27" s="73" t="s">
        <v>362</v>
      </c>
      <c r="H27" s="80">
        <v>16736</v>
      </c>
      <c r="I27" t="s">
        <v>363</v>
      </c>
      <c r="J27" t="s">
        <v>364</v>
      </c>
      <c r="K27" t="s">
        <v>365</v>
      </c>
      <c r="L27" t="s">
        <v>366</v>
      </c>
      <c r="M27" t="s">
        <v>137</v>
      </c>
      <c r="Q27" t="s">
        <v>137</v>
      </c>
      <c r="R27" t="s">
        <v>137</v>
      </c>
      <c r="AD27">
        <v>15</v>
      </c>
      <c r="AE27">
        <v>10</v>
      </c>
      <c r="AH27" s="81">
        <v>43313</v>
      </c>
      <c r="AI27" t="s">
        <v>367</v>
      </c>
      <c r="AJ27">
        <v>43313</v>
      </c>
      <c r="AK27" t="s">
        <v>344</v>
      </c>
      <c r="AP27" t="s">
        <v>368</v>
      </c>
      <c r="AQ27" t="s">
        <v>369</v>
      </c>
      <c r="AR27" t="s">
        <v>369</v>
      </c>
      <c r="AT27" t="s">
        <v>137</v>
      </c>
      <c r="AV27" t="s">
        <v>341</v>
      </c>
      <c r="AW27">
        <v>2</v>
      </c>
      <c r="BP27">
        <v>2</v>
      </c>
      <c r="BT27" t="s">
        <v>293</v>
      </c>
      <c r="BX27" t="s">
        <v>342</v>
      </c>
      <c r="BY27">
        <v>0</v>
      </c>
      <c r="BZ27">
        <v>25</v>
      </c>
      <c r="CA27" t="s">
        <v>343</v>
      </c>
      <c r="CC27" t="s">
        <v>344</v>
      </c>
      <c r="CD27" t="s">
        <v>345</v>
      </c>
    </row>
    <row r="28" spans="1:82" x14ac:dyDescent="0.2">
      <c r="A28">
        <v>25</v>
      </c>
      <c r="B28" t="s">
        <v>236</v>
      </c>
      <c r="C28" s="73">
        <v>1110202619</v>
      </c>
      <c r="D28" s="73" t="s">
        <v>780</v>
      </c>
      <c r="E28" s="73" t="str">
        <f t="shared" si="0"/>
        <v>営利法人（株式・合名・合資・合同会社）</v>
      </c>
      <c r="F28" s="73" t="s">
        <v>781</v>
      </c>
      <c r="G28" s="73" t="s">
        <v>100</v>
      </c>
      <c r="H28" s="80">
        <v>15217</v>
      </c>
      <c r="I28" t="s">
        <v>782</v>
      </c>
      <c r="J28" t="s">
        <v>680</v>
      </c>
      <c r="K28" t="s">
        <v>783</v>
      </c>
      <c r="L28" t="s">
        <v>784</v>
      </c>
      <c r="Q28" t="s">
        <v>137</v>
      </c>
      <c r="R28" t="s">
        <v>137</v>
      </c>
      <c r="S28" t="s">
        <v>137</v>
      </c>
      <c r="AE28">
        <v>20</v>
      </c>
      <c r="AH28" s="81">
        <v>43313</v>
      </c>
      <c r="AI28" t="s">
        <v>785</v>
      </c>
      <c r="AJ28">
        <v>43313</v>
      </c>
      <c r="AK28" t="s">
        <v>344</v>
      </c>
      <c r="AP28" t="s">
        <v>786</v>
      </c>
      <c r="AQ28" t="s">
        <v>351</v>
      </c>
      <c r="AR28" t="s">
        <v>351</v>
      </c>
      <c r="AT28" t="s">
        <v>137</v>
      </c>
      <c r="AU28" t="s">
        <v>341</v>
      </c>
      <c r="AW28">
        <v>1</v>
      </c>
      <c r="BT28" t="s">
        <v>293</v>
      </c>
    </row>
    <row r="29" spans="1:82" x14ac:dyDescent="0.2">
      <c r="A29">
        <v>26</v>
      </c>
      <c r="B29" t="s">
        <v>618</v>
      </c>
      <c r="C29" s="73">
        <v>1110202668</v>
      </c>
      <c r="D29" s="73" t="s">
        <v>787</v>
      </c>
      <c r="E29" s="73" t="str">
        <f t="shared" si="0"/>
        <v>特定非営利活動法人</v>
      </c>
      <c r="F29" s="73" t="s">
        <v>788</v>
      </c>
      <c r="G29" s="73" t="s">
        <v>789</v>
      </c>
      <c r="H29" s="80">
        <v>8500</v>
      </c>
      <c r="I29" t="s">
        <v>790</v>
      </c>
      <c r="J29" t="s">
        <v>791</v>
      </c>
      <c r="K29" t="s">
        <v>792</v>
      </c>
      <c r="L29" t="s">
        <v>793</v>
      </c>
      <c r="R29" t="s">
        <v>137</v>
      </c>
      <c r="AE29">
        <v>20</v>
      </c>
      <c r="AH29" s="81">
        <v>43405</v>
      </c>
      <c r="AI29" t="s">
        <v>794</v>
      </c>
      <c r="AJ29">
        <v>43405</v>
      </c>
      <c r="AK29" t="s">
        <v>344</v>
      </c>
      <c r="AP29" t="s">
        <v>795</v>
      </c>
      <c r="AQ29" t="s">
        <v>796</v>
      </c>
      <c r="AR29" t="s">
        <v>796</v>
      </c>
      <c r="AT29" t="s">
        <v>137</v>
      </c>
      <c r="AU29" t="s">
        <v>341</v>
      </c>
      <c r="AW29">
        <v>1</v>
      </c>
    </row>
    <row r="30" spans="1:82" x14ac:dyDescent="0.2">
      <c r="A30">
        <v>27</v>
      </c>
      <c r="B30" t="s">
        <v>354</v>
      </c>
      <c r="C30" s="73">
        <v>1110202791</v>
      </c>
      <c r="D30" s="73" t="s">
        <v>797</v>
      </c>
      <c r="E30" s="73" t="str">
        <f t="shared" si="0"/>
        <v>社会福祉法人（社協以外）</v>
      </c>
      <c r="F30" s="73" t="s">
        <v>798</v>
      </c>
      <c r="G30" s="73" t="s">
        <v>799</v>
      </c>
      <c r="H30" s="80">
        <v>24124</v>
      </c>
      <c r="I30" t="s">
        <v>800</v>
      </c>
      <c r="J30" t="s">
        <v>801</v>
      </c>
      <c r="K30" t="s">
        <v>802</v>
      </c>
      <c r="L30" t="s">
        <v>803</v>
      </c>
      <c r="Q30" t="s">
        <v>137</v>
      </c>
      <c r="X30">
        <v>14</v>
      </c>
      <c r="AE30">
        <v>14</v>
      </c>
      <c r="AH30" s="81">
        <v>43739</v>
      </c>
      <c r="AI30" t="s">
        <v>804</v>
      </c>
      <c r="AQ30" t="s">
        <v>634</v>
      </c>
      <c r="AR30" t="s">
        <v>634</v>
      </c>
      <c r="AT30" t="s">
        <v>137</v>
      </c>
      <c r="AV30" t="s">
        <v>137</v>
      </c>
      <c r="AW30">
        <v>2</v>
      </c>
    </row>
    <row r="31" spans="1:82" x14ac:dyDescent="0.2">
      <c r="A31">
        <v>28</v>
      </c>
      <c r="B31" t="s">
        <v>618</v>
      </c>
      <c r="C31" s="73">
        <v>1110202833</v>
      </c>
      <c r="D31" s="73" t="s">
        <v>805</v>
      </c>
      <c r="E31" s="73" t="str">
        <f t="shared" si="0"/>
        <v>その他（社団・財団・農協・生協等）</v>
      </c>
      <c r="F31" s="73" t="s">
        <v>806</v>
      </c>
      <c r="G31" s="73" t="s">
        <v>100</v>
      </c>
      <c r="H31" s="80">
        <v>12000</v>
      </c>
      <c r="I31" t="s">
        <v>807</v>
      </c>
      <c r="J31" t="s">
        <v>808</v>
      </c>
      <c r="K31" t="s">
        <v>809</v>
      </c>
      <c r="L31" t="s">
        <v>809</v>
      </c>
      <c r="Q31" t="s">
        <v>137</v>
      </c>
      <c r="R31" t="s">
        <v>137</v>
      </c>
      <c r="AE31">
        <v>20</v>
      </c>
      <c r="AH31" s="81" t="s">
        <v>810</v>
      </c>
      <c r="AI31" t="s">
        <v>811</v>
      </c>
      <c r="AQ31" t="s">
        <v>812</v>
      </c>
      <c r="AR31" t="s">
        <v>812</v>
      </c>
      <c r="AT31" t="s">
        <v>137</v>
      </c>
      <c r="AU31" t="s">
        <v>137</v>
      </c>
      <c r="AW31">
        <v>1</v>
      </c>
    </row>
    <row r="32" spans="1:82" x14ac:dyDescent="0.2">
      <c r="A32">
        <v>29</v>
      </c>
      <c r="B32" t="s">
        <v>618</v>
      </c>
      <c r="C32" s="73">
        <v>1110202999</v>
      </c>
      <c r="D32" s="73" t="s">
        <v>813</v>
      </c>
      <c r="E32" s="73" t="str">
        <f t="shared" si="0"/>
        <v>営利法人（株式・合名・合資・合同会社）</v>
      </c>
      <c r="F32" s="73" t="s">
        <v>814</v>
      </c>
      <c r="G32" s="73" t="s">
        <v>362</v>
      </c>
      <c r="H32" s="80" t="s">
        <v>344</v>
      </c>
      <c r="I32" t="s">
        <v>815</v>
      </c>
      <c r="J32" t="s">
        <v>816</v>
      </c>
      <c r="K32" t="s">
        <v>817</v>
      </c>
      <c r="L32" t="s">
        <v>818</v>
      </c>
      <c r="Q32" t="s">
        <v>137</v>
      </c>
      <c r="R32" t="s">
        <v>137</v>
      </c>
      <c r="AE32">
        <v>20</v>
      </c>
      <c r="AH32" s="81">
        <v>44440</v>
      </c>
      <c r="AI32" t="s">
        <v>819</v>
      </c>
      <c r="AQ32" t="s">
        <v>351</v>
      </c>
      <c r="AR32" t="s">
        <v>351</v>
      </c>
      <c r="AT32" t="s">
        <v>137</v>
      </c>
      <c r="AU32" t="s">
        <v>341</v>
      </c>
      <c r="AW32">
        <v>1</v>
      </c>
    </row>
    <row r="33" spans="1:49" x14ac:dyDescent="0.2">
      <c r="A33">
        <v>30</v>
      </c>
      <c r="B33" t="s">
        <v>618</v>
      </c>
      <c r="C33" s="73">
        <v>1110203005</v>
      </c>
      <c r="D33" s="73" t="s">
        <v>820</v>
      </c>
      <c r="E33" s="73" t="str">
        <f t="shared" si="0"/>
        <v>営利法人（株式・合名・合資・合同会社）</v>
      </c>
      <c r="F33" s="73" t="s">
        <v>821</v>
      </c>
      <c r="G33" s="73" t="s">
        <v>362</v>
      </c>
      <c r="H33" s="80">
        <v>43180</v>
      </c>
      <c r="I33" t="s">
        <v>822</v>
      </c>
      <c r="J33" t="s">
        <v>823</v>
      </c>
      <c r="K33" t="s">
        <v>824</v>
      </c>
      <c r="L33" t="s">
        <v>825</v>
      </c>
      <c r="Q33" t="s">
        <v>137</v>
      </c>
      <c r="R33" t="s">
        <v>137</v>
      </c>
      <c r="AE33">
        <v>20</v>
      </c>
      <c r="AH33" s="81">
        <v>44470</v>
      </c>
      <c r="AI33" t="s">
        <v>826</v>
      </c>
      <c r="AQ33" t="s">
        <v>372</v>
      </c>
      <c r="AR33" t="s">
        <v>372</v>
      </c>
      <c r="AT33" t="s">
        <v>137</v>
      </c>
      <c r="AU33" t="s">
        <v>341</v>
      </c>
      <c r="AW33">
        <v>1</v>
      </c>
    </row>
    <row r="34" spans="1:49" x14ac:dyDescent="0.2">
      <c r="A34">
        <v>31</v>
      </c>
      <c r="B34" t="s">
        <v>827</v>
      </c>
      <c r="C34" s="73">
        <v>1110203062</v>
      </c>
      <c r="D34" s="73" t="s">
        <v>828</v>
      </c>
      <c r="E34" s="73" t="str">
        <f t="shared" si="0"/>
        <v>社会福祉法人（社協以外）</v>
      </c>
      <c r="F34" s="73" t="s">
        <v>829</v>
      </c>
      <c r="G34" s="73" t="s">
        <v>362</v>
      </c>
      <c r="H34" s="80">
        <v>16085</v>
      </c>
      <c r="I34" t="s">
        <v>830</v>
      </c>
      <c r="J34" t="s">
        <v>831</v>
      </c>
      <c r="K34" t="s">
        <v>832</v>
      </c>
      <c r="L34" t="s">
        <v>833</v>
      </c>
      <c r="Q34" t="s">
        <v>137</v>
      </c>
      <c r="X34">
        <v>10</v>
      </c>
      <c r="AE34">
        <v>10</v>
      </c>
      <c r="AH34" s="81">
        <v>44652</v>
      </c>
      <c r="AI34" t="s">
        <v>834</v>
      </c>
      <c r="AQ34" t="s">
        <v>835</v>
      </c>
      <c r="AR34" t="s">
        <v>835</v>
      </c>
      <c r="AT34" t="s">
        <v>137</v>
      </c>
      <c r="AV34" t="s">
        <v>341</v>
      </c>
      <c r="AW34">
        <v>2</v>
      </c>
    </row>
    <row r="35" spans="1:49" x14ac:dyDescent="0.2">
      <c r="A35">
        <v>32</v>
      </c>
      <c r="B35" t="s">
        <v>618</v>
      </c>
      <c r="C35" s="73">
        <v>1110203070</v>
      </c>
      <c r="D35" s="73" t="s">
        <v>828</v>
      </c>
      <c r="E35" s="73" t="str">
        <f t="shared" si="0"/>
        <v>社会福祉法人（社協以外）</v>
      </c>
      <c r="F35" s="73" t="s">
        <v>836</v>
      </c>
      <c r="G35" s="73" t="s">
        <v>362</v>
      </c>
      <c r="H35" s="80">
        <v>15992</v>
      </c>
      <c r="I35" t="s">
        <v>837</v>
      </c>
      <c r="J35" t="s">
        <v>838</v>
      </c>
      <c r="K35" t="s">
        <v>832</v>
      </c>
      <c r="L35" t="s">
        <v>833</v>
      </c>
      <c r="Q35" t="s">
        <v>137</v>
      </c>
      <c r="AE35">
        <v>20</v>
      </c>
      <c r="AH35" s="81">
        <v>44652</v>
      </c>
      <c r="AI35" t="s">
        <v>839</v>
      </c>
      <c r="AQ35" t="s">
        <v>835</v>
      </c>
      <c r="AR35" t="s">
        <v>835</v>
      </c>
      <c r="AT35" t="s">
        <v>137</v>
      </c>
      <c r="AU35" t="s">
        <v>341</v>
      </c>
      <c r="AW35">
        <v>1</v>
      </c>
    </row>
    <row r="36" spans="1:49" x14ac:dyDescent="0.2">
      <c r="A36">
        <v>33</v>
      </c>
      <c r="B36" t="s">
        <v>618</v>
      </c>
      <c r="C36" s="73">
        <v>1110203112</v>
      </c>
      <c r="D36" s="73" t="s">
        <v>840</v>
      </c>
      <c r="E36" s="73" t="str">
        <f t="shared" si="0"/>
        <v>営利法人（株式・合名・合資・合同会社）</v>
      </c>
      <c r="F36" s="73" t="s">
        <v>841</v>
      </c>
      <c r="G36" s="73" t="s">
        <v>362</v>
      </c>
      <c r="H36" s="80">
        <v>16429</v>
      </c>
      <c r="I36" t="s">
        <v>842</v>
      </c>
      <c r="J36" t="s">
        <v>843</v>
      </c>
      <c r="K36" t="s">
        <v>844</v>
      </c>
      <c r="L36" t="s">
        <v>784</v>
      </c>
      <c r="Q36" t="s">
        <v>137</v>
      </c>
      <c r="R36" t="s">
        <v>137</v>
      </c>
      <c r="S36" t="s">
        <v>137</v>
      </c>
      <c r="AE36">
        <v>20</v>
      </c>
      <c r="AH36" s="81">
        <v>44713</v>
      </c>
      <c r="AI36" t="s">
        <v>845</v>
      </c>
      <c r="AQ36" t="s">
        <v>372</v>
      </c>
      <c r="AR36" t="s">
        <v>372</v>
      </c>
      <c r="AT36" t="s">
        <v>137</v>
      </c>
      <c r="AU36" t="s">
        <v>341</v>
      </c>
      <c r="AW36">
        <v>1</v>
      </c>
    </row>
    <row r="37" spans="1:49" x14ac:dyDescent="0.2">
      <c r="A37">
        <v>34</v>
      </c>
      <c r="B37" t="s">
        <v>618</v>
      </c>
      <c r="C37" s="73">
        <v>1110203294</v>
      </c>
      <c r="D37" s="73" t="s">
        <v>846</v>
      </c>
      <c r="E37" s="73" t="str">
        <f t="shared" si="0"/>
        <v>その他（社団・財団・農協・生協等）</v>
      </c>
      <c r="F37" s="73" t="s">
        <v>847</v>
      </c>
      <c r="G37" s="73" t="s">
        <v>102</v>
      </c>
      <c r="H37" s="80">
        <v>3125</v>
      </c>
      <c r="I37" t="s">
        <v>848</v>
      </c>
      <c r="J37" t="s">
        <v>849</v>
      </c>
      <c r="K37" t="s">
        <v>850</v>
      </c>
      <c r="L37" t="s">
        <v>850</v>
      </c>
      <c r="Q37" t="s">
        <v>137</v>
      </c>
      <c r="AE37">
        <v>20</v>
      </c>
      <c r="AH37" s="81">
        <v>45170</v>
      </c>
      <c r="AI37" t="s">
        <v>851</v>
      </c>
      <c r="AQ37" t="s">
        <v>812</v>
      </c>
      <c r="AR37" t="s">
        <v>812</v>
      </c>
      <c r="AT37" t="s">
        <v>137</v>
      </c>
      <c r="AU37" t="s">
        <v>137</v>
      </c>
      <c r="AW37">
        <v>1</v>
      </c>
    </row>
    <row r="38" spans="1:49" x14ac:dyDescent="0.2">
      <c r="A38">
        <v>35</v>
      </c>
      <c r="B38" t="s">
        <v>618</v>
      </c>
      <c r="C38" s="73">
        <v>1110203351</v>
      </c>
      <c r="D38" s="73" t="s">
        <v>852</v>
      </c>
      <c r="E38" s="73" t="str">
        <f t="shared" si="0"/>
        <v>営利法人（株式・合名・合資・合同会社）</v>
      </c>
      <c r="F38" s="73" t="s">
        <v>853</v>
      </c>
      <c r="G38" s="73" t="s">
        <v>102</v>
      </c>
      <c r="H38" s="80">
        <v>7014</v>
      </c>
      <c r="I38" t="s">
        <v>854</v>
      </c>
      <c r="J38" t="s">
        <v>349</v>
      </c>
      <c r="K38" t="s">
        <v>855</v>
      </c>
      <c r="L38" t="s">
        <v>856</v>
      </c>
      <c r="Q38" t="s">
        <v>137</v>
      </c>
      <c r="R38" t="s">
        <v>137</v>
      </c>
      <c r="S38" t="s">
        <v>137</v>
      </c>
      <c r="AE38">
        <v>20</v>
      </c>
      <c r="AH38" s="81">
        <v>45261</v>
      </c>
      <c r="AI38" t="s">
        <v>857</v>
      </c>
      <c r="AQ38" t="s">
        <v>353</v>
      </c>
      <c r="AR38" t="s">
        <v>353</v>
      </c>
      <c r="AT38" t="s">
        <v>137</v>
      </c>
      <c r="AU38" t="s">
        <v>137</v>
      </c>
      <c r="AW38">
        <v>1</v>
      </c>
    </row>
    <row r="39" spans="1:49" x14ac:dyDescent="0.2">
      <c r="A39">
        <v>36</v>
      </c>
      <c r="B39" t="s">
        <v>618</v>
      </c>
      <c r="C39" s="73">
        <v>1110203393</v>
      </c>
      <c r="D39" s="73" t="s">
        <v>858</v>
      </c>
      <c r="E39" s="73" t="str">
        <f t="shared" si="0"/>
        <v>営利法人（株式・合名・合資・合同会社）</v>
      </c>
      <c r="F39" s="73" t="s">
        <v>859</v>
      </c>
      <c r="G39" s="73" t="s">
        <v>100</v>
      </c>
      <c r="H39" s="80">
        <v>15000</v>
      </c>
      <c r="I39" t="s">
        <v>860</v>
      </c>
      <c r="J39" t="s">
        <v>861</v>
      </c>
      <c r="K39" t="s">
        <v>862</v>
      </c>
      <c r="Q39" t="s">
        <v>137</v>
      </c>
      <c r="R39" t="s">
        <v>137</v>
      </c>
      <c r="AE39">
        <v>20</v>
      </c>
      <c r="AH39" s="81">
        <v>45323</v>
      </c>
      <c r="AI39" t="s">
        <v>863</v>
      </c>
      <c r="AQ39" t="s">
        <v>353</v>
      </c>
      <c r="AR39" t="s">
        <v>353</v>
      </c>
      <c r="AT39" t="s">
        <v>137</v>
      </c>
      <c r="AU39" t="s">
        <v>137</v>
      </c>
      <c r="AW39">
        <v>1</v>
      </c>
    </row>
    <row r="40" spans="1:49" x14ac:dyDescent="0.2">
      <c r="A40">
        <v>37</v>
      </c>
      <c r="B40" t="s">
        <v>354</v>
      </c>
      <c r="C40" s="73">
        <v>1110203435</v>
      </c>
      <c r="D40" s="73" t="s">
        <v>732</v>
      </c>
      <c r="E40" s="73" t="str">
        <f t="shared" si="0"/>
        <v>営利法人（株式・合名・合資・合同会社）</v>
      </c>
      <c r="F40" s="73" t="s">
        <v>864</v>
      </c>
      <c r="G40" s="73" t="s">
        <v>102</v>
      </c>
      <c r="H40" s="80" t="s">
        <v>344</v>
      </c>
      <c r="I40" t="s">
        <v>865</v>
      </c>
      <c r="J40" t="s">
        <v>866</v>
      </c>
      <c r="K40" t="s">
        <v>867</v>
      </c>
      <c r="L40" t="s">
        <v>868</v>
      </c>
      <c r="M40" t="s">
        <v>137</v>
      </c>
      <c r="Q40" t="s">
        <v>137</v>
      </c>
      <c r="X40">
        <v>25</v>
      </c>
      <c r="AE40">
        <v>10</v>
      </c>
      <c r="AH40" s="81">
        <v>45383</v>
      </c>
      <c r="AI40" t="s">
        <v>869</v>
      </c>
      <c r="AQ40" t="s">
        <v>353</v>
      </c>
      <c r="AR40" t="s">
        <v>353</v>
      </c>
      <c r="AT40" t="s">
        <v>137</v>
      </c>
      <c r="AV40" t="s">
        <v>341</v>
      </c>
      <c r="AW40">
        <v>2</v>
      </c>
    </row>
    <row r="41" spans="1:49" x14ac:dyDescent="0.2">
      <c r="A41">
        <v>38</v>
      </c>
      <c r="B41" t="s">
        <v>870</v>
      </c>
      <c r="C41" s="73">
        <v>1110203459</v>
      </c>
      <c r="D41" s="73" t="s">
        <v>871</v>
      </c>
      <c r="E41" s="73" t="str">
        <f t="shared" si="0"/>
        <v>営利法人（株式・合名・合資・合同会社）</v>
      </c>
      <c r="F41" s="73" t="s">
        <v>872</v>
      </c>
      <c r="G41" s="73" t="s">
        <v>102</v>
      </c>
      <c r="H41" s="80">
        <v>12600</v>
      </c>
      <c r="I41" t="s">
        <v>873</v>
      </c>
      <c r="J41" t="s">
        <v>371</v>
      </c>
      <c r="K41" t="s">
        <v>874</v>
      </c>
      <c r="L41" t="s">
        <v>875</v>
      </c>
      <c r="P41" t="s">
        <v>137</v>
      </c>
      <c r="Q41" t="s">
        <v>137</v>
      </c>
      <c r="R41" t="s">
        <v>137</v>
      </c>
      <c r="S41" t="s">
        <v>137</v>
      </c>
      <c r="AE41">
        <v>20</v>
      </c>
      <c r="AH41" s="81">
        <v>45627</v>
      </c>
      <c r="AI41" t="s">
        <v>876</v>
      </c>
      <c r="AQ41" t="s">
        <v>353</v>
      </c>
      <c r="AR41" t="s">
        <v>353</v>
      </c>
      <c r="AT41" t="s">
        <v>137</v>
      </c>
      <c r="AU41" t="s">
        <v>137</v>
      </c>
      <c r="AW41">
        <v>1</v>
      </c>
    </row>
    <row r="42" spans="1:49" x14ac:dyDescent="0.2">
      <c r="A42">
        <v>39</v>
      </c>
      <c r="B42" t="s">
        <v>618</v>
      </c>
      <c r="C42" s="73">
        <v>1110203468</v>
      </c>
      <c r="D42" s="73" t="s">
        <v>877</v>
      </c>
      <c r="E42" s="73" t="str">
        <f t="shared" si="0"/>
        <v>営利法人（株式・合名・合資・合同会社）</v>
      </c>
      <c r="F42" s="73" t="s">
        <v>878</v>
      </c>
      <c r="G42" s="73" t="s">
        <v>373</v>
      </c>
      <c r="H42" s="80">
        <v>18250</v>
      </c>
      <c r="I42" t="s">
        <v>879</v>
      </c>
      <c r="J42" t="s">
        <v>880</v>
      </c>
      <c r="K42" t="s">
        <v>881</v>
      </c>
      <c r="L42" t="s">
        <v>881</v>
      </c>
      <c r="Q42" t="s">
        <v>137</v>
      </c>
      <c r="R42" t="s">
        <v>137</v>
      </c>
      <c r="AE42">
        <v>20</v>
      </c>
      <c r="AH42" s="81">
        <v>45444</v>
      </c>
      <c r="AI42" t="s">
        <v>882</v>
      </c>
      <c r="AQ42" t="s">
        <v>374</v>
      </c>
      <c r="AR42" t="s">
        <v>374</v>
      </c>
      <c r="AT42" t="s">
        <v>137</v>
      </c>
      <c r="AW42">
        <v>1</v>
      </c>
    </row>
    <row r="43" spans="1:49" x14ac:dyDescent="0.2">
      <c r="A43">
        <v>40</v>
      </c>
      <c r="B43" t="s">
        <v>618</v>
      </c>
      <c r="C43" s="73">
        <v>1110203492</v>
      </c>
      <c r="D43" s="73" t="s">
        <v>883</v>
      </c>
      <c r="E43" s="73" t="str">
        <f t="shared" si="0"/>
        <v>営利法人（株式・合名・合資・合同会社）</v>
      </c>
      <c r="F43" s="73" t="s">
        <v>884</v>
      </c>
      <c r="G43" s="73" t="s">
        <v>373</v>
      </c>
      <c r="H43" s="80">
        <v>18750</v>
      </c>
      <c r="I43" t="s">
        <v>885</v>
      </c>
      <c r="J43" t="s">
        <v>886</v>
      </c>
      <c r="K43" t="s">
        <v>887</v>
      </c>
      <c r="L43" t="s">
        <v>888</v>
      </c>
      <c r="M43" t="s">
        <v>137</v>
      </c>
      <c r="O43" t="s">
        <v>137</v>
      </c>
      <c r="P43" t="s">
        <v>137</v>
      </c>
      <c r="Q43" t="s">
        <v>137</v>
      </c>
      <c r="R43" t="s">
        <v>137</v>
      </c>
      <c r="S43" t="s">
        <v>137</v>
      </c>
      <c r="AE43">
        <v>20</v>
      </c>
      <c r="AH43" s="81">
        <v>45474</v>
      </c>
      <c r="AI43" t="s">
        <v>889</v>
      </c>
      <c r="AQ43" t="s">
        <v>374</v>
      </c>
      <c r="AR43" t="s">
        <v>374</v>
      </c>
      <c r="AT43" t="s">
        <v>137</v>
      </c>
      <c r="AW43">
        <v>1</v>
      </c>
    </row>
    <row r="44" spans="1:49" x14ac:dyDescent="0.2">
      <c r="A44">
        <v>41</v>
      </c>
      <c r="B44" t="s">
        <v>618</v>
      </c>
      <c r="C44" s="73">
        <v>1110203526</v>
      </c>
      <c r="D44" s="73" t="s">
        <v>890</v>
      </c>
      <c r="E44" s="73" t="str">
        <f t="shared" si="0"/>
        <v>その他（社団・財団・農協・生協等）</v>
      </c>
      <c r="F44" s="73" t="s">
        <v>891</v>
      </c>
      <c r="G44" s="73" t="s">
        <v>373</v>
      </c>
      <c r="H44" s="80" t="s">
        <v>344</v>
      </c>
      <c r="I44" t="s">
        <v>892</v>
      </c>
      <c r="J44" t="s">
        <v>893</v>
      </c>
      <c r="K44" t="s">
        <v>894</v>
      </c>
      <c r="L44" t="s">
        <v>895</v>
      </c>
      <c r="N44" t="s">
        <v>137</v>
      </c>
      <c r="O44" t="s">
        <v>137</v>
      </c>
      <c r="P44" t="s">
        <v>137</v>
      </c>
      <c r="Q44" t="s">
        <v>137</v>
      </c>
      <c r="R44" t="s">
        <v>137</v>
      </c>
      <c r="S44" t="s">
        <v>137</v>
      </c>
      <c r="AE44">
        <v>20</v>
      </c>
      <c r="AH44" s="81">
        <v>45597</v>
      </c>
      <c r="AI44" t="s">
        <v>896</v>
      </c>
      <c r="AQ44" t="s">
        <v>897</v>
      </c>
      <c r="AR44" t="s">
        <v>897</v>
      </c>
      <c r="AT44" t="s">
        <v>137</v>
      </c>
      <c r="AU44" t="s">
        <v>137</v>
      </c>
      <c r="AW44">
        <v>1</v>
      </c>
    </row>
    <row r="45" spans="1:49" x14ac:dyDescent="0.2">
      <c r="A45">
        <v>42</v>
      </c>
      <c r="B45" t="s">
        <v>618</v>
      </c>
      <c r="C45" s="73">
        <v>1110203534</v>
      </c>
      <c r="D45" s="73" t="s">
        <v>898</v>
      </c>
      <c r="E45" s="73" t="str">
        <f t="shared" si="0"/>
        <v>営利法人（株式・合名・合資・合同会社）</v>
      </c>
      <c r="F45" s="73" t="s">
        <v>899</v>
      </c>
      <c r="G45" s="73" t="s">
        <v>373</v>
      </c>
      <c r="H45" s="80">
        <v>12000</v>
      </c>
      <c r="I45" t="s">
        <v>900</v>
      </c>
      <c r="J45" t="s">
        <v>901</v>
      </c>
      <c r="K45" t="s">
        <v>902</v>
      </c>
      <c r="L45" t="s">
        <v>903</v>
      </c>
      <c r="M45" t="s">
        <v>137</v>
      </c>
      <c r="N45" t="s">
        <v>137</v>
      </c>
      <c r="O45" t="s">
        <v>137</v>
      </c>
      <c r="P45" t="s">
        <v>137</v>
      </c>
      <c r="Q45" t="s">
        <v>137</v>
      </c>
      <c r="R45" t="s">
        <v>137</v>
      </c>
      <c r="S45" t="s">
        <v>137</v>
      </c>
      <c r="AE45">
        <v>20</v>
      </c>
      <c r="AH45" s="81">
        <v>45597</v>
      </c>
      <c r="AI45" t="s">
        <v>904</v>
      </c>
      <c r="AQ45" t="s">
        <v>374</v>
      </c>
      <c r="AR45" t="s">
        <v>374</v>
      </c>
      <c r="AT45" t="s">
        <v>137</v>
      </c>
      <c r="AU45" t="s">
        <v>137</v>
      </c>
      <c r="AW45">
        <v>1</v>
      </c>
    </row>
    <row r="46" spans="1:49" x14ac:dyDescent="0.2">
      <c r="A46">
        <v>43</v>
      </c>
      <c r="B46" t="s">
        <v>618</v>
      </c>
      <c r="C46" s="73">
        <v>1110203633</v>
      </c>
      <c r="D46" s="73" t="s">
        <v>905</v>
      </c>
      <c r="E46" s="73" t="str">
        <f t="shared" si="0"/>
        <v>営利法人（株式・合名・合資・合同会社）</v>
      </c>
      <c r="F46" s="73" t="s">
        <v>906</v>
      </c>
      <c r="G46" s="73" t="s">
        <v>375</v>
      </c>
      <c r="H46" s="80" t="s">
        <v>344</v>
      </c>
      <c r="I46" t="s">
        <v>907</v>
      </c>
      <c r="J46" t="s">
        <v>908</v>
      </c>
      <c r="K46" t="s">
        <v>909</v>
      </c>
      <c r="L46" t="s">
        <v>910</v>
      </c>
      <c r="M46" t="s">
        <v>137</v>
      </c>
      <c r="Q46" t="s">
        <v>137</v>
      </c>
      <c r="R46" t="s">
        <v>137</v>
      </c>
      <c r="V46">
        <v>2</v>
      </c>
      <c r="AE46">
        <v>20</v>
      </c>
      <c r="AH46" s="81">
        <v>45748</v>
      </c>
      <c r="AI46" t="s">
        <v>911</v>
      </c>
      <c r="AQ46" t="s">
        <v>374</v>
      </c>
      <c r="AR46" t="s">
        <v>374</v>
      </c>
      <c r="AT46" t="s">
        <v>137</v>
      </c>
      <c r="AU46" t="s">
        <v>137</v>
      </c>
      <c r="AW46">
        <v>1</v>
      </c>
    </row>
    <row r="47" spans="1:49" x14ac:dyDescent="0.2">
      <c r="A47">
        <v>44</v>
      </c>
      <c r="B47" t="s">
        <v>912</v>
      </c>
      <c r="C47" s="73">
        <v>1110203641</v>
      </c>
      <c r="D47" s="73" t="s">
        <v>913</v>
      </c>
      <c r="E47" s="73" t="str">
        <f t="shared" si="0"/>
        <v>営利法人（株式・合名・合資・合同会社）</v>
      </c>
      <c r="F47" s="73" t="s">
        <v>914</v>
      </c>
      <c r="G47" s="73" t="s">
        <v>375</v>
      </c>
      <c r="H47" s="80" t="s">
        <v>344</v>
      </c>
      <c r="I47" t="s">
        <v>915</v>
      </c>
      <c r="J47" t="s">
        <v>908</v>
      </c>
      <c r="K47" t="s">
        <v>916</v>
      </c>
      <c r="L47" t="s">
        <v>917</v>
      </c>
      <c r="M47" t="s">
        <v>137</v>
      </c>
      <c r="N47" t="s">
        <v>137</v>
      </c>
      <c r="O47" t="s">
        <v>137</v>
      </c>
      <c r="P47" t="s">
        <v>137</v>
      </c>
      <c r="Q47" t="s">
        <v>137</v>
      </c>
      <c r="R47" t="s">
        <v>137</v>
      </c>
      <c r="S47" t="s">
        <v>137</v>
      </c>
      <c r="V47">
        <v>2</v>
      </c>
      <c r="AB47">
        <v>6</v>
      </c>
      <c r="AE47">
        <v>14</v>
      </c>
      <c r="AH47" s="81">
        <v>45748</v>
      </c>
      <c r="AI47" t="s">
        <v>918</v>
      </c>
      <c r="AQ47" t="s">
        <v>374</v>
      </c>
      <c r="AR47" t="s">
        <v>374</v>
      </c>
      <c r="AT47" t="s">
        <v>137</v>
      </c>
      <c r="AV47" t="s">
        <v>137</v>
      </c>
      <c r="AW47">
        <v>2</v>
      </c>
    </row>
    <row r="48" spans="1:49" x14ac:dyDescent="0.2">
      <c r="A48">
        <v>45</v>
      </c>
      <c r="B48" t="s">
        <v>618</v>
      </c>
      <c r="C48" s="73">
        <v>1110203690</v>
      </c>
      <c r="D48" s="73" t="s">
        <v>919</v>
      </c>
      <c r="E48" s="73" t="str">
        <f t="shared" si="0"/>
        <v>営利法人（株式・合名・合資・合同会社）</v>
      </c>
      <c r="F48" s="73" t="s">
        <v>920</v>
      </c>
      <c r="G48" s="73" t="s">
        <v>375</v>
      </c>
      <c r="H48" s="80" t="s">
        <v>344</v>
      </c>
      <c r="I48" t="s">
        <v>921</v>
      </c>
      <c r="J48" t="s">
        <v>922</v>
      </c>
      <c r="K48" t="s">
        <v>923</v>
      </c>
      <c r="L48" t="s">
        <v>924</v>
      </c>
      <c r="N48" t="s">
        <v>137</v>
      </c>
      <c r="O48" t="s">
        <v>137</v>
      </c>
      <c r="P48" t="s">
        <v>137</v>
      </c>
      <c r="Q48" t="s">
        <v>137</v>
      </c>
      <c r="R48" t="s">
        <v>137</v>
      </c>
      <c r="AE48">
        <v>20</v>
      </c>
      <c r="AH48" s="81">
        <v>45809</v>
      </c>
      <c r="AI48" t="s">
        <v>925</v>
      </c>
      <c r="AQ48" t="s">
        <v>374</v>
      </c>
      <c r="AR48" t="s">
        <v>374</v>
      </c>
      <c r="AT48" t="s">
        <v>137</v>
      </c>
      <c r="AU48" t="s">
        <v>137</v>
      </c>
      <c r="AW48">
        <v>1</v>
      </c>
    </row>
    <row r="49" spans="1:82" x14ac:dyDescent="0.2">
      <c r="A49">
        <v>46</v>
      </c>
      <c r="B49" t="s">
        <v>618</v>
      </c>
      <c r="C49" s="73">
        <v>1110203716</v>
      </c>
      <c r="D49" s="73" t="s">
        <v>926</v>
      </c>
      <c r="E49" s="73" t="str">
        <f t="shared" si="0"/>
        <v>営利法人（株式・合名・合資・合同会社）</v>
      </c>
      <c r="F49" s="73" t="s">
        <v>927</v>
      </c>
      <c r="G49" s="73" t="s">
        <v>375</v>
      </c>
      <c r="H49" s="80" t="s">
        <v>344</v>
      </c>
      <c r="I49" t="s">
        <v>928</v>
      </c>
      <c r="J49" t="s">
        <v>886</v>
      </c>
      <c r="K49" t="s">
        <v>929</v>
      </c>
      <c r="L49" t="s">
        <v>929</v>
      </c>
      <c r="N49" t="s">
        <v>137</v>
      </c>
      <c r="O49" t="s">
        <v>137</v>
      </c>
      <c r="P49" t="s">
        <v>137</v>
      </c>
      <c r="Q49" t="s">
        <v>137</v>
      </c>
      <c r="R49" t="s">
        <v>137</v>
      </c>
      <c r="S49" t="s">
        <v>137</v>
      </c>
      <c r="AE49">
        <v>20</v>
      </c>
      <c r="AH49" s="81">
        <v>45839</v>
      </c>
      <c r="AI49" t="s">
        <v>930</v>
      </c>
      <c r="AQ49" t="s">
        <v>374</v>
      </c>
      <c r="AR49" t="s">
        <v>374</v>
      </c>
      <c r="AT49" t="s">
        <v>137</v>
      </c>
      <c r="AU49" t="s">
        <v>137</v>
      </c>
      <c r="AW49">
        <v>1</v>
      </c>
    </row>
    <row r="50" spans="1:82" x14ac:dyDescent="0.2">
      <c r="A50">
        <v>47</v>
      </c>
      <c r="B50" t="s">
        <v>618</v>
      </c>
      <c r="C50" s="73">
        <v>1110203724</v>
      </c>
      <c r="D50" s="73" t="s">
        <v>931</v>
      </c>
      <c r="E50" s="73" t="str">
        <f t="shared" si="0"/>
        <v>営利法人（株式・合名・合資・合同会社）</v>
      </c>
      <c r="F50" s="73" t="s">
        <v>932</v>
      </c>
      <c r="G50" s="73" t="s">
        <v>102</v>
      </c>
      <c r="H50" s="80" t="s">
        <v>344</v>
      </c>
      <c r="I50" t="s">
        <v>933</v>
      </c>
      <c r="J50" t="s">
        <v>791</v>
      </c>
      <c r="K50" t="s">
        <v>934</v>
      </c>
      <c r="L50" t="s">
        <v>935</v>
      </c>
      <c r="N50" t="s">
        <v>137</v>
      </c>
      <c r="O50" t="s">
        <v>137</v>
      </c>
      <c r="P50" t="s">
        <v>137</v>
      </c>
      <c r="Q50" t="s">
        <v>137</v>
      </c>
      <c r="R50" t="s">
        <v>137</v>
      </c>
      <c r="S50" t="s">
        <v>137</v>
      </c>
      <c r="AE50">
        <v>20</v>
      </c>
      <c r="AH50" s="81">
        <v>45870</v>
      </c>
      <c r="AI50" t="s">
        <v>936</v>
      </c>
      <c r="AQ50" t="s">
        <v>353</v>
      </c>
      <c r="AR50" t="s">
        <v>353</v>
      </c>
      <c r="AT50" t="s">
        <v>137</v>
      </c>
      <c r="AU50" t="s">
        <v>137</v>
      </c>
      <c r="AW50">
        <v>1</v>
      </c>
    </row>
    <row r="51" spans="1:82" x14ac:dyDescent="0.2">
      <c r="A51">
        <v>48</v>
      </c>
      <c r="B51" t="s">
        <v>618</v>
      </c>
      <c r="C51" s="73">
        <v>1110203773</v>
      </c>
      <c r="D51" s="73" t="s">
        <v>937</v>
      </c>
      <c r="E51" s="73" t="str">
        <f t="shared" si="0"/>
        <v>営利法人（株式・合名・合資・合同会社）</v>
      </c>
      <c r="F51" s="73" t="s">
        <v>122</v>
      </c>
      <c r="G51" s="73" t="s">
        <v>102</v>
      </c>
      <c r="H51" s="80" t="s">
        <v>344</v>
      </c>
      <c r="I51" t="s">
        <v>938</v>
      </c>
      <c r="J51" t="s">
        <v>939</v>
      </c>
      <c r="K51" t="s">
        <v>940</v>
      </c>
      <c r="L51" t="s">
        <v>941</v>
      </c>
      <c r="M51" t="s">
        <v>137</v>
      </c>
      <c r="O51" t="s">
        <v>137</v>
      </c>
      <c r="P51" t="s">
        <v>137</v>
      </c>
      <c r="Q51" t="s">
        <v>137</v>
      </c>
      <c r="R51" t="s">
        <v>137</v>
      </c>
      <c r="S51" t="s">
        <v>137</v>
      </c>
      <c r="AE51">
        <v>20</v>
      </c>
      <c r="AH51" s="81">
        <v>45901</v>
      </c>
      <c r="AI51" t="s">
        <v>942</v>
      </c>
      <c r="AQ51" t="s">
        <v>353</v>
      </c>
      <c r="AR51" t="s">
        <v>353</v>
      </c>
      <c r="AT51" t="s">
        <v>137</v>
      </c>
      <c r="AU51" t="s">
        <v>137</v>
      </c>
      <c r="AW51">
        <v>1</v>
      </c>
    </row>
    <row r="52" spans="1:82" x14ac:dyDescent="0.2">
      <c r="A52">
        <v>49</v>
      </c>
      <c r="B52" t="s">
        <v>618</v>
      </c>
      <c r="C52" s="73">
        <v>1110203807</v>
      </c>
      <c r="D52" s="73" t="s">
        <v>943</v>
      </c>
      <c r="E52" s="73" t="str">
        <f t="shared" si="0"/>
        <v>営利法人（株式・合名・合資・合同会社）</v>
      </c>
      <c r="F52" s="73" t="s">
        <v>944</v>
      </c>
      <c r="G52" s="73" t="s">
        <v>373</v>
      </c>
      <c r="H52" s="80" t="s">
        <v>344</v>
      </c>
      <c r="I52" t="s">
        <v>945</v>
      </c>
      <c r="J52" t="s">
        <v>680</v>
      </c>
      <c r="K52" t="s">
        <v>946</v>
      </c>
      <c r="L52" t="s">
        <v>947</v>
      </c>
      <c r="Q52" t="s">
        <v>137</v>
      </c>
      <c r="R52" t="s">
        <v>137</v>
      </c>
      <c r="S52" t="s">
        <v>137</v>
      </c>
      <c r="AE52">
        <v>20</v>
      </c>
      <c r="AH52" s="81">
        <v>45931</v>
      </c>
      <c r="AI52" t="s">
        <v>948</v>
      </c>
      <c r="AQ52" t="s">
        <v>374</v>
      </c>
      <c r="AR52" t="s">
        <v>374</v>
      </c>
      <c r="AT52" t="s">
        <v>137</v>
      </c>
      <c r="AU52" t="s">
        <v>137</v>
      </c>
      <c r="AW52">
        <v>1</v>
      </c>
      <c r="BX52" t="s">
        <v>467</v>
      </c>
      <c r="BY52">
        <v>40</v>
      </c>
      <c r="BZ52">
        <v>50</v>
      </c>
      <c r="CA52" t="s">
        <v>378</v>
      </c>
      <c r="CC52">
        <v>0</v>
      </c>
      <c r="CD52" t="s">
        <v>345</v>
      </c>
    </row>
    <row r="53" spans="1:82" x14ac:dyDescent="0.2">
      <c r="A53">
        <v>50</v>
      </c>
      <c r="B53" t="s">
        <v>618</v>
      </c>
      <c r="C53" s="73">
        <v>1110203831</v>
      </c>
      <c r="D53" s="73" t="s">
        <v>949</v>
      </c>
      <c r="E53" s="73" t="str">
        <f t="shared" si="0"/>
        <v>営利法人（株式・合名・合資・合同会社）</v>
      </c>
      <c r="F53" s="73" t="s">
        <v>950</v>
      </c>
      <c r="G53" s="73" t="s">
        <v>100</v>
      </c>
      <c r="H53" s="80" t="s">
        <v>344</v>
      </c>
      <c r="I53" t="s">
        <v>951</v>
      </c>
      <c r="J53" t="s">
        <v>371</v>
      </c>
      <c r="K53" t="s">
        <v>952</v>
      </c>
      <c r="L53" t="s">
        <v>953</v>
      </c>
      <c r="P53" t="s">
        <v>490</v>
      </c>
      <c r="Q53" t="s">
        <v>490</v>
      </c>
      <c r="R53" t="s">
        <v>490</v>
      </c>
      <c r="S53" t="s">
        <v>490</v>
      </c>
      <c r="AE53">
        <v>20</v>
      </c>
      <c r="AH53" s="81">
        <v>46054</v>
      </c>
      <c r="AI53" t="s">
        <v>954</v>
      </c>
      <c r="AQ53" t="s">
        <v>353</v>
      </c>
      <c r="AR53" t="s">
        <v>353</v>
      </c>
      <c r="AT53" t="s">
        <v>490</v>
      </c>
      <c r="AU53" t="s">
        <v>490</v>
      </c>
      <c r="AW53">
        <v>1</v>
      </c>
    </row>
    <row r="54" spans="1:82" x14ac:dyDescent="0.2">
      <c r="A54">
        <v>51</v>
      </c>
      <c r="B54" t="s">
        <v>618</v>
      </c>
      <c r="C54" s="73">
        <v>1110203864</v>
      </c>
      <c r="D54" s="73" t="s">
        <v>955</v>
      </c>
      <c r="E54" s="73" t="str">
        <f t="shared" si="0"/>
        <v>営利法人（株式・合名・合資・合同会社）</v>
      </c>
      <c r="F54" s="73" t="s">
        <v>956</v>
      </c>
      <c r="G54" s="73" t="s">
        <v>375</v>
      </c>
      <c r="H54" s="80" t="s">
        <v>344</v>
      </c>
      <c r="I54" t="s">
        <v>957</v>
      </c>
      <c r="J54" t="s">
        <v>370</v>
      </c>
      <c r="K54" t="s">
        <v>958</v>
      </c>
      <c r="L54" t="s">
        <v>958</v>
      </c>
      <c r="R54" t="s">
        <v>490</v>
      </c>
      <c r="AE54">
        <v>20</v>
      </c>
      <c r="AH54" s="81">
        <v>46054</v>
      </c>
      <c r="AI54" t="s">
        <v>959</v>
      </c>
      <c r="AQ54" t="s">
        <v>374</v>
      </c>
      <c r="AR54" t="s">
        <v>374</v>
      </c>
      <c r="AT54" t="s">
        <v>490</v>
      </c>
      <c r="AU54" t="s">
        <v>490</v>
      </c>
      <c r="AW54">
        <v>1</v>
      </c>
    </row>
    <row r="55" spans="1:82" x14ac:dyDescent="0.2">
      <c r="A55">
        <v>52</v>
      </c>
      <c r="B55" t="s">
        <v>346</v>
      </c>
      <c r="C55" s="73">
        <v>1110400148</v>
      </c>
      <c r="D55" s="73" t="s">
        <v>960</v>
      </c>
      <c r="E55" s="73" t="str">
        <f t="shared" si="0"/>
        <v>社会福祉法人（社協以外）</v>
      </c>
      <c r="F55" s="73" t="s">
        <v>961</v>
      </c>
      <c r="G55" s="73" t="s">
        <v>39</v>
      </c>
      <c r="H55" s="80">
        <v>18097</v>
      </c>
      <c r="I55" t="s">
        <v>962</v>
      </c>
      <c r="J55">
        <v>3500813</v>
      </c>
      <c r="K55" t="s">
        <v>963</v>
      </c>
      <c r="L55" t="s">
        <v>964</v>
      </c>
      <c r="Q55" t="s">
        <v>137</v>
      </c>
      <c r="X55">
        <v>14</v>
      </c>
      <c r="AE55">
        <v>10</v>
      </c>
      <c r="AH55" s="81">
        <v>39904</v>
      </c>
      <c r="AI55" t="s">
        <v>965</v>
      </c>
      <c r="AQ55" t="s">
        <v>340</v>
      </c>
      <c r="AR55" t="s">
        <v>340</v>
      </c>
      <c r="AT55" t="s">
        <v>137</v>
      </c>
      <c r="AV55" t="s">
        <v>341</v>
      </c>
      <c r="AW55">
        <v>2</v>
      </c>
      <c r="BX55" t="s">
        <v>467</v>
      </c>
      <c r="BY55">
        <v>50</v>
      </c>
      <c r="BZ55">
        <v>70</v>
      </c>
      <c r="CA55" t="s">
        <v>378</v>
      </c>
      <c r="CC55">
        <v>0</v>
      </c>
      <c r="CD55" t="s">
        <v>345</v>
      </c>
    </row>
    <row r="56" spans="1:82" x14ac:dyDescent="0.2">
      <c r="A56">
        <v>53</v>
      </c>
      <c r="B56" t="s">
        <v>581</v>
      </c>
      <c r="C56" s="73">
        <v>1110400171</v>
      </c>
      <c r="D56" s="73" t="s">
        <v>966</v>
      </c>
      <c r="E56" s="73" t="str">
        <f t="shared" si="0"/>
        <v>社会福祉法人（社協以外）</v>
      </c>
      <c r="F56" s="73" t="s">
        <v>967</v>
      </c>
      <c r="G56" s="73" t="s">
        <v>39</v>
      </c>
      <c r="H56" s="80">
        <v>21390</v>
      </c>
      <c r="I56" t="s">
        <v>968</v>
      </c>
      <c r="J56">
        <v>3501175</v>
      </c>
      <c r="K56" t="s">
        <v>969</v>
      </c>
      <c r="L56" t="s">
        <v>970</v>
      </c>
      <c r="M56" t="s">
        <v>137</v>
      </c>
      <c r="N56" t="s">
        <v>137</v>
      </c>
      <c r="O56" t="s">
        <v>137</v>
      </c>
      <c r="P56" t="s">
        <v>137</v>
      </c>
      <c r="Q56" t="s">
        <v>137</v>
      </c>
      <c r="R56" t="s">
        <v>137</v>
      </c>
      <c r="S56" t="s">
        <v>137</v>
      </c>
      <c r="T56">
        <v>50</v>
      </c>
      <c r="U56" t="s">
        <v>971</v>
      </c>
      <c r="V56">
        <v>6</v>
      </c>
      <c r="X56">
        <v>50</v>
      </c>
      <c r="Z56">
        <v>6</v>
      </c>
      <c r="AB56">
        <v>6</v>
      </c>
      <c r="AE56">
        <v>10</v>
      </c>
      <c r="AH56" s="81">
        <v>39630</v>
      </c>
      <c r="AI56" t="s">
        <v>972</v>
      </c>
      <c r="AQ56" t="s">
        <v>340</v>
      </c>
      <c r="AR56" t="s">
        <v>340</v>
      </c>
      <c r="AS56" t="s">
        <v>137</v>
      </c>
      <c r="AW56" t="s">
        <v>345</v>
      </c>
      <c r="AX56" t="s">
        <v>973</v>
      </c>
      <c r="AY56" t="s">
        <v>340</v>
      </c>
      <c r="BX56" t="s">
        <v>413</v>
      </c>
      <c r="BY56">
        <v>0</v>
      </c>
      <c r="BZ56">
        <v>60</v>
      </c>
      <c r="CA56" t="s">
        <v>378</v>
      </c>
      <c r="CC56">
        <v>646348</v>
      </c>
      <c r="CD56" t="s">
        <v>345</v>
      </c>
    </row>
    <row r="57" spans="1:82" x14ac:dyDescent="0.2">
      <c r="A57">
        <v>54</v>
      </c>
      <c r="B57" t="s">
        <v>346</v>
      </c>
      <c r="C57" s="73">
        <v>1110400189</v>
      </c>
      <c r="D57" s="73" t="s">
        <v>974</v>
      </c>
      <c r="E57" s="73" t="str">
        <f t="shared" si="0"/>
        <v>社会福祉法人（社協以外）</v>
      </c>
      <c r="F57" s="73" t="s">
        <v>975</v>
      </c>
      <c r="G57" s="73" t="s">
        <v>39</v>
      </c>
      <c r="H57" s="80">
        <v>25182</v>
      </c>
      <c r="I57" t="s">
        <v>976</v>
      </c>
      <c r="J57">
        <v>3501105</v>
      </c>
      <c r="K57" t="s">
        <v>977</v>
      </c>
      <c r="L57" t="s">
        <v>978</v>
      </c>
      <c r="M57" t="s">
        <v>137</v>
      </c>
      <c r="N57" t="s">
        <v>137</v>
      </c>
      <c r="O57" t="s">
        <v>137</v>
      </c>
      <c r="P57" t="s">
        <v>137</v>
      </c>
      <c r="Q57" t="s">
        <v>137</v>
      </c>
      <c r="R57" t="s">
        <v>137</v>
      </c>
      <c r="S57" t="s">
        <v>137</v>
      </c>
      <c r="X57">
        <v>45</v>
      </c>
      <c r="AE57">
        <v>15</v>
      </c>
      <c r="AH57" s="81">
        <v>39569</v>
      </c>
      <c r="AI57" t="s">
        <v>979</v>
      </c>
      <c r="AJ57">
        <v>39569</v>
      </c>
      <c r="AK57" t="s">
        <v>337</v>
      </c>
      <c r="AM57">
        <v>41486</v>
      </c>
      <c r="AN57" t="s">
        <v>980</v>
      </c>
      <c r="AP57" t="s">
        <v>981</v>
      </c>
      <c r="AQ57" t="s">
        <v>340</v>
      </c>
      <c r="AR57" t="s">
        <v>340</v>
      </c>
      <c r="AT57" t="s">
        <v>137</v>
      </c>
      <c r="AV57" t="s">
        <v>341</v>
      </c>
      <c r="AW57">
        <v>2</v>
      </c>
      <c r="BX57" t="s">
        <v>467</v>
      </c>
      <c r="BY57">
        <v>40</v>
      </c>
      <c r="BZ57">
        <v>40</v>
      </c>
      <c r="CA57" t="s">
        <v>378</v>
      </c>
      <c r="CC57">
        <v>1127033</v>
      </c>
      <c r="CD57" t="s">
        <v>345</v>
      </c>
    </row>
    <row r="58" spans="1:82" x14ac:dyDescent="0.2">
      <c r="A58">
        <v>55</v>
      </c>
      <c r="B58" t="s">
        <v>618</v>
      </c>
      <c r="C58" s="73">
        <v>1110400254</v>
      </c>
      <c r="D58" s="73" t="s">
        <v>39</v>
      </c>
      <c r="E58" s="73" t="str">
        <f t="shared" si="0"/>
        <v>その他（社団・財団・農協・生協等）</v>
      </c>
      <c r="F58" s="73" t="s">
        <v>982</v>
      </c>
      <c r="G58" s="73" t="s">
        <v>39</v>
      </c>
      <c r="H58" s="80">
        <v>16940</v>
      </c>
      <c r="I58" t="s">
        <v>983</v>
      </c>
      <c r="J58" t="s">
        <v>984</v>
      </c>
      <c r="K58" t="s">
        <v>985</v>
      </c>
      <c r="L58" t="s">
        <v>986</v>
      </c>
      <c r="M58" t="s">
        <v>137</v>
      </c>
      <c r="O58" t="s">
        <v>137</v>
      </c>
      <c r="P58" t="s">
        <v>137</v>
      </c>
      <c r="AE58">
        <v>30</v>
      </c>
      <c r="AH58" s="81">
        <v>40999</v>
      </c>
      <c r="AI58" t="s">
        <v>987</v>
      </c>
      <c r="AJ58">
        <v>40999</v>
      </c>
      <c r="AK58" t="s">
        <v>337</v>
      </c>
      <c r="AM58">
        <v>41486</v>
      </c>
      <c r="AN58" t="s">
        <v>988</v>
      </c>
      <c r="AP58" t="s">
        <v>989</v>
      </c>
      <c r="AQ58" t="s">
        <v>642</v>
      </c>
      <c r="AR58" t="s">
        <v>642</v>
      </c>
      <c r="AT58" t="s">
        <v>137</v>
      </c>
      <c r="AU58" t="s">
        <v>341</v>
      </c>
      <c r="AW58">
        <v>1</v>
      </c>
      <c r="BX58" t="s">
        <v>386</v>
      </c>
      <c r="BY58">
        <v>0</v>
      </c>
      <c r="BZ58">
        <v>45</v>
      </c>
      <c r="CA58" t="s">
        <v>378</v>
      </c>
      <c r="CD58" t="s">
        <v>345</v>
      </c>
    </row>
    <row r="59" spans="1:82" x14ac:dyDescent="0.2">
      <c r="A59">
        <v>56</v>
      </c>
      <c r="B59" t="s">
        <v>618</v>
      </c>
      <c r="C59" s="73">
        <v>1110400270</v>
      </c>
      <c r="D59" s="73" t="s">
        <v>39</v>
      </c>
      <c r="E59" s="73" t="str">
        <f t="shared" si="0"/>
        <v>その他（社団・財団・農協・生協等）</v>
      </c>
      <c r="F59" s="73" t="s">
        <v>990</v>
      </c>
      <c r="G59" s="73" t="s">
        <v>39</v>
      </c>
      <c r="H59" s="80">
        <v>17793</v>
      </c>
      <c r="I59" t="s">
        <v>991</v>
      </c>
      <c r="J59" t="s">
        <v>992</v>
      </c>
      <c r="K59" t="s">
        <v>993</v>
      </c>
      <c r="L59" t="s">
        <v>994</v>
      </c>
      <c r="Q59" t="s">
        <v>137</v>
      </c>
      <c r="AE59">
        <v>45</v>
      </c>
      <c r="AH59" s="81">
        <v>40999</v>
      </c>
      <c r="AI59" t="s">
        <v>995</v>
      </c>
      <c r="AJ59">
        <v>40999</v>
      </c>
      <c r="AK59" t="s">
        <v>337</v>
      </c>
      <c r="AM59">
        <v>41486</v>
      </c>
      <c r="AN59" t="s">
        <v>996</v>
      </c>
      <c r="AP59" t="s">
        <v>997</v>
      </c>
      <c r="AQ59" t="s">
        <v>642</v>
      </c>
      <c r="AR59" t="s">
        <v>642</v>
      </c>
      <c r="AT59" t="s">
        <v>137</v>
      </c>
      <c r="AU59" t="s">
        <v>341</v>
      </c>
      <c r="AW59">
        <v>1</v>
      </c>
      <c r="BX59" t="s">
        <v>413</v>
      </c>
      <c r="BY59">
        <v>0</v>
      </c>
      <c r="BZ59">
        <v>40</v>
      </c>
      <c r="CA59" t="s">
        <v>378</v>
      </c>
      <c r="CC59">
        <v>0</v>
      </c>
      <c r="CD59" t="s">
        <v>345</v>
      </c>
    </row>
    <row r="60" spans="1:82" x14ac:dyDescent="0.2">
      <c r="A60">
        <v>57</v>
      </c>
      <c r="B60" t="s">
        <v>346</v>
      </c>
      <c r="C60" s="73">
        <v>1110400460</v>
      </c>
      <c r="D60" s="73" t="s">
        <v>998</v>
      </c>
      <c r="E60" s="73" t="str">
        <f t="shared" si="0"/>
        <v>社会福祉法人（社協以外）</v>
      </c>
      <c r="F60" s="73" t="s">
        <v>999</v>
      </c>
      <c r="G60" s="73" t="s">
        <v>39</v>
      </c>
      <c r="H60" s="80">
        <v>15224</v>
      </c>
      <c r="I60" t="s">
        <v>1000</v>
      </c>
      <c r="J60" t="s">
        <v>1001</v>
      </c>
      <c r="K60" t="s">
        <v>1002</v>
      </c>
      <c r="L60" t="s">
        <v>1003</v>
      </c>
      <c r="Q60" t="s">
        <v>137</v>
      </c>
      <c r="R60" t="s">
        <v>137</v>
      </c>
      <c r="X60">
        <v>20</v>
      </c>
      <c r="AE60">
        <v>20</v>
      </c>
      <c r="AH60" s="81">
        <v>39234</v>
      </c>
      <c r="AI60" t="s">
        <v>1004</v>
      </c>
      <c r="AJ60">
        <v>39234</v>
      </c>
      <c r="AK60" t="s">
        <v>337</v>
      </c>
      <c r="AM60">
        <v>41486</v>
      </c>
      <c r="AN60" t="s">
        <v>1005</v>
      </c>
      <c r="AP60" t="s">
        <v>1006</v>
      </c>
      <c r="AQ60" t="s">
        <v>340</v>
      </c>
      <c r="AR60" t="s">
        <v>340</v>
      </c>
      <c r="AT60" t="s">
        <v>137</v>
      </c>
      <c r="AV60" t="s">
        <v>341</v>
      </c>
      <c r="AW60">
        <v>2</v>
      </c>
      <c r="BX60" t="s">
        <v>1007</v>
      </c>
      <c r="BY60">
        <v>0</v>
      </c>
      <c r="BZ60">
        <v>20</v>
      </c>
      <c r="CA60" t="s">
        <v>378</v>
      </c>
      <c r="CB60">
        <v>1</v>
      </c>
      <c r="CC60" t="s">
        <v>344</v>
      </c>
      <c r="CD60" t="s">
        <v>345</v>
      </c>
    </row>
    <row r="61" spans="1:82" x14ac:dyDescent="0.2">
      <c r="A61">
        <v>58</v>
      </c>
      <c r="B61" t="s">
        <v>346</v>
      </c>
      <c r="C61" s="73">
        <v>1110400601</v>
      </c>
      <c r="D61" s="73" t="s">
        <v>1008</v>
      </c>
      <c r="E61" s="73" t="str">
        <f t="shared" si="0"/>
        <v>特定非営利活動法人</v>
      </c>
      <c r="F61" s="73" t="s">
        <v>1009</v>
      </c>
      <c r="G61" s="73" t="s">
        <v>39</v>
      </c>
      <c r="H61" s="80">
        <v>18300</v>
      </c>
      <c r="I61" t="s">
        <v>1010</v>
      </c>
      <c r="J61" t="s">
        <v>1011</v>
      </c>
      <c r="K61" t="s">
        <v>1012</v>
      </c>
      <c r="L61" t="s">
        <v>1012</v>
      </c>
      <c r="M61" t="s">
        <v>137</v>
      </c>
      <c r="N61" t="s">
        <v>137</v>
      </c>
      <c r="O61" t="s">
        <v>137</v>
      </c>
      <c r="P61" t="s">
        <v>137</v>
      </c>
      <c r="Q61" t="s">
        <v>137</v>
      </c>
      <c r="R61" t="s">
        <v>137</v>
      </c>
      <c r="S61" t="s">
        <v>137</v>
      </c>
      <c r="Z61">
        <v>8</v>
      </c>
      <c r="AE61">
        <v>12</v>
      </c>
      <c r="AH61" s="81">
        <v>40452</v>
      </c>
      <c r="AI61" t="s">
        <v>1013</v>
      </c>
      <c r="AJ61">
        <v>39600</v>
      </c>
      <c r="AK61" t="s">
        <v>337</v>
      </c>
      <c r="AP61" t="s">
        <v>1014</v>
      </c>
      <c r="AQ61" t="s">
        <v>412</v>
      </c>
      <c r="AR61" t="s">
        <v>412</v>
      </c>
      <c r="AT61" t="s">
        <v>137</v>
      </c>
      <c r="AV61" t="s">
        <v>341</v>
      </c>
      <c r="AW61">
        <v>2</v>
      </c>
      <c r="BX61" t="s">
        <v>345</v>
      </c>
      <c r="BY61">
        <v>0</v>
      </c>
      <c r="BZ61" t="e">
        <v>#VALUE!</v>
      </c>
      <c r="CA61" t="s">
        <v>378</v>
      </c>
      <c r="CB61">
        <v>1</v>
      </c>
      <c r="CC61" t="s">
        <v>344</v>
      </c>
      <c r="CD61" t="s">
        <v>345</v>
      </c>
    </row>
    <row r="62" spans="1:82" x14ac:dyDescent="0.2">
      <c r="A62">
        <v>59</v>
      </c>
      <c r="B62" t="s">
        <v>346</v>
      </c>
      <c r="C62" s="73">
        <v>1110400676</v>
      </c>
      <c r="D62" s="73" t="s">
        <v>974</v>
      </c>
      <c r="E62" s="73" t="str">
        <f t="shared" si="0"/>
        <v>社会福祉法人（社協以外）</v>
      </c>
      <c r="F62" s="73" t="s">
        <v>1015</v>
      </c>
      <c r="G62" s="73" t="s">
        <v>39</v>
      </c>
      <c r="H62" s="80">
        <v>22412</v>
      </c>
      <c r="I62" t="s">
        <v>1016</v>
      </c>
      <c r="J62">
        <v>3501114</v>
      </c>
      <c r="K62" t="s">
        <v>1017</v>
      </c>
      <c r="L62" t="s">
        <v>1018</v>
      </c>
      <c r="M62" t="s">
        <v>137</v>
      </c>
      <c r="N62" t="s">
        <v>137</v>
      </c>
      <c r="O62" t="s">
        <v>137</v>
      </c>
      <c r="P62" t="s">
        <v>137</v>
      </c>
      <c r="Q62" t="s">
        <v>137</v>
      </c>
      <c r="R62" t="s">
        <v>137</v>
      </c>
      <c r="S62" t="s">
        <v>137</v>
      </c>
      <c r="X62">
        <v>20</v>
      </c>
      <c r="AE62">
        <v>20</v>
      </c>
      <c r="AH62" s="81">
        <v>39903</v>
      </c>
      <c r="AI62" t="s">
        <v>1019</v>
      </c>
      <c r="AJ62">
        <v>39903</v>
      </c>
      <c r="AK62" t="s">
        <v>337</v>
      </c>
      <c r="AM62">
        <v>41486</v>
      </c>
      <c r="AN62" t="s">
        <v>1020</v>
      </c>
      <c r="AP62" t="s">
        <v>1021</v>
      </c>
      <c r="AQ62" t="s">
        <v>340</v>
      </c>
      <c r="AR62" t="s">
        <v>340</v>
      </c>
      <c r="AT62" t="s">
        <v>137</v>
      </c>
      <c r="AV62" t="s">
        <v>341</v>
      </c>
      <c r="AW62">
        <v>2</v>
      </c>
    </row>
    <row r="63" spans="1:82" x14ac:dyDescent="0.2">
      <c r="A63">
        <v>60</v>
      </c>
      <c r="B63" t="s">
        <v>346</v>
      </c>
      <c r="C63" s="73">
        <v>1110400692</v>
      </c>
      <c r="D63" s="73" t="s">
        <v>1022</v>
      </c>
      <c r="E63" s="73" t="str">
        <f t="shared" si="0"/>
        <v>特定非営利活動法人</v>
      </c>
      <c r="F63" s="73" t="s">
        <v>1023</v>
      </c>
      <c r="G63" s="73" t="s">
        <v>39</v>
      </c>
      <c r="H63" s="80">
        <v>20000</v>
      </c>
      <c r="I63" t="s">
        <v>1024</v>
      </c>
      <c r="J63">
        <v>3500822</v>
      </c>
      <c r="K63" t="s">
        <v>1025</v>
      </c>
      <c r="L63" t="s">
        <v>1026</v>
      </c>
      <c r="Q63" t="s">
        <v>137</v>
      </c>
      <c r="AB63">
        <v>20</v>
      </c>
      <c r="AE63">
        <v>20</v>
      </c>
      <c r="AH63" s="81">
        <v>39995</v>
      </c>
      <c r="AI63" t="s">
        <v>1027</v>
      </c>
      <c r="AQ63" t="s">
        <v>412</v>
      </c>
      <c r="AR63" t="s">
        <v>412</v>
      </c>
      <c r="AT63" t="s">
        <v>137</v>
      </c>
      <c r="AV63" t="s">
        <v>341</v>
      </c>
      <c r="AW63">
        <v>2</v>
      </c>
      <c r="BX63" t="s">
        <v>345</v>
      </c>
      <c r="BY63">
        <v>0</v>
      </c>
      <c r="BZ63" t="e">
        <v>#VALUE!</v>
      </c>
      <c r="CA63" t="s">
        <v>378</v>
      </c>
      <c r="CC63" t="s">
        <v>344</v>
      </c>
      <c r="CD63" t="s">
        <v>345</v>
      </c>
    </row>
    <row r="64" spans="1:82" x14ac:dyDescent="0.2">
      <c r="A64">
        <v>61</v>
      </c>
      <c r="B64" t="s">
        <v>618</v>
      </c>
      <c r="C64" s="73">
        <v>1110400734</v>
      </c>
      <c r="D64" s="73" t="s">
        <v>1028</v>
      </c>
      <c r="E64" s="73" t="str">
        <f t="shared" si="0"/>
        <v>特定非営利活動法人</v>
      </c>
      <c r="F64" s="73" t="s">
        <v>1029</v>
      </c>
      <c r="G64" s="73" t="s">
        <v>39</v>
      </c>
      <c r="H64" s="80">
        <v>23200</v>
      </c>
      <c r="I64" t="s">
        <v>1030</v>
      </c>
      <c r="J64">
        <v>3501152</v>
      </c>
      <c r="K64" t="s">
        <v>1031</v>
      </c>
      <c r="L64" t="s">
        <v>1032</v>
      </c>
      <c r="Q64" t="s">
        <v>137</v>
      </c>
      <c r="AE64">
        <v>30</v>
      </c>
      <c r="AH64" s="81">
        <v>40260</v>
      </c>
      <c r="AI64" t="s">
        <v>1033</v>
      </c>
      <c r="AJ64">
        <v>40260</v>
      </c>
      <c r="AK64" t="s">
        <v>337</v>
      </c>
      <c r="AM64">
        <v>41486</v>
      </c>
      <c r="AN64" t="s">
        <v>1034</v>
      </c>
      <c r="AP64" t="s">
        <v>1035</v>
      </c>
      <c r="AQ64" t="s">
        <v>460</v>
      </c>
      <c r="AR64" t="s">
        <v>460</v>
      </c>
      <c r="AT64" t="s">
        <v>137</v>
      </c>
      <c r="AU64" t="s">
        <v>341</v>
      </c>
      <c r="AW64">
        <v>1</v>
      </c>
      <c r="BX64" t="s">
        <v>416</v>
      </c>
      <c r="BY64">
        <v>0</v>
      </c>
      <c r="BZ64">
        <v>20</v>
      </c>
      <c r="CA64" t="s">
        <v>378</v>
      </c>
      <c r="CC64" t="s">
        <v>344</v>
      </c>
      <c r="CD64" t="s">
        <v>345</v>
      </c>
    </row>
    <row r="65" spans="1:82" x14ac:dyDescent="0.2">
      <c r="A65">
        <v>62</v>
      </c>
      <c r="B65" t="s">
        <v>333</v>
      </c>
      <c r="C65" s="73">
        <v>1110400841</v>
      </c>
      <c r="D65" s="73" t="s">
        <v>1036</v>
      </c>
      <c r="E65" s="73" t="str">
        <f t="shared" si="0"/>
        <v>特定非営利活動法人</v>
      </c>
      <c r="F65" s="73" t="s">
        <v>1037</v>
      </c>
      <c r="G65" s="73" t="s">
        <v>39</v>
      </c>
      <c r="H65" s="80">
        <v>21474</v>
      </c>
      <c r="I65" t="s">
        <v>1038</v>
      </c>
      <c r="J65">
        <v>3500855</v>
      </c>
      <c r="K65" t="s">
        <v>1039</v>
      </c>
      <c r="L65" t="s">
        <v>1039</v>
      </c>
      <c r="M65" t="s">
        <v>137</v>
      </c>
      <c r="N65" t="s">
        <v>137</v>
      </c>
      <c r="O65" t="s">
        <v>137</v>
      </c>
      <c r="P65" t="s">
        <v>137</v>
      </c>
      <c r="Q65" t="s">
        <v>137</v>
      </c>
      <c r="S65" t="s">
        <v>137</v>
      </c>
      <c r="X65">
        <v>20</v>
      </c>
      <c r="AE65">
        <v>10</v>
      </c>
      <c r="AH65" s="81">
        <v>40999</v>
      </c>
      <c r="AI65" t="s">
        <v>1040</v>
      </c>
      <c r="AQ65" t="s">
        <v>460</v>
      </c>
      <c r="AR65" t="s">
        <v>460</v>
      </c>
      <c r="AT65" t="s">
        <v>137</v>
      </c>
      <c r="AV65" t="s">
        <v>341</v>
      </c>
      <c r="AW65">
        <v>2</v>
      </c>
    </row>
    <row r="66" spans="1:82" x14ac:dyDescent="0.2">
      <c r="A66">
        <v>63</v>
      </c>
      <c r="B66" t="s">
        <v>346</v>
      </c>
      <c r="C66" s="73">
        <v>1110401005</v>
      </c>
      <c r="D66" s="73" t="s">
        <v>79</v>
      </c>
      <c r="E66" s="73" t="str">
        <f t="shared" si="0"/>
        <v>営利法人（株式・合名・合資・合同会社）</v>
      </c>
      <c r="F66" s="73" t="s">
        <v>80</v>
      </c>
      <c r="G66" s="73" t="s">
        <v>39</v>
      </c>
      <c r="H66" s="80">
        <v>18000</v>
      </c>
      <c r="I66" t="s">
        <v>379</v>
      </c>
      <c r="J66" t="s">
        <v>380</v>
      </c>
      <c r="K66" t="s">
        <v>381</v>
      </c>
      <c r="L66" t="s">
        <v>382</v>
      </c>
      <c r="M66" t="s">
        <v>137</v>
      </c>
      <c r="N66" t="s">
        <v>137</v>
      </c>
      <c r="O66" t="s">
        <v>137</v>
      </c>
      <c r="P66" t="s">
        <v>137</v>
      </c>
      <c r="Q66" t="s">
        <v>137</v>
      </c>
      <c r="R66" t="s">
        <v>137</v>
      </c>
      <c r="S66" t="s">
        <v>137</v>
      </c>
      <c r="AD66">
        <v>10</v>
      </c>
      <c r="AE66">
        <v>10</v>
      </c>
      <c r="AH66" s="81">
        <v>41699</v>
      </c>
      <c r="AI66" t="s">
        <v>383</v>
      </c>
      <c r="AJ66">
        <v>41699</v>
      </c>
      <c r="AK66" t="s">
        <v>337</v>
      </c>
      <c r="AP66" t="s">
        <v>384</v>
      </c>
      <c r="AQ66" t="s">
        <v>351</v>
      </c>
      <c r="AR66" t="s">
        <v>351</v>
      </c>
      <c r="AT66" t="s">
        <v>137</v>
      </c>
      <c r="AV66" t="s">
        <v>341</v>
      </c>
      <c r="AW66">
        <v>2</v>
      </c>
      <c r="BX66" t="s">
        <v>352</v>
      </c>
      <c r="BY66">
        <v>0</v>
      </c>
      <c r="BZ66">
        <v>20</v>
      </c>
      <c r="CA66" t="s">
        <v>378</v>
      </c>
      <c r="CC66" t="s">
        <v>344</v>
      </c>
      <c r="CD66" t="s">
        <v>345</v>
      </c>
    </row>
    <row r="67" spans="1:82" x14ac:dyDescent="0.2">
      <c r="A67">
        <v>64</v>
      </c>
      <c r="B67" t="s">
        <v>618</v>
      </c>
      <c r="C67" s="73">
        <v>1110401062</v>
      </c>
      <c r="D67" s="73" t="s">
        <v>1041</v>
      </c>
      <c r="E67" s="73" t="str">
        <f t="shared" si="0"/>
        <v>その他（社団・財団・農協・生協等）</v>
      </c>
      <c r="F67" s="73" t="s">
        <v>1042</v>
      </c>
      <c r="G67" s="73" t="s">
        <v>39</v>
      </c>
      <c r="H67" s="80">
        <v>35100</v>
      </c>
      <c r="I67" t="s">
        <v>1043</v>
      </c>
      <c r="J67" t="s">
        <v>1044</v>
      </c>
      <c r="K67" t="s">
        <v>1045</v>
      </c>
      <c r="L67" t="s">
        <v>1046</v>
      </c>
      <c r="M67" t="s">
        <v>137</v>
      </c>
      <c r="N67" t="s">
        <v>137</v>
      </c>
      <c r="O67" t="s">
        <v>137</v>
      </c>
      <c r="P67" t="s">
        <v>137</v>
      </c>
      <c r="Q67" t="s">
        <v>137</v>
      </c>
      <c r="R67" t="s">
        <v>137</v>
      </c>
      <c r="S67" t="s">
        <v>137</v>
      </c>
      <c r="AE67">
        <v>20</v>
      </c>
      <c r="AH67" s="81">
        <v>41852</v>
      </c>
      <c r="AI67" t="s">
        <v>1047</v>
      </c>
      <c r="AJ67">
        <v>41852</v>
      </c>
      <c r="AK67" t="s">
        <v>337</v>
      </c>
      <c r="AP67" t="s">
        <v>1048</v>
      </c>
      <c r="AQ67" t="s">
        <v>401</v>
      </c>
      <c r="AR67" t="s">
        <v>401</v>
      </c>
      <c r="AT67" t="s">
        <v>137</v>
      </c>
      <c r="AU67" t="s">
        <v>341</v>
      </c>
      <c r="AW67">
        <v>1</v>
      </c>
      <c r="BX67" t="s">
        <v>416</v>
      </c>
      <c r="BY67">
        <v>0</v>
      </c>
      <c r="BZ67">
        <v>35</v>
      </c>
      <c r="CA67" t="s">
        <v>378</v>
      </c>
    </row>
    <row r="68" spans="1:82" x14ac:dyDescent="0.2">
      <c r="A68">
        <v>65</v>
      </c>
      <c r="B68" t="s">
        <v>1049</v>
      </c>
      <c r="C68" s="73">
        <v>1110401187</v>
      </c>
      <c r="D68" s="73" t="s">
        <v>1050</v>
      </c>
      <c r="E68" s="73" t="str">
        <f t="shared" si="0"/>
        <v>社会福祉法人（社協以外）</v>
      </c>
      <c r="F68" s="73" t="s">
        <v>1051</v>
      </c>
      <c r="G68" s="73" t="s">
        <v>39</v>
      </c>
      <c r="H68" s="80">
        <v>19718</v>
      </c>
      <c r="I68" t="s">
        <v>1052</v>
      </c>
      <c r="J68" t="s">
        <v>1053</v>
      </c>
      <c r="K68" t="s">
        <v>1054</v>
      </c>
      <c r="L68" t="s">
        <v>1055</v>
      </c>
      <c r="Q68" t="s">
        <v>137</v>
      </c>
      <c r="X68">
        <v>25</v>
      </c>
      <c r="AE68">
        <v>30</v>
      </c>
      <c r="AH68" s="81">
        <v>44013</v>
      </c>
      <c r="AI68" t="s">
        <v>1056</v>
      </c>
      <c r="AQ68" t="s">
        <v>340</v>
      </c>
      <c r="AR68" t="s">
        <v>340</v>
      </c>
      <c r="AT68" t="s">
        <v>137</v>
      </c>
      <c r="AV68" t="s">
        <v>341</v>
      </c>
      <c r="AW68">
        <v>2</v>
      </c>
      <c r="BX68" t="s">
        <v>352</v>
      </c>
      <c r="BY68">
        <v>0</v>
      </c>
      <c r="BZ68">
        <v>20</v>
      </c>
      <c r="CA68" t="s">
        <v>378</v>
      </c>
    </row>
    <row r="69" spans="1:82" x14ac:dyDescent="0.2">
      <c r="A69">
        <v>66</v>
      </c>
      <c r="B69" t="s">
        <v>618</v>
      </c>
      <c r="C69" s="73">
        <v>1110401260</v>
      </c>
      <c r="D69" s="73" t="s">
        <v>1057</v>
      </c>
      <c r="E69" s="73" t="str">
        <f t="shared" ref="E69:E132" si="1">IF(AQ69="社協",$CE$1,IF(AQ69="福",$CE$2,IF(AQ69="医",$CE$3,IF(AQ69="特非",$CE$5,IF(AQ69="営",$CE$4,$CE$6)))))</f>
        <v>営利法人（株式・合名・合資・合同会社）</v>
      </c>
      <c r="F69" s="73" t="s">
        <v>1058</v>
      </c>
      <c r="G69" s="73" t="s">
        <v>39</v>
      </c>
      <c r="H69" s="80">
        <v>21172</v>
      </c>
      <c r="I69" t="s">
        <v>1059</v>
      </c>
      <c r="J69" t="s">
        <v>385</v>
      </c>
      <c r="K69" t="s">
        <v>1060</v>
      </c>
      <c r="L69" t="s">
        <v>1061</v>
      </c>
      <c r="Q69" t="s">
        <v>137</v>
      </c>
      <c r="R69" t="s">
        <v>137</v>
      </c>
      <c r="AE69">
        <v>20</v>
      </c>
      <c r="AH69" s="81">
        <v>42461</v>
      </c>
      <c r="AI69" t="s">
        <v>1062</v>
      </c>
      <c r="AJ69">
        <v>42461</v>
      </c>
      <c r="AP69" t="s">
        <v>1063</v>
      </c>
      <c r="AQ69" t="s">
        <v>351</v>
      </c>
      <c r="AR69" t="s">
        <v>351</v>
      </c>
      <c r="AT69" t="s">
        <v>137</v>
      </c>
      <c r="AU69" t="s">
        <v>341</v>
      </c>
      <c r="AW69">
        <v>1</v>
      </c>
      <c r="BX69" t="s">
        <v>386</v>
      </c>
      <c r="BY69">
        <v>0</v>
      </c>
      <c r="BZ69">
        <v>20</v>
      </c>
      <c r="CA69" t="s">
        <v>378</v>
      </c>
    </row>
    <row r="70" spans="1:82" x14ac:dyDescent="0.2">
      <c r="A70">
        <v>67</v>
      </c>
      <c r="B70" t="s">
        <v>618</v>
      </c>
      <c r="C70" s="73">
        <v>1110401278</v>
      </c>
      <c r="D70" s="73" t="s">
        <v>1064</v>
      </c>
      <c r="E70" s="73" t="str">
        <f t="shared" si="1"/>
        <v>特定非営利活動法人</v>
      </c>
      <c r="F70" s="73" t="s">
        <v>1065</v>
      </c>
      <c r="G70" s="73" t="s">
        <v>39</v>
      </c>
      <c r="H70" s="80">
        <v>26724</v>
      </c>
      <c r="I70" t="s">
        <v>1066</v>
      </c>
      <c r="J70">
        <v>3500824</v>
      </c>
      <c r="K70" t="s">
        <v>1067</v>
      </c>
      <c r="L70" t="s">
        <v>1068</v>
      </c>
      <c r="M70" t="s">
        <v>137</v>
      </c>
      <c r="N70" t="s">
        <v>137</v>
      </c>
      <c r="O70" t="s">
        <v>137</v>
      </c>
      <c r="P70" t="s">
        <v>137</v>
      </c>
      <c r="Q70" t="s">
        <v>137</v>
      </c>
      <c r="R70" t="s">
        <v>137</v>
      </c>
      <c r="S70" t="s">
        <v>137</v>
      </c>
      <c r="AE70">
        <v>20</v>
      </c>
      <c r="AH70" s="81">
        <v>42491</v>
      </c>
      <c r="AI70" t="s">
        <v>1069</v>
      </c>
      <c r="AJ70">
        <v>42491</v>
      </c>
      <c r="AP70" t="s">
        <v>1070</v>
      </c>
      <c r="AQ70" t="s">
        <v>460</v>
      </c>
      <c r="AR70" t="s">
        <v>460</v>
      </c>
      <c r="AT70" t="s">
        <v>137</v>
      </c>
      <c r="AU70" t="s">
        <v>341</v>
      </c>
      <c r="AW70">
        <v>1</v>
      </c>
    </row>
    <row r="71" spans="1:82" x14ac:dyDescent="0.2">
      <c r="A71">
        <v>68</v>
      </c>
      <c r="B71" t="s">
        <v>346</v>
      </c>
      <c r="C71" s="73">
        <v>1110401310</v>
      </c>
      <c r="D71" s="73" t="s">
        <v>1071</v>
      </c>
      <c r="E71" s="73" t="str">
        <f t="shared" si="1"/>
        <v>営利法人（株式・合名・合資・合同会社）</v>
      </c>
      <c r="F71" s="73" t="s">
        <v>1072</v>
      </c>
      <c r="G71" s="73" t="s">
        <v>39</v>
      </c>
      <c r="H71" s="80">
        <v>21000</v>
      </c>
      <c r="I71" t="s">
        <v>1073</v>
      </c>
      <c r="J71" t="s">
        <v>1074</v>
      </c>
      <c r="K71" t="s">
        <v>1075</v>
      </c>
      <c r="L71" t="s">
        <v>1076</v>
      </c>
      <c r="M71" t="s">
        <v>137</v>
      </c>
      <c r="N71" t="s">
        <v>137</v>
      </c>
      <c r="O71" t="s">
        <v>137</v>
      </c>
      <c r="P71" t="s">
        <v>137</v>
      </c>
      <c r="Q71" t="s">
        <v>137</v>
      </c>
      <c r="R71" t="s">
        <v>137</v>
      </c>
      <c r="S71" t="s">
        <v>137</v>
      </c>
      <c r="X71">
        <v>30</v>
      </c>
      <c r="AE71">
        <v>20</v>
      </c>
      <c r="AH71" s="81">
        <v>42644</v>
      </c>
      <c r="AI71" t="s">
        <v>1077</v>
      </c>
      <c r="AQ71" t="s">
        <v>351</v>
      </c>
      <c r="AR71" t="s">
        <v>351</v>
      </c>
      <c r="AT71" t="s">
        <v>137</v>
      </c>
      <c r="AV71" t="s">
        <v>341</v>
      </c>
      <c r="AW71">
        <v>2</v>
      </c>
    </row>
    <row r="72" spans="1:82" x14ac:dyDescent="0.2">
      <c r="A72">
        <v>69</v>
      </c>
      <c r="B72" t="s">
        <v>618</v>
      </c>
      <c r="C72" s="73">
        <v>1110401336</v>
      </c>
      <c r="D72" s="73" t="s">
        <v>1078</v>
      </c>
      <c r="E72" s="73" t="str">
        <f t="shared" si="1"/>
        <v>特定非営利活動法人</v>
      </c>
      <c r="F72" s="73" t="s">
        <v>1079</v>
      </c>
      <c r="G72" s="73" t="s">
        <v>39</v>
      </c>
      <c r="H72" s="80">
        <v>18056</v>
      </c>
      <c r="I72" t="s">
        <v>1080</v>
      </c>
      <c r="J72">
        <v>3500034</v>
      </c>
      <c r="K72" t="s">
        <v>1081</v>
      </c>
      <c r="L72" t="s">
        <v>1081</v>
      </c>
      <c r="M72" t="s">
        <v>137</v>
      </c>
      <c r="N72" t="s">
        <v>137</v>
      </c>
      <c r="O72" t="s">
        <v>137</v>
      </c>
      <c r="P72" t="s">
        <v>137</v>
      </c>
      <c r="Q72" t="s">
        <v>137</v>
      </c>
      <c r="R72" t="s">
        <v>137</v>
      </c>
      <c r="AE72">
        <v>20</v>
      </c>
      <c r="AH72" s="81">
        <v>42675</v>
      </c>
      <c r="AI72" t="s">
        <v>1082</v>
      </c>
      <c r="AQ72" t="s">
        <v>412</v>
      </c>
      <c r="AR72" t="s">
        <v>412</v>
      </c>
      <c r="AT72" t="s">
        <v>137</v>
      </c>
      <c r="AU72" t="s">
        <v>341</v>
      </c>
      <c r="AW72">
        <v>1</v>
      </c>
      <c r="BX72" t="s">
        <v>387</v>
      </c>
      <c r="BY72">
        <v>0</v>
      </c>
      <c r="BZ72">
        <v>20</v>
      </c>
      <c r="CA72" t="s">
        <v>378</v>
      </c>
    </row>
    <row r="73" spans="1:82" x14ac:dyDescent="0.2">
      <c r="A73">
        <v>70</v>
      </c>
      <c r="B73" t="s">
        <v>346</v>
      </c>
      <c r="C73" s="73">
        <v>1110401393</v>
      </c>
      <c r="D73" s="73" t="s">
        <v>388</v>
      </c>
      <c r="E73" s="73" t="str">
        <f t="shared" si="1"/>
        <v>営利法人（株式・合名・合資・合同会社）</v>
      </c>
      <c r="F73" s="73" t="s">
        <v>22</v>
      </c>
      <c r="G73" s="73" t="s">
        <v>389</v>
      </c>
      <c r="H73" s="80" t="s">
        <v>344</v>
      </c>
      <c r="I73" t="s">
        <v>390</v>
      </c>
      <c r="J73">
        <v>3501103</v>
      </c>
      <c r="K73" t="s">
        <v>391</v>
      </c>
      <c r="L73" t="s">
        <v>392</v>
      </c>
      <c r="M73" t="s">
        <v>137</v>
      </c>
      <c r="P73" t="s">
        <v>137</v>
      </c>
      <c r="Q73" t="s">
        <v>137</v>
      </c>
      <c r="R73" t="s">
        <v>137</v>
      </c>
      <c r="S73" t="s">
        <v>137</v>
      </c>
      <c r="AD73">
        <v>10</v>
      </c>
      <c r="AE73">
        <v>10</v>
      </c>
      <c r="AH73" s="81">
        <v>42856</v>
      </c>
      <c r="AI73" t="s">
        <v>393</v>
      </c>
      <c r="AJ73">
        <v>42856</v>
      </c>
      <c r="AP73" t="s">
        <v>22</v>
      </c>
      <c r="AQ73" t="s">
        <v>394</v>
      </c>
      <c r="AR73" t="s">
        <v>394</v>
      </c>
      <c r="AT73" t="s">
        <v>137</v>
      </c>
      <c r="AU73" t="s">
        <v>341</v>
      </c>
      <c r="AW73">
        <v>2</v>
      </c>
    </row>
    <row r="74" spans="1:82" x14ac:dyDescent="0.2">
      <c r="A74">
        <v>71</v>
      </c>
      <c r="B74" t="s">
        <v>346</v>
      </c>
      <c r="C74" s="73">
        <v>1110401484</v>
      </c>
      <c r="D74" s="73" t="s">
        <v>1083</v>
      </c>
      <c r="E74" s="73" t="str">
        <f t="shared" si="1"/>
        <v>特定非営利活動法人</v>
      </c>
      <c r="F74" s="73" t="s">
        <v>1084</v>
      </c>
      <c r="G74" s="73" t="s">
        <v>39</v>
      </c>
      <c r="H74" s="80">
        <v>11667</v>
      </c>
      <c r="I74" t="s">
        <v>1085</v>
      </c>
      <c r="J74" t="s">
        <v>1086</v>
      </c>
      <c r="K74" t="s">
        <v>1087</v>
      </c>
      <c r="L74" t="s">
        <v>1088</v>
      </c>
      <c r="M74" t="s">
        <v>137</v>
      </c>
      <c r="N74" t="s">
        <v>137</v>
      </c>
      <c r="O74" t="s">
        <v>137</v>
      </c>
      <c r="P74" t="s">
        <v>137</v>
      </c>
      <c r="Q74" t="s">
        <v>137</v>
      </c>
      <c r="R74" t="s">
        <v>137</v>
      </c>
      <c r="S74" t="s">
        <v>137</v>
      </c>
      <c r="AE74">
        <v>20</v>
      </c>
      <c r="AH74" s="81">
        <v>44013</v>
      </c>
      <c r="AI74" t="s">
        <v>1089</v>
      </c>
      <c r="AQ74" t="s">
        <v>412</v>
      </c>
      <c r="AR74" t="s">
        <v>412</v>
      </c>
      <c r="AT74" t="s">
        <v>137</v>
      </c>
      <c r="AV74" t="s">
        <v>341</v>
      </c>
      <c r="AW74">
        <v>2</v>
      </c>
    </row>
    <row r="75" spans="1:82" x14ac:dyDescent="0.2">
      <c r="A75">
        <v>72</v>
      </c>
      <c r="B75" t="s">
        <v>346</v>
      </c>
      <c r="C75" s="73">
        <v>1110401492</v>
      </c>
      <c r="D75" s="73" t="s">
        <v>1090</v>
      </c>
      <c r="E75" s="73" t="str">
        <f t="shared" si="1"/>
        <v>特定非営利活動法人</v>
      </c>
      <c r="F75" s="73" t="s">
        <v>1091</v>
      </c>
      <c r="G75" s="73" t="s">
        <v>39</v>
      </c>
      <c r="H75" s="80">
        <v>24031</v>
      </c>
      <c r="I75" t="s">
        <v>1092</v>
      </c>
      <c r="J75" t="s">
        <v>1093</v>
      </c>
      <c r="K75" t="s">
        <v>1094</v>
      </c>
      <c r="L75" t="s">
        <v>1094</v>
      </c>
      <c r="M75" t="s">
        <v>137</v>
      </c>
      <c r="Q75" t="s">
        <v>137</v>
      </c>
      <c r="R75" t="s">
        <v>137</v>
      </c>
      <c r="S75" t="s">
        <v>137</v>
      </c>
      <c r="X75">
        <v>9</v>
      </c>
      <c r="AE75">
        <v>20</v>
      </c>
      <c r="AH75" s="81">
        <v>43221</v>
      </c>
      <c r="AI75" t="s">
        <v>1095</v>
      </c>
      <c r="AJ75">
        <v>43221</v>
      </c>
      <c r="AP75" t="s">
        <v>1096</v>
      </c>
      <c r="AQ75" t="s">
        <v>412</v>
      </c>
      <c r="AR75" t="s">
        <v>412</v>
      </c>
      <c r="AT75" t="s">
        <v>137</v>
      </c>
      <c r="AV75" t="s">
        <v>341</v>
      </c>
      <c r="AW75">
        <v>2</v>
      </c>
    </row>
    <row r="76" spans="1:82" x14ac:dyDescent="0.2">
      <c r="A76">
        <v>73</v>
      </c>
      <c r="B76" t="s">
        <v>346</v>
      </c>
      <c r="C76" s="73">
        <v>1110401583</v>
      </c>
      <c r="D76" s="73" t="s">
        <v>81</v>
      </c>
      <c r="E76" s="73" t="str">
        <f t="shared" si="1"/>
        <v>その他（社団・財団・農協・生協等）</v>
      </c>
      <c r="F76" s="73" t="s">
        <v>82</v>
      </c>
      <c r="G76" s="73" t="s">
        <v>39</v>
      </c>
      <c r="H76" s="80">
        <v>20000</v>
      </c>
      <c r="I76" t="s">
        <v>395</v>
      </c>
      <c r="J76" t="s">
        <v>396</v>
      </c>
      <c r="K76" t="s">
        <v>397</v>
      </c>
      <c r="L76" t="s">
        <v>398</v>
      </c>
      <c r="M76" t="s">
        <v>137</v>
      </c>
      <c r="N76" t="s">
        <v>137</v>
      </c>
      <c r="O76" t="s">
        <v>137</v>
      </c>
      <c r="P76" t="s">
        <v>137</v>
      </c>
      <c r="Q76" t="s">
        <v>137</v>
      </c>
      <c r="R76" t="s">
        <v>137</v>
      </c>
      <c r="S76" t="s">
        <v>137</v>
      </c>
      <c r="X76">
        <v>10</v>
      </c>
      <c r="AD76">
        <v>20</v>
      </c>
      <c r="AE76">
        <v>10</v>
      </c>
      <c r="AH76" s="81">
        <v>43435</v>
      </c>
      <c r="AI76" t="s">
        <v>399</v>
      </c>
      <c r="AJ76">
        <v>43435</v>
      </c>
      <c r="AP76" t="s">
        <v>400</v>
      </c>
      <c r="AQ76" t="s">
        <v>401</v>
      </c>
      <c r="AR76" t="s">
        <v>401</v>
      </c>
      <c r="AT76" t="s">
        <v>137</v>
      </c>
      <c r="AV76" t="s">
        <v>341</v>
      </c>
      <c r="AW76">
        <v>3</v>
      </c>
    </row>
    <row r="77" spans="1:82" x14ac:dyDescent="0.2">
      <c r="A77">
        <v>74</v>
      </c>
      <c r="B77" t="s">
        <v>346</v>
      </c>
      <c r="C77" s="73">
        <v>1110401724</v>
      </c>
      <c r="D77" s="73" t="s">
        <v>1097</v>
      </c>
      <c r="E77" s="73" t="str">
        <f t="shared" si="1"/>
        <v>特定非営利活動法人</v>
      </c>
      <c r="F77" s="73" t="s">
        <v>1098</v>
      </c>
      <c r="G77" s="73" t="s">
        <v>39</v>
      </c>
      <c r="H77" s="80">
        <v>21000</v>
      </c>
      <c r="I77" t="s">
        <v>1099</v>
      </c>
      <c r="J77" t="s">
        <v>1100</v>
      </c>
      <c r="K77" t="s">
        <v>1101</v>
      </c>
      <c r="L77" t="s">
        <v>1101</v>
      </c>
      <c r="Q77" t="s">
        <v>137</v>
      </c>
      <c r="X77">
        <v>23</v>
      </c>
      <c r="AE77">
        <v>20</v>
      </c>
      <c r="AH77" s="81">
        <v>43922</v>
      </c>
      <c r="AI77" t="s">
        <v>1102</v>
      </c>
      <c r="AQ77" t="s">
        <v>796</v>
      </c>
      <c r="AR77" t="s">
        <v>796</v>
      </c>
      <c r="AT77" t="s">
        <v>137</v>
      </c>
      <c r="AV77" t="s">
        <v>341</v>
      </c>
      <c r="AW77">
        <v>2</v>
      </c>
    </row>
    <row r="78" spans="1:82" x14ac:dyDescent="0.2">
      <c r="A78">
        <v>75</v>
      </c>
      <c r="B78" t="s">
        <v>236</v>
      </c>
      <c r="C78" s="73">
        <v>1110401815</v>
      </c>
      <c r="D78" s="73" t="s">
        <v>1103</v>
      </c>
      <c r="E78" s="73" t="str">
        <f t="shared" si="1"/>
        <v>社会福祉法人（社協以外）</v>
      </c>
      <c r="F78" s="73" t="s">
        <v>1104</v>
      </c>
      <c r="G78" s="73" t="s">
        <v>39</v>
      </c>
      <c r="H78" s="80">
        <v>16026</v>
      </c>
      <c r="I78" t="s">
        <v>1105</v>
      </c>
      <c r="J78" t="s">
        <v>1106</v>
      </c>
      <c r="K78" t="s">
        <v>1107</v>
      </c>
      <c r="L78" t="s">
        <v>1108</v>
      </c>
      <c r="M78" t="s">
        <v>137</v>
      </c>
      <c r="N78" t="s">
        <v>137</v>
      </c>
      <c r="O78" t="s">
        <v>137</v>
      </c>
      <c r="P78" t="s">
        <v>137</v>
      </c>
      <c r="Q78" t="s">
        <v>137</v>
      </c>
      <c r="R78" t="s">
        <v>137</v>
      </c>
      <c r="S78" t="s">
        <v>137</v>
      </c>
      <c r="AE78">
        <v>20</v>
      </c>
      <c r="AH78" s="81">
        <v>44166</v>
      </c>
      <c r="AI78" t="s">
        <v>1109</v>
      </c>
      <c r="AQ78" t="s">
        <v>340</v>
      </c>
      <c r="AR78" t="s">
        <v>340</v>
      </c>
      <c r="AT78" t="s">
        <v>137</v>
      </c>
      <c r="AU78" t="s">
        <v>341</v>
      </c>
      <c r="AW78">
        <v>1</v>
      </c>
    </row>
    <row r="79" spans="1:82" x14ac:dyDescent="0.2">
      <c r="A79">
        <v>76</v>
      </c>
      <c r="B79" t="s">
        <v>346</v>
      </c>
      <c r="C79" s="73">
        <v>1110401872</v>
      </c>
      <c r="D79" s="73" t="s">
        <v>974</v>
      </c>
      <c r="E79" s="73" t="str">
        <f t="shared" si="1"/>
        <v>社会福祉法人（社協以外）</v>
      </c>
      <c r="F79" s="73" t="s">
        <v>1110</v>
      </c>
      <c r="G79" s="73" t="s">
        <v>39</v>
      </c>
      <c r="H79" s="80">
        <v>21198</v>
      </c>
      <c r="I79" t="s">
        <v>1111</v>
      </c>
      <c r="J79" t="s">
        <v>984</v>
      </c>
      <c r="K79" t="s">
        <v>969</v>
      </c>
      <c r="L79" t="s">
        <v>970</v>
      </c>
      <c r="M79" t="s">
        <v>137</v>
      </c>
      <c r="N79" t="s">
        <v>137</v>
      </c>
      <c r="O79" t="s">
        <v>137</v>
      </c>
      <c r="P79" t="s">
        <v>137</v>
      </c>
      <c r="Q79" t="s">
        <v>137</v>
      </c>
      <c r="R79" t="s">
        <v>137</v>
      </c>
      <c r="S79" t="s">
        <v>137</v>
      </c>
      <c r="X79">
        <v>50</v>
      </c>
      <c r="AE79">
        <v>10</v>
      </c>
      <c r="AH79" s="81">
        <v>44287</v>
      </c>
      <c r="AI79" t="s">
        <v>1112</v>
      </c>
      <c r="AQ79" t="s">
        <v>340</v>
      </c>
      <c r="AR79" t="s">
        <v>340</v>
      </c>
      <c r="AT79" t="s">
        <v>137</v>
      </c>
      <c r="AV79" t="s">
        <v>341</v>
      </c>
      <c r="AW79">
        <v>2</v>
      </c>
    </row>
    <row r="80" spans="1:82" x14ac:dyDescent="0.2">
      <c r="A80">
        <v>77</v>
      </c>
      <c r="B80" t="s">
        <v>346</v>
      </c>
      <c r="C80" s="73">
        <v>1110401906</v>
      </c>
      <c r="D80" s="73" t="s">
        <v>1113</v>
      </c>
      <c r="E80" s="73" t="str">
        <f t="shared" si="1"/>
        <v>社会福祉法人（社協以外）</v>
      </c>
      <c r="F80" s="73" t="s">
        <v>1114</v>
      </c>
      <c r="G80" s="73" t="s">
        <v>39</v>
      </c>
      <c r="H80" s="80">
        <v>25606</v>
      </c>
      <c r="I80" t="s">
        <v>1115</v>
      </c>
      <c r="J80" t="s">
        <v>1116</v>
      </c>
      <c r="K80" t="s">
        <v>1117</v>
      </c>
      <c r="L80" t="s">
        <v>1118</v>
      </c>
      <c r="M80" t="s">
        <v>137</v>
      </c>
      <c r="N80" t="s">
        <v>137</v>
      </c>
      <c r="O80" t="s">
        <v>137</v>
      </c>
      <c r="P80" t="s">
        <v>137</v>
      </c>
      <c r="Q80" t="s">
        <v>137</v>
      </c>
      <c r="R80" t="s">
        <v>137</v>
      </c>
      <c r="S80" t="s">
        <v>137</v>
      </c>
      <c r="X80">
        <v>25</v>
      </c>
      <c r="AE80">
        <v>10</v>
      </c>
      <c r="AH80" s="81">
        <v>44287</v>
      </c>
      <c r="AI80" t="s">
        <v>1119</v>
      </c>
      <c r="AQ80" t="s">
        <v>340</v>
      </c>
      <c r="AR80" t="s">
        <v>340</v>
      </c>
      <c r="AT80" t="s">
        <v>137</v>
      </c>
      <c r="AV80" t="s">
        <v>341</v>
      </c>
      <c r="AW80">
        <v>2</v>
      </c>
    </row>
    <row r="81" spans="1:82" x14ac:dyDescent="0.2">
      <c r="A81">
        <v>78</v>
      </c>
      <c r="B81" t="s">
        <v>346</v>
      </c>
      <c r="C81" s="73">
        <v>1110401955</v>
      </c>
      <c r="D81" s="73" t="s">
        <v>1120</v>
      </c>
      <c r="E81" s="73" t="str">
        <f t="shared" si="1"/>
        <v>社会福祉法人（社協以外）</v>
      </c>
      <c r="F81" s="73" t="s">
        <v>1121</v>
      </c>
      <c r="G81" s="73" t="s">
        <v>389</v>
      </c>
      <c r="H81" s="80">
        <v>21250</v>
      </c>
      <c r="I81" t="s">
        <v>1122</v>
      </c>
      <c r="J81" t="s">
        <v>1123</v>
      </c>
      <c r="K81" t="s">
        <v>1124</v>
      </c>
      <c r="L81" t="s">
        <v>1125</v>
      </c>
      <c r="M81" t="s">
        <v>137</v>
      </c>
      <c r="N81" t="s">
        <v>137</v>
      </c>
      <c r="O81" t="s">
        <v>137</v>
      </c>
      <c r="P81" t="s">
        <v>137</v>
      </c>
      <c r="Q81" t="s">
        <v>137</v>
      </c>
      <c r="R81" t="s">
        <v>137</v>
      </c>
      <c r="S81" t="s">
        <v>137</v>
      </c>
      <c r="X81">
        <v>30</v>
      </c>
      <c r="Z81">
        <v>10</v>
      </c>
      <c r="AE81">
        <v>20</v>
      </c>
      <c r="AH81" s="81">
        <v>44378</v>
      </c>
      <c r="AI81" t="s">
        <v>1126</v>
      </c>
      <c r="AQ81" t="s">
        <v>1127</v>
      </c>
      <c r="AR81" t="s">
        <v>1127</v>
      </c>
      <c r="AT81" t="s">
        <v>137</v>
      </c>
      <c r="AV81" t="s">
        <v>341</v>
      </c>
      <c r="AW81">
        <v>3</v>
      </c>
    </row>
    <row r="82" spans="1:82" x14ac:dyDescent="0.2">
      <c r="A82">
        <v>79</v>
      </c>
      <c r="B82" t="s">
        <v>618</v>
      </c>
      <c r="C82" s="73">
        <v>1110402011</v>
      </c>
      <c r="D82" s="73" t="s">
        <v>1128</v>
      </c>
      <c r="E82" s="73" t="str">
        <f t="shared" si="1"/>
        <v>営利法人（株式・合名・合資・合同会社）</v>
      </c>
      <c r="F82" s="73" t="s">
        <v>1129</v>
      </c>
      <c r="G82" s="73" t="s">
        <v>402</v>
      </c>
      <c r="H82" s="80">
        <v>64639</v>
      </c>
      <c r="I82" t="s">
        <v>1130</v>
      </c>
      <c r="J82" t="s">
        <v>1131</v>
      </c>
      <c r="K82" t="s">
        <v>1132</v>
      </c>
      <c r="L82" t="s">
        <v>1133</v>
      </c>
      <c r="M82" t="s">
        <v>137</v>
      </c>
      <c r="N82" t="s">
        <v>137</v>
      </c>
      <c r="O82" t="s">
        <v>137</v>
      </c>
      <c r="P82" t="s">
        <v>137</v>
      </c>
      <c r="Q82" t="s">
        <v>137</v>
      </c>
      <c r="R82" t="s">
        <v>137</v>
      </c>
      <c r="S82" t="s">
        <v>137</v>
      </c>
      <c r="AE82">
        <v>20</v>
      </c>
      <c r="AH82" s="81">
        <v>44531</v>
      </c>
      <c r="AI82" t="s">
        <v>1134</v>
      </c>
      <c r="AQ82" t="s">
        <v>403</v>
      </c>
      <c r="AR82" t="s">
        <v>403</v>
      </c>
      <c r="AT82" t="s">
        <v>137</v>
      </c>
      <c r="AU82" t="s">
        <v>341</v>
      </c>
      <c r="AW82">
        <v>1</v>
      </c>
    </row>
    <row r="83" spans="1:82" x14ac:dyDescent="0.2">
      <c r="A83">
        <v>80</v>
      </c>
      <c r="B83" t="s">
        <v>236</v>
      </c>
      <c r="C83" s="73">
        <v>1110402029</v>
      </c>
      <c r="D83" s="73" t="s">
        <v>1135</v>
      </c>
      <c r="E83" s="73" t="str">
        <f t="shared" si="1"/>
        <v>営利法人（株式・合名・合資・合同会社）</v>
      </c>
      <c r="F83" s="73" t="s">
        <v>1136</v>
      </c>
      <c r="G83" s="73" t="s">
        <v>402</v>
      </c>
      <c r="H83" s="80">
        <v>15390</v>
      </c>
      <c r="I83" t="s">
        <v>1137</v>
      </c>
      <c r="J83">
        <v>3501115</v>
      </c>
      <c r="K83" t="s">
        <v>1138</v>
      </c>
      <c r="L83" t="s">
        <v>1139</v>
      </c>
      <c r="M83" t="s">
        <v>137</v>
      </c>
      <c r="N83" t="s">
        <v>137</v>
      </c>
      <c r="O83" t="s">
        <v>137</v>
      </c>
      <c r="P83" t="s">
        <v>137</v>
      </c>
      <c r="Q83" t="s">
        <v>137</v>
      </c>
      <c r="R83" t="s">
        <v>137</v>
      </c>
      <c r="S83" t="s">
        <v>137</v>
      </c>
      <c r="AE83">
        <v>20</v>
      </c>
      <c r="AH83" s="81">
        <v>44562</v>
      </c>
      <c r="AI83" t="s">
        <v>1140</v>
      </c>
      <c r="AQ83" t="s">
        <v>403</v>
      </c>
      <c r="AR83" t="s">
        <v>403</v>
      </c>
      <c r="AT83" t="s">
        <v>137</v>
      </c>
      <c r="AU83" t="s">
        <v>341</v>
      </c>
      <c r="AW83">
        <v>1</v>
      </c>
    </row>
    <row r="84" spans="1:82" x14ac:dyDescent="0.2">
      <c r="A84">
        <v>81</v>
      </c>
      <c r="B84" t="s">
        <v>333</v>
      </c>
      <c r="C84" s="73">
        <v>1110402078</v>
      </c>
      <c r="D84" s="73" t="s">
        <v>1135</v>
      </c>
      <c r="E84" s="73" t="str">
        <f t="shared" si="1"/>
        <v>営利法人（株式・合名・合資・合同会社）</v>
      </c>
      <c r="F84" s="73" t="s">
        <v>1141</v>
      </c>
      <c r="G84" s="73" t="s">
        <v>402</v>
      </c>
      <c r="H84" s="80">
        <v>15862</v>
      </c>
      <c r="I84" t="s">
        <v>1142</v>
      </c>
      <c r="J84" t="s">
        <v>385</v>
      </c>
      <c r="K84" t="s">
        <v>1143</v>
      </c>
      <c r="L84" t="s">
        <v>1144</v>
      </c>
      <c r="M84" t="s">
        <v>137</v>
      </c>
      <c r="N84" t="s">
        <v>137</v>
      </c>
      <c r="O84" t="s">
        <v>137</v>
      </c>
      <c r="P84" t="s">
        <v>137</v>
      </c>
      <c r="Q84" t="s">
        <v>137</v>
      </c>
      <c r="R84" t="s">
        <v>137</v>
      </c>
      <c r="S84" t="s">
        <v>137</v>
      </c>
      <c r="AE84">
        <v>20</v>
      </c>
      <c r="AH84" s="81">
        <v>44713</v>
      </c>
      <c r="AI84" t="s">
        <v>1145</v>
      </c>
      <c r="AQ84" t="s">
        <v>403</v>
      </c>
      <c r="AR84" t="s">
        <v>403</v>
      </c>
      <c r="AT84" t="s">
        <v>137</v>
      </c>
      <c r="AV84" t="s">
        <v>341</v>
      </c>
      <c r="AW84">
        <v>1</v>
      </c>
    </row>
    <row r="85" spans="1:82" x14ac:dyDescent="0.2">
      <c r="A85">
        <v>82</v>
      </c>
      <c r="B85" t="s">
        <v>236</v>
      </c>
      <c r="C85" s="73">
        <v>1110402110</v>
      </c>
      <c r="D85" s="73" t="s">
        <v>1146</v>
      </c>
      <c r="E85" s="73" t="str">
        <f t="shared" si="1"/>
        <v>営利法人（株式・合名・合資・合同会社）</v>
      </c>
      <c r="F85" s="73" t="s">
        <v>1147</v>
      </c>
      <c r="G85" s="73" t="s">
        <v>402</v>
      </c>
      <c r="H85" s="80">
        <v>16744</v>
      </c>
      <c r="I85" t="s">
        <v>1148</v>
      </c>
      <c r="J85">
        <v>3500041</v>
      </c>
      <c r="K85" t="s">
        <v>1149</v>
      </c>
      <c r="L85" t="s">
        <v>1150</v>
      </c>
      <c r="Q85" t="s">
        <v>137</v>
      </c>
      <c r="R85" t="s">
        <v>137</v>
      </c>
      <c r="AE85">
        <v>20</v>
      </c>
      <c r="AH85" s="81">
        <v>44927</v>
      </c>
      <c r="AI85" t="s">
        <v>1151</v>
      </c>
      <c r="AQ85" t="s">
        <v>403</v>
      </c>
      <c r="AR85" t="s">
        <v>403</v>
      </c>
      <c r="AT85" t="s">
        <v>137</v>
      </c>
      <c r="AU85" t="s">
        <v>341</v>
      </c>
      <c r="AW85">
        <v>1</v>
      </c>
    </row>
    <row r="86" spans="1:82" x14ac:dyDescent="0.2">
      <c r="A86">
        <v>83</v>
      </c>
      <c r="B86" t="s">
        <v>236</v>
      </c>
      <c r="C86" s="73">
        <v>1110402169</v>
      </c>
      <c r="D86" s="73" t="s">
        <v>1152</v>
      </c>
      <c r="E86" s="73" t="str">
        <f t="shared" si="1"/>
        <v>営利法人（株式・合名・合資・合同会社）</v>
      </c>
      <c r="F86" s="73" t="s">
        <v>1153</v>
      </c>
      <c r="G86" s="73" t="s">
        <v>39</v>
      </c>
      <c r="H86" s="80">
        <v>27000</v>
      </c>
      <c r="I86" t="s">
        <v>1154</v>
      </c>
      <c r="J86" t="s">
        <v>1155</v>
      </c>
      <c r="K86" t="s">
        <v>1156</v>
      </c>
      <c r="L86" t="s">
        <v>1157</v>
      </c>
      <c r="O86" t="s">
        <v>137</v>
      </c>
      <c r="P86" t="s">
        <v>137</v>
      </c>
      <c r="Q86" t="s">
        <v>137</v>
      </c>
      <c r="R86" t="s">
        <v>137</v>
      </c>
      <c r="S86" t="s">
        <v>137</v>
      </c>
      <c r="AE86">
        <v>20</v>
      </c>
      <c r="AH86" s="81">
        <v>45047</v>
      </c>
      <c r="AI86" t="s">
        <v>1158</v>
      </c>
      <c r="AQ86" t="s">
        <v>351</v>
      </c>
      <c r="AR86" t="s">
        <v>351</v>
      </c>
      <c r="AT86" t="s">
        <v>137</v>
      </c>
      <c r="AU86" t="s">
        <v>341</v>
      </c>
      <c r="AW86">
        <v>1</v>
      </c>
    </row>
    <row r="87" spans="1:82" x14ac:dyDescent="0.2">
      <c r="A87">
        <v>84</v>
      </c>
      <c r="B87" t="s">
        <v>236</v>
      </c>
      <c r="C87" s="73">
        <v>1110402466</v>
      </c>
      <c r="D87" s="73" t="s">
        <v>1159</v>
      </c>
      <c r="E87" s="73" t="str">
        <f t="shared" si="1"/>
        <v>営利法人（株式・合名・合資・合同会社）</v>
      </c>
      <c r="F87" s="73" t="s">
        <v>1160</v>
      </c>
      <c r="G87" s="73" t="s">
        <v>404</v>
      </c>
      <c r="H87" s="80" t="s">
        <v>344</v>
      </c>
      <c r="I87" t="s">
        <v>1161</v>
      </c>
      <c r="J87" t="s">
        <v>1162</v>
      </c>
      <c r="K87" t="s">
        <v>1163</v>
      </c>
      <c r="L87" t="s">
        <v>1164</v>
      </c>
      <c r="M87" t="s">
        <v>137</v>
      </c>
      <c r="N87" t="s">
        <v>137</v>
      </c>
      <c r="O87" t="s">
        <v>137</v>
      </c>
      <c r="P87" t="s">
        <v>137</v>
      </c>
      <c r="Q87" t="s">
        <v>137</v>
      </c>
      <c r="R87" t="s">
        <v>137</v>
      </c>
      <c r="S87" t="s">
        <v>137</v>
      </c>
      <c r="AE87">
        <v>20</v>
      </c>
      <c r="AH87" s="81">
        <v>45748</v>
      </c>
      <c r="AI87" t="s">
        <v>1165</v>
      </c>
      <c r="AQ87" t="s">
        <v>405</v>
      </c>
      <c r="AR87" t="s">
        <v>405</v>
      </c>
      <c r="AT87" t="s">
        <v>137</v>
      </c>
      <c r="AU87" t="s">
        <v>341</v>
      </c>
      <c r="AW87">
        <v>1</v>
      </c>
    </row>
    <row r="88" spans="1:82" x14ac:dyDescent="0.2">
      <c r="A88">
        <v>85</v>
      </c>
      <c r="B88" t="s">
        <v>236</v>
      </c>
      <c r="C88" s="73">
        <v>1110402474</v>
      </c>
      <c r="D88" s="73" t="s">
        <v>1166</v>
      </c>
      <c r="E88" s="73" t="str">
        <f t="shared" si="1"/>
        <v>営利法人（株式・合名・合資・合同会社）</v>
      </c>
      <c r="F88" s="73" t="s">
        <v>1167</v>
      </c>
      <c r="G88" s="73" t="s">
        <v>404</v>
      </c>
      <c r="H88" s="80" t="s">
        <v>344</v>
      </c>
      <c r="I88" t="s">
        <v>1168</v>
      </c>
      <c r="J88" t="s">
        <v>1169</v>
      </c>
      <c r="K88" t="s">
        <v>1170</v>
      </c>
      <c r="L88" t="s">
        <v>1171</v>
      </c>
      <c r="M88" t="s">
        <v>137</v>
      </c>
      <c r="O88" t="s">
        <v>137</v>
      </c>
      <c r="P88" t="s">
        <v>137</v>
      </c>
      <c r="Q88" t="s">
        <v>137</v>
      </c>
      <c r="R88" t="s">
        <v>137</v>
      </c>
      <c r="AE88">
        <v>20</v>
      </c>
      <c r="AH88" s="81">
        <v>45748</v>
      </c>
      <c r="AI88" t="s">
        <v>1172</v>
      </c>
      <c r="AQ88" t="s">
        <v>405</v>
      </c>
      <c r="AR88" t="s">
        <v>405</v>
      </c>
      <c r="AT88" t="s">
        <v>137</v>
      </c>
      <c r="AU88" t="s">
        <v>341</v>
      </c>
      <c r="AW88">
        <v>1</v>
      </c>
    </row>
    <row r="89" spans="1:82" x14ac:dyDescent="0.2">
      <c r="A89">
        <v>86</v>
      </c>
      <c r="B89" t="s">
        <v>236</v>
      </c>
      <c r="C89" s="73">
        <v>1110402490</v>
      </c>
      <c r="D89" s="73" t="s">
        <v>1173</v>
      </c>
      <c r="E89" s="73" t="str">
        <f t="shared" si="1"/>
        <v>営利法人（株式・合名・合資・合同会社）</v>
      </c>
      <c r="F89" s="73" t="s">
        <v>1174</v>
      </c>
      <c r="G89" s="73" t="s">
        <v>404</v>
      </c>
      <c r="H89" s="80" t="s">
        <v>344</v>
      </c>
      <c r="I89" t="s">
        <v>1175</v>
      </c>
      <c r="J89" t="s">
        <v>1176</v>
      </c>
      <c r="K89" t="s">
        <v>376</v>
      </c>
      <c r="L89" t="s">
        <v>377</v>
      </c>
      <c r="M89" t="s">
        <v>137</v>
      </c>
      <c r="N89" t="s">
        <v>137</v>
      </c>
      <c r="O89" t="s">
        <v>137</v>
      </c>
      <c r="P89" t="s">
        <v>137</v>
      </c>
      <c r="Q89" t="s">
        <v>137</v>
      </c>
      <c r="R89" t="s">
        <v>137</v>
      </c>
      <c r="S89" t="s">
        <v>137</v>
      </c>
      <c r="AE89">
        <v>20</v>
      </c>
      <c r="AH89" s="81">
        <v>45778</v>
      </c>
      <c r="AI89" t="s">
        <v>1177</v>
      </c>
      <c r="AQ89" t="s">
        <v>405</v>
      </c>
      <c r="AR89" t="s">
        <v>405</v>
      </c>
      <c r="AT89" t="s">
        <v>137</v>
      </c>
      <c r="AU89" t="s">
        <v>341</v>
      </c>
      <c r="AW89">
        <v>1</v>
      </c>
    </row>
    <row r="90" spans="1:82" x14ac:dyDescent="0.2">
      <c r="A90">
        <v>87</v>
      </c>
      <c r="B90" t="s">
        <v>236</v>
      </c>
      <c r="C90" s="73">
        <v>1110402516</v>
      </c>
      <c r="D90" s="73" t="s">
        <v>1178</v>
      </c>
      <c r="E90" s="73" t="str">
        <f t="shared" si="1"/>
        <v>営利法人（株式・合名・合資・合同会社）</v>
      </c>
      <c r="F90" s="73" t="s">
        <v>1179</v>
      </c>
      <c r="G90" s="73" t="s">
        <v>404</v>
      </c>
      <c r="H90" s="80" t="s">
        <v>344</v>
      </c>
      <c r="I90" t="s">
        <v>1180</v>
      </c>
      <c r="J90" t="s">
        <v>1162</v>
      </c>
      <c r="K90" t="s">
        <v>1181</v>
      </c>
      <c r="L90" t="s">
        <v>1182</v>
      </c>
      <c r="M90" t="s">
        <v>137</v>
      </c>
      <c r="N90" t="s">
        <v>137</v>
      </c>
      <c r="O90" t="s">
        <v>137</v>
      </c>
      <c r="P90" t="s">
        <v>137</v>
      </c>
      <c r="Q90" t="s">
        <v>137</v>
      </c>
      <c r="R90" t="s">
        <v>137</v>
      </c>
      <c r="S90" t="s">
        <v>137</v>
      </c>
      <c r="AE90">
        <v>20</v>
      </c>
      <c r="AH90" s="81">
        <v>45809</v>
      </c>
      <c r="AI90" t="s">
        <v>1183</v>
      </c>
      <c r="AQ90" t="s">
        <v>405</v>
      </c>
      <c r="AR90" t="s">
        <v>405</v>
      </c>
      <c r="AT90" t="s">
        <v>137</v>
      </c>
      <c r="AU90" t="s">
        <v>341</v>
      </c>
      <c r="AW90">
        <v>1</v>
      </c>
    </row>
    <row r="91" spans="1:82" x14ac:dyDescent="0.2">
      <c r="A91">
        <v>88</v>
      </c>
      <c r="B91" t="s">
        <v>236</v>
      </c>
      <c r="C91" s="73">
        <v>1110402524</v>
      </c>
      <c r="D91" s="73" t="s">
        <v>1184</v>
      </c>
      <c r="E91" s="73" t="str">
        <f t="shared" si="1"/>
        <v>営利法人（株式・合名・合資・合同会社）</v>
      </c>
      <c r="F91" s="73" t="s">
        <v>1185</v>
      </c>
      <c r="G91" s="73" t="s">
        <v>404</v>
      </c>
      <c r="H91" s="80" t="s">
        <v>344</v>
      </c>
      <c r="I91" t="s">
        <v>1186</v>
      </c>
      <c r="J91" t="s">
        <v>1053</v>
      </c>
      <c r="K91" t="s">
        <v>1187</v>
      </c>
      <c r="L91" t="s">
        <v>1188</v>
      </c>
      <c r="Q91" t="s">
        <v>137</v>
      </c>
      <c r="AE91">
        <v>20</v>
      </c>
      <c r="AH91" s="81">
        <v>45809</v>
      </c>
      <c r="AI91" t="s">
        <v>1189</v>
      </c>
      <c r="AQ91" t="s">
        <v>405</v>
      </c>
      <c r="AR91" t="s">
        <v>405</v>
      </c>
      <c r="AT91" t="s">
        <v>137</v>
      </c>
      <c r="AU91" t="s">
        <v>341</v>
      </c>
      <c r="AW91">
        <v>1</v>
      </c>
    </row>
    <row r="92" spans="1:82" x14ac:dyDescent="0.2">
      <c r="A92">
        <v>89</v>
      </c>
      <c r="B92" t="s">
        <v>1190</v>
      </c>
      <c r="C92" s="73">
        <v>1110402557</v>
      </c>
      <c r="D92" s="73" t="s">
        <v>1191</v>
      </c>
      <c r="E92" s="73" t="str">
        <f t="shared" si="1"/>
        <v>営利法人（株式・合名・合資・合同会社）</v>
      </c>
      <c r="F92" s="73" t="s">
        <v>1192</v>
      </c>
      <c r="G92" s="73" t="s">
        <v>404</v>
      </c>
      <c r="H92" s="80" t="s">
        <v>344</v>
      </c>
      <c r="I92" t="s">
        <v>1193</v>
      </c>
      <c r="J92" t="s">
        <v>1011</v>
      </c>
      <c r="K92" t="s">
        <v>1194</v>
      </c>
      <c r="M92" t="s">
        <v>137</v>
      </c>
      <c r="N92" t="s">
        <v>137</v>
      </c>
      <c r="O92" t="s">
        <v>137</v>
      </c>
      <c r="P92" t="s">
        <v>137</v>
      </c>
      <c r="Q92" t="s">
        <v>137</v>
      </c>
      <c r="R92" t="s">
        <v>137</v>
      </c>
      <c r="S92" t="s">
        <v>137</v>
      </c>
      <c r="AE92">
        <v>20</v>
      </c>
      <c r="AH92" s="81">
        <v>45870</v>
      </c>
      <c r="AI92" t="s">
        <v>1195</v>
      </c>
      <c r="AQ92" t="s">
        <v>405</v>
      </c>
      <c r="AR92" t="s">
        <v>405</v>
      </c>
    </row>
    <row r="93" spans="1:82" x14ac:dyDescent="0.2">
      <c r="A93">
        <v>90</v>
      </c>
      <c r="B93" t="s">
        <v>236</v>
      </c>
      <c r="C93" s="73">
        <v>1110402581</v>
      </c>
      <c r="D93" s="73" t="s">
        <v>1196</v>
      </c>
      <c r="E93" s="73" t="str">
        <f t="shared" si="1"/>
        <v>営利法人（株式・合名・合資・合同会社）</v>
      </c>
      <c r="F93" s="73" t="s">
        <v>1197</v>
      </c>
      <c r="G93" s="73" t="s">
        <v>404</v>
      </c>
      <c r="H93" s="80" t="s">
        <v>344</v>
      </c>
      <c r="I93" t="s">
        <v>1198</v>
      </c>
      <c r="J93" t="s">
        <v>1199</v>
      </c>
      <c r="K93" t="s">
        <v>1200</v>
      </c>
      <c r="L93" t="s">
        <v>1201</v>
      </c>
      <c r="M93" t="s">
        <v>137</v>
      </c>
      <c r="N93" t="s">
        <v>137</v>
      </c>
      <c r="O93" t="s">
        <v>137</v>
      </c>
      <c r="P93" t="s">
        <v>137</v>
      </c>
      <c r="Q93" t="s">
        <v>137</v>
      </c>
      <c r="R93" t="s">
        <v>137</v>
      </c>
      <c r="S93" t="s">
        <v>137</v>
      </c>
      <c r="AE93">
        <v>20</v>
      </c>
      <c r="AH93" s="81">
        <v>45901</v>
      </c>
      <c r="AI93" t="s">
        <v>1202</v>
      </c>
      <c r="AQ93" t="s">
        <v>405</v>
      </c>
      <c r="AR93" t="s">
        <v>405</v>
      </c>
    </row>
    <row r="94" spans="1:82" x14ac:dyDescent="0.2">
      <c r="A94">
        <v>91</v>
      </c>
      <c r="B94" t="s">
        <v>236</v>
      </c>
      <c r="C94" s="73">
        <v>1110402599</v>
      </c>
      <c r="D94" s="73" t="s">
        <v>1203</v>
      </c>
      <c r="E94" s="73" t="str">
        <f t="shared" si="1"/>
        <v>営利法人（株式・合名・合資・合同会社）</v>
      </c>
      <c r="F94" s="73" t="s">
        <v>1204</v>
      </c>
      <c r="G94" s="73" t="s">
        <v>404</v>
      </c>
      <c r="H94" s="80" t="s">
        <v>344</v>
      </c>
      <c r="I94" t="s">
        <v>1205</v>
      </c>
      <c r="J94" t="s">
        <v>1206</v>
      </c>
      <c r="K94" t="s">
        <v>1207</v>
      </c>
      <c r="Q94" t="s">
        <v>137</v>
      </c>
      <c r="R94" t="s">
        <v>137</v>
      </c>
      <c r="AE94">
        <v>20</v>
      </c>
      <c r="AH94" s="81">
        <v>45901</v>
      </c>
      <c r="AI94" t="s">
        <v>1208</v>
      </c>
      <c r="AQ94" t="s">
        <v>405</v>
      </c>
      <c r="AR94" t="s">
        <v>405</v>
      </c>
    </row>
    <row r="95" spans="1:82" x14ac:dyDescent="0.2">
      <c r="A95">
        <v>92</v>
      </c>
      <c r="B95" t="s">
        <v>236</v>
      </c>
      <c r="C95" s="73">
        <v>1110402664</v>
      </c>
      <c r="D95" s="73" t="s">
        <v>1209</v>
      </c>
      <c r="E95" s="73" t="str">
        <f t="shared" si="1"/>
        <v>営利法人（株式・合名・合資・合同会社）</v>
      </c>
      <c r="F95" s="73" t="s">
        <v>1210</v>
      </c>
      <c r="G95" s="73" t="s">
        <v>404</v>
      </c>
      <c r="H95" s="80" t="s">
        <v>344</v>
      </c>
      <c r="I95" t="s">
        <v>1211</v>
      </c>
      <c r="J95" t="s">
        <v>1212</v>
      </c>
      <c r="K95" t="s">
        <v>1213</v>
      </c>
      <c r="L95" t="s">
        <v>1214</v>
      </c>
      <c r="M95" t="s">
        <v>490</v>
      </c>
      <c r="O95" t="s">
        <v>490</v>
      </c>
      <c r="Q95" t="s">
        <v>490</v>
      </c>
      <c r="R95" t="s">
        <v>490</v>
      </c>
      <c r="S95" t="s">
        <v>490</v>
      </c>
      <c r="AE95">
        <v>20</v>
      </c>
      <c r="AH95" s="81">
        <v>46054</v>
      </c>
      <c r="AI95" t="s">
        <v>1215</v>
      </c>
      <c r="AQ95" t="s">
        <v>405</v>
      </c>
      <c r="AR95" t="s">
        <v>405</v>
      </c>
      <c r="AT95" t="s">
        <v>137</v>
      </c>
      <c r="AU95" t="s">
        <v>341</v>
      </c>
      <c r="AW95">
        <v>1</v>
      </c>
    </row>
    <row r="96" spans="1:82" x14ac:dyDescent="0.2">
      <c r="A96">
        <v>93</v>
      </c>
      <c r="B96" t="s">
        <v>333</v>
      </c>
      <c r="C96" s="73">
        <v>1110566666</v>
      </c>
      <c r="D96" s="73" t="s">
        <v>1216</v>
      </c>
      <c r="E96" s="73" t="str">
        <f t="shared" si="1"/>
        <v>社会福祉法人（社協以外）</v>
      </c>
      <c r="F96" s="73" t="s">
        <v>1217</v>
      </c>
      <c r="G96" s="73" t="s">
        <v>40</v>
      </c>
      <c r="H96" s="80">
        <v>21497</v>
      </c>
      <c r="I96" t="s">
        <v>1218</v>
      </c>
      <c r="J96">
        <v>3460106</v>
      </c>
      <c r="K96" t="s">
        <v>1219</v>
      </c>
      <c r="L96" t="s">
        <v>1219</v>
      </c>
      <c r="M96" t="s">
        <v>137</v>
      </c>
      <c r="N96" t="s">
        <v>137</v>
      </c>
      <c r="O96" t="s">
        <v>137</v>
      </c>
      <c r="P96" t="s">
        <v>137</v>
      </c>
      <c r="Q96" t="s">
        <v>137</v>
      </c>
      <c r="R96" t="s">
        <v>137</v>
      </c>
      <c r="X96">
        <v>20</v>
      </c>
      <c r="AE96">
        <v>12</v>
      </c>
      <c r="AH96" s="81">
        <v>39083</v>
      </c>
      <c r="AI96" t="s">
        <v>1220</v>
      </c>
      <c r="AJ96">
        <v>39083</v>
      </c>
      <c r="AK96" t="s">
        <v>337</v>
      </c>
      <c r="AM96">
        <v>41486</v>
      </c>
      <c r="AN96" t="s">
        <v>1221</v>
      </c>
      <c r="AP96" t="s">
        <v>1222</v>
      </c>
      <c r="AQ96" t="s">
        <v>340</v>
      </c>
      <c r="AR96" t="s">
        <v>340</v>
      </c>
      <c r="AT96" t="s">
        <v>137</v>
      </c>
      <c r="AV96" t="s">
        <v>341</v>
      </c>
      <c r="AW96">
        <v>2</v>
      </c>
      <c r="BP96">
        <v>1</v>
      </c>
      <c r="BT96" t="s">
        <v>293</v>
      </c>
      <c r="BX96" t="s">
        <v>416</v>
      </c>
      <c r="BY96">
        <v>0</v>
      </c>
      <c r="BZ96">
        <v>20</v>
      </c>
      <c r="CA96" t="s">
        <v>347</v>
      </c>
      <c r="CC96" t="s">
        <v>344</v>
      </c>
      <c r="CD96" t="s">
        <v>345</v>
      </c>
    </row>
    <row r="97" spans="1:82" x14ac:dyDescent="0.2">
      <c r="A97">
        <v>94</v>
      </c>
      <c r="B97" t="s">
        <v>618</v>
      </c>
      <c r="C97" s="73">
        <v>1110566724</v>
      </c>
      <c r="D97" s="73" t="s">
        <v>1223</v>
      </c>
      <c r="E97" s="73" t="str">
        <f t="shared" si="1"/>
        <v>社会福祉協議会</v>
      </c>
      <c r="F97" s="73" t="s">
        <v>1224</v>
      </c>
      <c r="G97" s="73" t="s">
        <v>1225</v>
      </c>
      <c r="H97" s="80">
        <v>4087</v>
      </c>
      <c r="I97" t="s">
        <v>1226</v>
      </c>
      <c r="J97" t="s">
        <v>1227</v>
      </c>
      <c r="K97" t="s">
        <v>1228</v>
      </c>
      <c r="L97" t="s">
        <v>1228</v>
      </c>
      <c r="M97" t="s">
        <v>137</v>
      </c>
      <c r="Q97" t="s">
        <v>137</v>
      </c>
      <c r="AE97">
        <v>20</v>
      </c>
      <c r="AH97" s="81">
        <v>41000</v>
      </c>
      <c r="AI97" t="s">
        <v>1229</v>
      </c>
      <c r="AJ97">
        <v>41000</v>
      </c>
      <c r="AK97" t="s">
        <v>337</v>
      </c>
      <c r="AM97">
        <v>41486</v>
      </c>
      <c r="AN97" t="s">
        <v>1230</v>
      </c>
      <c r="AP97" t="s">
        <v>1231</v>
      </c>
      <c r="AQ97" t="s">
        <v>6180</v>
      </c>
      <c r="AR97" t="s">
        <v>340</v>
      </c>
      <c r="AT97" t="s">
        <v>137</v>
      </c>
      <c r="AU97" t="s">
        <v>341</v>
      </c>
      <c r="AW97">
        <v>1</v>
      </c>
      <c r="BS97">
        <v>1</v>
      </c>
      <c r="BT97" t="s">
        <v>293</v>
      </c>
      <c r="BX97" t="s">
        <v>386</v>
      </c>
      <c r="BY97">
        <v>0</v>
      </c>
      <c r="BZ97">
        <v>20</v>
      </c>
      <c r="CA97" t="s">
        <v>347</v>
      </c>
      <c r="CC97" t="s">
        <v>344</v>
      </c>
      <c r="CD97" t="s">
        <v>345</v>
      </c>
    </row>
    <row r="98" spans="1:82" x14ac:dyDescent="0.2">
      <c r="A98">
        <v>95</v>
      </c>
      <c r="B98" t="s">
        <v>618</v>
      </c>
      <c r="C98" s="73">
        <v>1110566732</v>
      </c>
      <c r="D98" s="73" t="s">
        <v>1223</v>
      </c>
      <c r="E98" s="73" t="str">
        <f t="shared" si="1"/>
        <v>社会福祉協議会</v>
      </c>
      <c r="F98" s="73" t="s">
        <v>1232</v>
      </c>
      <c r="G98" s="73" t="s">
        <v>1225</v>
      </c>
      <c r="H98" s="80">
        <v>4233</v>
      </c>
      <c r="I98" t="s">
        <v>1233</v>
      </c>
      <c r="J98" t="s">
        <v>1234</v>
      </c>
      <c r="K98" t="s">
        <v>1235</v>
      </c>
      <c r="L98" t="s">
        <v>1235</v>
      </c>
      <c r="M98" t="s">
        <v>137</v>
      </c>
      <c r="Q98" t="s">
        <v>137</v>
      </c>
      <c r="AE98">
        <v>20</v>
      </c>
      <c r="AH98" s="81">
        <v>41000</v>
      </c>
      <c r="AI98" t="s">
        <v>1236</v>
      </c>
      <c r="AJ98">
        <v>41000</v>
      </c>
      <c r="AK98" t="s">
        <v>337</v>
      </c>
      <c r="AM98">
        <v>41486</v>
      </c>
      <c r="AN98" t="s">
        <v>1237</v>
      </c>
      <c r="AP98" t="s">
        <v>1238</v>
      </c>
      <c r="AQ98" t="s">
        <v>6180</v>
      </c>
      <c r="AR98" t="s">
        <v>340</v>
      </c>
      <c r="AT98" t="s">
        <v>137</v>
      </c>
      <c r="AU98" t="s">
        <v>341</v>
      </c>
      <c r="AW98">
        <v>1</v>
      </c>
      <c r="BP98">
        <v>1</v>
      </c>
      <c r="BT98" t="s">
        <v>293</v>
      </c>
      <c r="BX98" t="s">
        <v>386</v>
      </c>
      <c r="BY98">
        <v>0</v>
      </c>
      <c r="BZ98">
        <v>20</v>
      </c>
      <c r="CA98" t="s">
        <v>347</v>
      </c>
      <c r="CC98" t="s">
        <v>344</v>
      </c>
      <c r="CD98" t="s">
        <v>345</v>
      </c>
    </row>
    <row r="99" spans="1:82" x14ac:dyDescent="0.2">
      <c r="A99">
        <v>96</v>
      </c>
      <c r="B99" t="s">
        <v>236</v>
      </c>
      <c r="C99" s="73">
        <v>1110566740</v>
      </c>
      <c r="D99" s="73" t="s">
        <v>41</v>
      </c>
      <c r="E99" s="73" t="str">
        <f t="shared" si="1"/>
        <v>特定非営利活動法人</v>
      </c>
      <c r="F99" s="73" t="s">
        <v>1239</v>
      </c>
      <c r="G99" s="73" t="s">
        <v>42</v>
      </c>
      <c r="H99" s="80">
        <v>20289</v>
      </c>
      <c r="I99" t="s">
        <v>1240</v>
      </c>
      <c r="J99">
        <v>3450804</v>
      </c>
      <c r="K99" t="s">
        <v>1241</v>
      </c>
      <c r="L99" t="s">
        <v>1241</v>
      </c>
      <c r="Q99" t="s">
        <v>137</v>
      </c>
      <c r="AE99">
        <v>20</v>
      </c>
      <c r="AH99" s="81">
        <v>40940</v>
      </c>
      <c r="AI99" t="s">
        <v>1242</v>
      </c>
      <c r="AJ99">
        <v>40940</v>
      </c>
      <c r="AK99" t="s">
        <v>337</v>
      </c>
      <c r="AM99">
        <v>41486</v>
      </c>
      <c r="AN99" t="s">
        <v>1243</v>
      </c>
      <c r="AP99" t="s">
        <v>1244</v>
      </c>
      <c r="AQ99" t="s">
        <v>412</v>
      </c>
      <c r="AR99" t="s">
        <v>412</v>
      </c>
      <c r="AT99" t="s">
        <v>137</v>
      </c>
      <c r="AU99" t="s">
        <v>341</v>
      </c>
      <c r="AW99">
        <v>1</v>
      </c>
      <c r="BS99">
        <v>1</v>
      </c>
      <c r="BT99" t="s">
        <v>293</v>
      </c>
      <c r="BX99" t="s">
        <v>416</v>
      </c>
      <c r="BY99">
        <v>0</v>
      </c>
      <c r="BZ99">
        <v>20</v>
      </c>
      <c r="CA99" t="s">
        <v>347</v>
      </c>
      <c r="CC99" t="s">
        <v>344</v>
      </c>
      <c r="CD99" t="s">
        <v>345</v>
      </c>
    </row>
    <row r="100" spans="1:82" x14ac:dyDescent="0.2">
      <c r="A100">
        <v>97</v>
      </c>
      <c r="B100" t="s">
        <v>618</v>
      </c>
      <c r="C100" s="73">
        <v>1110566765</v>
      </c>
      <c r="D100" s="73" t="s">
        <v>1245</v>
      </c>
      <c r="E100" s="73" t="str">
        <f t="shared" si="1"/>
        <v>特定非営利活動法人</v>
      </c>
      <c r="F100" s="73" t="s">
        <v>1246</v>
      </c>
      <c r="G100" s="73" t="s">
        <v>1225</v>
      </c>
      <c r="H100" s="80">
        <v>21465</v>
      </c>
      <c r="I100" t="s">
        <v>1247</v>
      </c>
      <c r="J100" t="s">
        <v>1248</v>
      </c>
      <c r="K100" t="s">
        <v>1249</v>
      </c>
      <c r="L100" t="s">
        <v>1250</v>
      </c>
      <c r="Q100" t="s">
        <v>137</v>
      </c>
      <c r="R100" t="s">
        <v>137</v>
      </c>
      <c r="AE100">
        <v>40</v>
      </c>
      <c r="AH100" s="81">
        <v>41395</v>
      </c>
      <c r="AI100" t="s">
        <v>1251</v>
      </c>
      <c r="AJ100">
        <v>41395</v>
      </c>
      <c r="AK100" t="s">
        <v>337</v>
      </c>
      <c r="AL100" t="s">
        <v>499</v>
      </c>
      <c r="AM100">
        <v>41505</v>
      </c>
      <c r="AN100" t="s">
        <v>1252</v>
      </c>
      <c r="AP100" t="s">
        <v>1253</v>
      </c>
      <c r="AQ100" t="s">
        <v>460</v>
      </c>
      <c r="AR100" t="s">
        <v>460</v>
      </c>
      <c r="AT100" t="s">
        <v>137</v>
      </c>
      <c r="AU100" t="s">
        <v>341</v>
      </c>
      <c r="AW100">
        <v>1</v>
      </c>
      <c r="BP100">
        <v>2</v>
      </c>
      <c r="BT100" t="s">
        <v>471</v>
      </c>
      <c r="BX100" t="s">
        <v>342</v>
      </c>
      <c r="BY100">
        <v>0</v>
      </c>
      <c r="BZ100">
        <v>20</v>
      </c>
      <c r="CA100" t="s">
        <v>347</v>
      </c>
      <c r="CC100" t="s">
        <v>344</v>
      </c>
      <c r="CD100" t="s">
        <v>345</v>
      </c>
    </row>
    <row r="101" spans="1:82" x14ac:dyDescent="0.2">
      <c r="A101">
        <v>98</v>
      </c>
      <c r="B101" t="s">
        <v>346</v>
      </c>
      <c r="C101" s="73">
        <v>1110566823</v>
      </c>
      <c r="D101" s="73" t="s">
        <v>41</v>
      </c>
      <c r="E101" s="73" t="str">
        <f t="shared" si="1"/>
        <v>特定非営利活動法人</v>
      </c>
      <c r="F101" s="73" t="s">
        <v>83</v>
      </c>
      <c r="G101" s="73" t="s">
        <v>42</v>
      </c>
      <c r="H101" s="80">
        <v>18043</v>
      </c>
      <c r="I101" t="s">
        <v>406</v>
      </c>
      <c r="J101" t="s">
        <v>407</v>
      </c>
      <c r="K101" t="s">
        <v>408</v>
      </c>
      <c r="L101" t="s">
        <v>408</v>
      </c>
      <c r="Q101" t="s">
        <v>137</v>
      </c>
      <c r="AD101">
        <v>10</v>
      </c>
      <c r="AE101">
        <v>10</v>
      </c>
      <c r="AH101" s="81">
        <v>41760</v>
      </c>
      <c r="AI101" t="s">
        <v>409</v>
      </c>
      <c r="AJ101">
        <v>41760</v>
      </c>
      <c r="AK101" t="s">
        <v>337</v>
      </c>
      <c r="AL101" t="s">
        <v>410</v>
      </c>
      <c r="AM101">
        <v>41767</v>
      </c>
      <c r="AN101" t="s">
        <v>411</v>
      </c>
      <c r="AQ101" t="s">
        <v>412</v>
      </c>
      <c r="AR101" t="s">
        <v>412</v>
      </c>
      <c r="AT101" t="s">
        <v>137</v>
      </c>
      <c r="AV101" t="s">
        <v>341</v>
      </c>
      <c r="AW101">
        <v>2</v>
      </c>
      <c r="BS101">
        <v>1</v>
      </c>
      <c r="BT101" t="s">
        <v>293</v>
      </c>
      <c r="BX101" t="s">
        <v>413</v>
      </c>
      <c r="BY101">
        <v>0</v>
      </c>
      <c r="BZ101">
        <v>52</v>
      </c>
      <c r="CA101" t="s">
        <v>347</v>
      </c>
      <c r="CC101" t="s">
        <v>344</v>
      </c>
      <c r="CD101" t="s">
        <v>345</v>
      </c>
    </row>
    <row r="102" spans="1:82" x14ac:dyDescent="0.2">
      <c r="A102">
        <v>99</v>
      </c>
      <c r="B102" t="s">
        <v>333</v>
      </c>
      <c r="C102" s="73">
        <v>1110566849</v>
      </c>
      <c r="D102" s="73" t="s">
        <v>1254</v>
      </c>
      <c r="E102" s="73" t="str">
        <f t="shared" si="1"/>
        <v>社会福祉協議会</v>
      </c>
      <c r="F102" s="73" t="s">
        <v>1255</v>
      </c>
      <c r="G102" s="73" t="s">
        <v>42</v>
      </c>
      <c r="H102" s="80">
        <v>20470</v>
      </c>
      <c r="I102" t="s">
        <v>1256</v>
      </c>
      <c r="J102">
        <v>3450817</v>
      </c>
      <c r="K102" t="s">
        <v>1257</v>
      </c>
      <c r="L102" t="s">
        <v>1258</v>
      </c>
      <c r="M102" t="s">
        <v>137</v>
      </c>
      <c r="N102" t="s">
        <v>137</v>
      </c>
      <c r="O102" t="s">
        <v>137</v>
      </c>
      <c r="P102" t="s">
        <v>137</v>
      </c>
      <c r="Q102" t="s">
        <v>137</v>
      </c>
      <c r="X102">
        <v>32</v>
      </c>
      <c r="AE102">
        <v>20</v>
      </c>
      <c r="AH102" s="81">
        <v>43191</v>
      </c>
      <c r="AI102" t="s">
        <v>1259</v>
      </c>
      <c r="AJ102">
        <v>43191</v>
      </c>
      <c r="AK102" t="s">
        <v>337</v>
      </c>
      <c r="AL102" t="s">
        <v>1260</v>
      </c>
      <c r="AM102">
        <v>43191</v>
      </c>
      <c r="AN102" t="s">
        <v>1261</v>
      </c>
      <c r="AP102" t="s">
        <v>1262</v>
      </c>
      <c r="AQ102" t="s">
        <v>6180</v>
      </c>
      <c r="AR102" t="s">
        <v>340</v>
      </c>
      <c r="AT102" t="s">
        <v>137</v>
      </c>
      <c r="AV102" t="s">
        <v>341</v>
      </c>
      <c r="AW102">
        <v>2</v>
      </c>
      <c r="BX102" t="s">
        <v>386</v>
      </c>
      <c r="BY102">
        <v>0</v>
      </c>
      <c r="BZ102">
        <v>36</v>
      </c>
      <c r="CA102" t="s">
        <v>347</v>
      </c>
      <c r="CC102" t="s">
        <v>344</v>
      </c>
      <c r="CD102" t="s">
        <v>345</v>
      </c>
    </row>
    <row r="103" spans="1:82" x14ac:dyDescent="0.2">
      <c r="A103">
        <v>100</v>
      </c>
      <c r="B103" t="s">
        <v>618</v>
      </c>
      <c r="C103" s="73">
        <v>1110566872</v>
      </c>
      <c r="D103" s="73" t="s">
        <v>1263</v>
      </c>
      <c r="E103" s="73" t="str">
        <f t="shared" si="1"/>
        <v>社会福祉法人（社協以外）</v>
      </c>
      <c r="F103" s="73" t="s">
        <v>1264</v>
      </c>
      <c r="G103" s="73" t="s">
        <v>42</v>
      </c>
      <c r="H103" s="80">
        <v>14319</v>
      </c>
      <c r="I103" t="s">
        <v>1265</v>
      </c>
      <c r="J103" t="s">
        <v>1266</v>
      </c>
      <c r="K103" t="s">
        <v>1267</v>
      </c>
      <c r="L103" t="s">
        <v>1267</v>
      </c>
      <c r="R103" t="s">
        <v>137</v>
      </c>
      <c r="AE103">
        <v>36</v>
      </c>
      <c r="AH103" s="81">
        <v>43556</v>
      </c>
      <c r="AI103" t="s">
        <v>1268</v>
      </c>
      <c r="AJ103">
        <v>41640</v>
      </c>
      <c r="AL103" t="s">
        <v>499</v>
      </c>
      <c r="AM103">
        <v>41640</v>
      </c>
      <c r="AN103" t="s">
        <v>1269</v>
      </c>
      <c r="AP103" t="s">
        <v>1270</v>
      </c>
      <c r="AQ103" t="s">
        <v>340</v>
      </c>
      <c r="AR103" t="s">
        <v>340</v>
      </c>
      <c r="AT103" t="s">
        <v>137</v>
      </c>
      <c r="AU103" t="s">
        <v>341</v>
      </c>
      <c r="AW103">
        <v>1</v>
      </c>
      <c r="BQ103">
        <v>2</v>
      </c>
      <c r="BT103" t="s">
        <v>294</v>
      </c>
      <c r="BX103" t="s">
        <v>345</v>
      </c>
      <c r="BY103">
        <v>0</v>
      </c>
      <c r="BZ103" t="e">
        <v>#VALUE!</v>
      </c>
      <c r="CA103" t="s">
        <v>347</v>
      </c>
      <c r="CC103" t="s">
        <v>344</v>
      </c>
    </row>
    <row r="104" spans="1:82" x14ac:dyDescent="0.2">
      <c r="A104">
        <v>101</v>
      </c>
      <c r="B104" t="s">
        <v>333</v>
      </c>
      <c r="C104" s="73">
        <v>1110600721</v>
      </c>
      <c r="D104" s="73" t="s">
        <v>1271</v>
      </c>
      <c r="E104" s="73" t="str">
        <f t="shared" si="1"/>
        <v>社会福祉協議会</v>
      </c>
      <c r="F104" s="73" t="s">
        <v>1272</v>
      </c>
      <c r="G104" s="73" t="s">
        <v>43</v>
      </c>
      <c r="H104" s="80">
        <v>8076</v>
      </c>
      <c r="I104" t="s">
        <v>1273</v>
      </c>
      <c r="J104">
        <v>3440116</v>
      </c>
      <c r="K104" t="s">
        <v>1274</v>
      </c>
      <c r="L104" t="s">
        <v>1275</v>
      </c>
      <c r="M104" t="s">
        <v>137</v>
      </c>
      <c r="N104" t="s">
        <v>137</v>
      </c>
      <c r="O104" t="s">
        <v>137</v>
      </c>
      <c r="P104" t="s">
        <v>137</v>
      </c>
      <c r="Q104" t="s">
        <v>137</v>
      </c>
      <c r="X104">
        <v>17</v>
      </c>
      <c r="AE104">
        <v>23</v>
      </c>
      <c r="AH104" s="81">
        <v>40634</v>
      </c>
      <c r="AI104" t="s">
        <v>1276</v>
      </c>
      <c r="AJ104">
        <v>40634</v>
      </c>
      <c r="AK104" t="s">
        <v>337</v>
      </c>
      <c r="AM104">
        <v>41486</v>
      </c>
      <c r="AN104" t="s">
        <v>1277</v>
      </c>
      <c r="AP104" t="s">
        <v>1278</v>
      </c>
      <c r="AQ104" t="s">
        <v>6180</v>
      </c>
      <c r="AR104" t="s">
        <v>340</v>
      </c>
      <c r="AT104" t="s">
        <v>137</v>
      </c>
      <c r="AV104" t="s">
        <v>341</v>
      </c>
      <c r="AW104">
        <v>2</v>
      </c>
      <c r="BR104" t="s">
        <v>1279</v>
      </c>
      <c r="BT104" t="s">
        <v>293</v>
      </c>
      <c r="BX104" t="s">
        <v>386</v>
      </c>
      <c r="BY104">
        <v>0</v>
      </c>
      <c r="BZ104">
        <v>24</v>
      </c>
      <c r="CA104" t="s">
        <v>347</v>
      </c>
      <c r="CC104" t="s">
        <v>344</v>
      </c>
    </row>
    <row r="105" spans="1:82" x14ac:dyDescent="0.2">
      <c r="A105">
        <v>102</v>
      </c>
      <c r="B105" t="s">
        <v>618</v>
      </c>
      <c r="C105" s="73">
        <v>1110600739</v>
      </c>
      <c r="D105" s="73" t="s">
        <v>1280</v>
      </c>
      <c r="E105" s="73" t="str">
        <f t="shared" si="1"/>
        <v>社会福祉協議会</v>
      </c>
      <c r="F105" s="73" t="s">
        <v>1281</v>
      </c>
      <c r="G105" s="73" t="s">
        <v>43</v>
      </c>
      <c r="H105" s="80">
        <v>14499</v>
      </c>
      <c r="I105" t="s">
        <v>1282</v>
      </c>
      <c r="J105">
        <v>3440005</v>
      </c>
      <c r="K105" t="s">
        <v>1283</v>
      </c>
      <c r="L105" t="s">
        <v>1283</v>
      </c>
      <c r="Q105" t="s">
        <v>137</v>
      </c>
      <c r="AE105">
        <v>24</v>
      </c>
      <c r="AH105" s="81">
        <v>40634</v>
      </c>
      <c r="AI105" t="s">
        <v>1284</v>
      </c>
      <c r="AJ105">
        <v>40634</v>
      </c>
      <c r="AK105" t="s">
        <v>337</v>
      </c>
      <c r="AM105">
        <v>42893</v>
      </c>
      <c r="AN105" t="s">
        <v>1277</v>
      </c>
      <c r="AP105" t="s">
        <v>1285</v>
      </c>
      <c r="AQ105" t="s">
        <v>6180</v>
      </c>
      <c r="AR105" t="s">
        <v>340</v>
      </c>
      <c r="AT105" t="s">
        <v>137</v>
      </c>
      <c r="AU105" t="s">
        <v>341</v>
      </c>
      <c r="AW105">
        <v>1</v>
      </c>
      <c r="BP105">
        <v>1</v>
      </c>
      <c r="BT105" t="s">
        <v>293</v>
      </c>
      <c r="BX105" t="s">
        <v>416</v>
      </c>
      <c r="BY105">
        <v>0</v>
      </c>
      <c r="BZ105">
        <v>20</v>
      </c>
      <c r="CA105" t="s">
        <v>347</v>
      </c>
      <c r="CC105" t="s">
        <v>344</v>
      </c>
      <c r="CD105">
        <v>1</v>
      </c>
    </row>
    <row r="106" spans="1:82" x14ac:dyDescent="0.2">
      <c r="A106">
        <v>103</v>
      </c>
      <c r="B106" t="s">
        <v>618</v>
      </c>
      <c r="C106" s="73">
        <v>1110600770</v>
      </c>
      <c r="D106" s="73" t="s">
        <v>1286</v>
      </c>
      <c r="E106" s="73" t="str">
        <f t="shared" si="1"/>
        <v>社会福祉協議会</v>
      </c>
      <c r="F106" s="73" t="s">
        <v>1287</v>
      </c>
      <c r="G106" s="73" t="s">
        <v>43</v>
      </c>
      <c r="H106" s="80">
        <v>10045</v>
      </c>
      <c r="I106" t="s">
        <v>1288</v>
      </c>
      <c r="J106">
        <v>3440004</v>
      </c>
      <c r="K106" t="s">
        <v>1289</v>
      </c>
      <c r="L106" t="s">
        <v>1289</v>
      </c>
      <c r="M106" t="s">
        <v>137</v>
      </c>
      <c r="N106" t="s">
        <v>137</v>
      </c>
      <c r="O106" t="s">
        <v>137</v>
      </c>
      <c r="P106" t="s">
        <v>137</v>
      </c>
      <c r="Q106" t="s">
        <v>137</v>
      </c>
      <c r="AE106">
        <v>30</v>
      </c>
      <c r="AH106" s="81">
        <v>40634</v>
      </c>
      <c r="AI106" t="s">
        <v>1290</v>
      </c>
      <c r="AJ106">
        <v>40634</v>
      </c>
      <c r="AK106" t="s">
        <v>337</v>
      </c>
      <c r="AM106">
        <v>41486</v>
      </c>
      <c r="AN106" t="s">
        <v>1277</v>
      </c>
      <c r="AP106" t="s">
        <v>1291</v>
      </c>
      <c r="AQ106" t="s">
        <v>6180</v>
      </c>
      <c r="AR106" t="s">
        <v>340</v>
      </c>
      <c r="AT106" t="s">
        <v>137</v>
      </c>
      <c r="AU106" t="s">
        <v>341</v>
      </c>
      <c r="AW106">
        <v>1</v>
      </c>
      <c r="BP106">
        <v>1</v>
      </c>
      <c r="BT106" t="s">
        <v>293</v>
      </c>
      <c r="BX106" t="s">
        <v>386</v>
      </c>
      <c r="BY106">
        <v>0</v>
      </c>
      <c r="BZ106">
        <v>30</v>
      </c>
      <c r="CA106" t="s">
        <v>347</v>
      </c>
      <c r="CC106" t="s">
        <v>344</v>
      </c>
    </row>
    <row r="107" spans="1:82" x14ac:dyDescent="0.2">
      <c r="A107">
        <v>104</v>
      </c>
      <c r="B107" t="s">
        <v>618</v>
      </c>
      <c r="C107" s="73">
        <v>1110600788</v>
      </c>
      <c r="D107" s="73" t="s">
        <v>1286</v>
      </c>
      <c r="E107" s="73" t="str">
        <f t="shared" si="1"/>
        <v>社会福祉協議会</v>
      </c>
      <c r="F107" s="73" t="s">
        <v>1292</v>
      </c>
      <c r="G107" s="73" t="s">
        <v>43</v>
      </c>
      <c r="H107" s="80">
        <v>20680</v>
      </c>
      <c r="I107" t="s">
        <v>1293</v>
      </c>
      <c r="J107">
        <v>3440035</v>
      </c>
      <c r="K107" t="s">
        <v>1294</v>
      </c>
      <c r="L107" t="s">
        <v>1294</v>
      </c>
      <c r="M107" t="s">
        <v>137</v>
      </c>
      <c r="N107" t="s">
        <v>137</v>
      </c>
      <c r="O107" t="s">
        <v>137</v>
      </c>
      <c r="P107" t="s">
        <v>137</v>
      </c>
      <c r="Q107" t="s">
        <v>137</v>
      </c>
      <c r="AE107">
        <v>30</v>
      </c>
      <c r="AH107" s="81">
        <v>40634</v>
      </c>
      <c r="AI107" t="s">
        <v>1295</v>
      </c>
      <c r="AJ107">
        <v>40634</v>
      </c>
      <c r="AK107" t="s">
        <v>337</v>
      </c>
      <c r="AM107">
        <v>41486</v>
      </c>
      <c r="AN107" t="s">
        <v>1277</v>
      </c>
      <c r="AP107" t="s">
        <v>1296</v>
      </c>
      <c r="AQ107" t="s">
        <v>6180</v>
      </c>
      <c r="AR107" t="s">
        <v>340</v>
      </c>
      <c r="AT107" t="s">
        <v>137</v>
      </c>
      <c r="AU107" t="s">
        <v>341</v>
      </c>
      <c r="AW107">
        <v>1</v>
      </c>
      <c r="BP107">
        <v>1</v>
      </c>
      <c r="BT107" t="s">
        <v>293</v>
      </c>
      <c r="BX107" t="s">
        <v>416</v>
      </c>
      <c r="BY107">
        <v>0</v>
      </c>
      <c r="BZ107">
        <v>20</v>
      </c>
      <c r="CA107" t="s">
        <v>347</v>
      </c>
      <c r="CC107" t="s">
        <v>344</v>
      </c>
      <c r="CD107" t="s">
        <v>345</v>
      </c>
    </row>
    <row r="108" spans="1:82" x14ac:dyDescent="0.2">
      <c r="A108">
        <v>105</v>
      </c>
      <c r="B108" t="s">
        <v>618</v>
      </c>
      <c r="C108" s="73">
        <v>1110600929</v>
      </c>
      <c r="D108" s="73" t="s">
        <v>1297</v>
      </c>
      <c r="E108" s="73" t="str">
        <f t="shared" si="1"/>
        <v>特定非営利活動法人</v>
      </c>
      <c r="F108" s="73" t="s">
        <v>1298</v>
      </c>
      <c r="G108" s="73" t="s">
        <v>43</v>
      </c>
      <c r="H108" s="80">
        <v>35349</v>
      </c>
      <c r="I108" t="s">
        <v>1299</v>
      </c>
      <c r="J108" t="s">
        <v>1300</v>
      </c>
      <c r="K108" t="s">
        <v>1301</v>
      </c>
      <c r="L108" t="s">
        <v>1301</v>
      </c>
      <c r="R108" t="s">
        <v>137</v>
      </c>
      <c r="AE108">
        <v>20</v>
      </c>
      <c r="AH108" s="81">
        <v>41730</v>
      </c>
      <c r="AI108" t="s">
        <v>1302</v>
      </c>
      <c r="AJ108">
        <v>41730</v>
      </c>
      <c r="AK108" t="s">
        <v>337</v>
      </c>
      <c r="AL108" t="s">
        <v>469</v>
      </c>
      <c r="AM108">
        <v>41730</v>
      </c>
      <c r="AN108" t="s">
        <v>1303</v>
      </c>
      <c r="AP108" t="s">
        <v>1304</v>
      </c>
      <c r="AQ108" t="s">
        <v>412</v>
      </c>
      <c r="AR108" t="s">
        <v>412</v>
      </c>
      <c r="AT108" t="s">
        <v>137</v>
      </c>
      <c r="AU108" t="s">
        <v>341</v>
      </c>
      <c r="AW108">
        <v>1</v>
      </c>
      <c r="BS108">
        <v>1</v>
      </c>
      <c r="BT108" t="s">
        <v>415</v>
      </c>
      <c r="BX108" t="s">
        <v>386</v>
      </c>
      <c r="BY108">
        <v>0</v>
      </c>
      <c r="BZ108">
        <v>21</v>
      </c>
      <c r="CA108" t="s">
        <v>347</v>
      </c>
      <c r="CD108" t="s">
        <v>345</v>
      </c>
    </row>
    <row r="109" spans="1:82" x14ac:dyDescent="0.2">
      <c r="A109">
        <v>106</v>
      </c>
      <c r="B109" t="s">
        <v>618</v>
      </c>
      <c r="C109" s="73">
        <v>1110600952</v>
      </c>
      <c r="D109" s="73" t="s">
        <v>1305</v>
      </c>
      <c r="E109" s="73" t="str">
        <f t="shared" si="1"/>
        <v>社会福祉法人（社協以外）</v>
      </c>
      <c r="F109" s="73" t="s">
        <v>1306</v>
      </c>
      <c r="G109" s="73" t="s">
        <v>43</v>
      </c>
      <c r="H109" s="80">
        <v>10227</v>
      </c>
      <c r="I109" t="s">
        <v>1307</v>
      </c>
      <c r="J109" t="s">
        <v>1308</v>
      </c>
      <c r="K109" t="s">
        <v>1309</v>
      </c>
      <c r="L109" t="s">
        <v>1309</v>
      </c>
      <c r="M109" t="s">
        <v>137</v>
      </c>
      <c r="N109" t="s">
        <v>137</v>
      </c>
      <c r="O109" t="s">
        <v>137</v>
      </c>
      <c r="P109" t="s">
        <v>137</v>
      </c>
      <c r="Q109" t="s">
        <v>137</v>
      </c>
      <c r="R109" t="s">
        <v>137</v>
      </c>
      <c r="S109" t="s">
        <v>137</v>
      </c>
      <c r="AE109">
        <v>21</v>
      </c>
      <c r="AH109" s="81">
        <v>41852</v>
      </c>
      <c r="AI109" t="s">
        <v>1310</v>
      </c>
      <c r="AJ109">
        <v>41852</v>
      </c>
      <c r="AL109" t="s">
        <v>350</v>
      </c>
      <c r="AM109">
        <v>41844</v>
      </c>
      <c r="AN109" t="s">
        <v>1311</v>
      </c>
      <c r="AP109" t="s">
        <v>1312</v>
      </c>
      <c r="AQ109" t="s">
        <v>340</v>
      </c>
      <c r="AR109" t="s">
        <v>340</v>
      </c>
      <c r="AT109" t="s">
        <v>137</v>
      </c>
      <c r="AU109" t="s">
        <v>341</v>
      </c>
      <c r="AW109">
        <v>1</v>
      </c>
      <c r="BX109" t="s">
        <v>352</v>
      </c>
      <c r="BY109">
        <v>0</v>
      </c>
      <c r="BZ109">
        <v>20</v>
      </c>
      <c r="CA109" t="s">
        <v>347</v>
      </c>
      <c r="CC109" t="s">
        <v>344</v>
      </c>
      <c r="CD109" t="s">
        <v>345</v>
      </c>
    </row>
    <row r="110" spans="1:82" x14ac:dyDescent="0.2">
      <c r="A110">
        <v>107</v>
      </c>
      <c r="B110" t="s">
        <v>618</v>
      </c>
      <c r="C110" s="73">
        <v>1110601489</v>
      </c>
      <c r="D110" s="73" t="s">
        <v>1313</v>
      </c>
      <c r="E110" s="73" t="str">
        <f t="shared" si="1"/>
        <v>営利法人（株式・合名・合資・合同会社）</v>
      </c>
      <c r="F110" s="73" t="s">
        <v>1314</v>
      </c>
      <c r="G110" s="73" t="s">
        <v>43</v>
      </c>
      <c r="H110" s="80">
        <v>21500</v>
      </c>
      <c r="I110" t="s">
        <v>1315</v>
      </c>
      <c r="J110">
        <v>3440061</v>
      </c>
      <c r="K110" t="s">
        <v>1316</v>
      </c>
      <c r="L110" t="s">
        <v>1316</v>
      </c>
      <c r="Q110" t="s">
        <v>137</v>
      </c>
      <c r="R110" t="s">
        <v>137</v>
      </c>
      <c r="AE110">
        <v>20</v>
      </c>
      <c r="AH110" s="81">
        <v>43709</v>
      </c>
      <c r="AI110" t="s">
        <v>1317</v>
      </c>
      <c r="AJ110">
        <v>43709</v>
      </c>
      <c r="AK110" t="s">
        <v>337</v>
      </c>
      <c r="AL110" t="s">
        <v>499</v>
      </c>
      <c r="AM110">
        <v>43709</v>
      </c>
      <c r="AN110" t="s">
        <v>1318</v>
      </c>
      <c r="AP110" t="s">
        <v>1319</v>
      </c>
      <c r="AQ110" t="s">
        <v>351</v>
      </c>
      <c r="AR110" t="s">
        <v>351</v>
      </c>
      <c r="AT110" t="s">
        <v>137</v>
      </c>
      <c r="AU110" t="s">
        <v>341</v>
      </c>
      <c r="AW110">
        <v>1</v>
      </c>
      <c r="BS110">
        <v>1</v>
      </c>
      <c r="BX110" t="s">
        <v>387</v>
      </c>
      <c r="BY110">
        <v>0</v>
      </c>
      <c r="BZ110">
        <v>20</v>
      </c>
      <c r="CA110" t="s">
        <v>347</v>
      </c>
      <c r="CC110" t="s">
        <v>344</v>
      </c>
      <c r="CD110" t="s">
        <v>345</v>
      </c>
    </row>
    <row r="111" spans="1:82" x14ac:dyDescent="0.2">
      <c r="A111">
        <v>108</v>
      </c>
      <c r="B111" t="s">
        <v>333</v>
      </c>
      <c r="C111" s="73">
        <v>1110601638</v>
      </c>
      <c r="D111" s="73" t="s">
        <v>91</v>
      </c>
      <c r="E111" s="73" t="str">
        <f t="shared" si="1"/>
        <v>営利法人（株式・合名・合資・合同会社）</v>
      </c>
      <c r="F111" s="73" t="s">
        <v>121</v>
      </c>
      <c r="G111" s="73" t="s">
        <v>43</v>
      </c>
      <c r="H111" s="80" t="s">
        <v>344</v>
      </c>
      <c r="I111" t="s">
        <v>417</v>
      </c>
      <c r="J111" t="s">
        <v>414</v>
      </c>
      <c r="K111" t="s">
        <v>418</v>
      </c>
      <c r="L111" t="s">
        <v>419</v>
      </c>
      <c r="Q111" t="s">
        <v>137</v>
      </c>
      <c r="R111" t="s">
        <v>137</v>
      </c>
      <c r="S111" t="s">
        <v>137</v>
      </c>
      <c r="AD111">
        <v>10</v>
      </c>
      <c r="AE111">
        <v>10</v>
      </c>
      <c r="AH111" s="81">
        <v>44197</v>
      </c>
      <c r="AI111" t="s">
        <v>420</v>
      </c>
      <c r="AJ111">
        <v>44197</v>
      </c>
      <c r="AK111" t="s">
        <v>337</v>
      </c>
      <c r="AL111" t="s">
        <v>421</v>
      </c>
      <c r="AM111">
        <v>44197</v>
      </c>
      <c r="AN111" t="s">
        <v>422</v>
      </c>
      <c r="AP111" t="s">
        <v>423</v>
      </c>
      <c r="AQ111" t="s">
        <v>351</v>
      </c>
      <c r="AR111" t="s">
        <v>351</v>
      </c>
      <c r="AT111" t="s">
        <v>137</v>
      </c>
      <c r="AV111" t="s">
        <v>341</v>
      </c>
      <c r="AW111">
        <v>2</v>
      </c>
      <c r="BS111">
        <v>1</v>
      </c>
      <c r="BX111" t="s">
        <v>386</v>
      </c>
      <c r="BY111">
        <v>0</v>
      </c>
      <c r="BZ111">
        <v>20</v>
      </c>
      <c r="CA111" t="s">
        <v>347</v>
      </c>
      <c r="CC111" t="s">
        <v>344</v>
      </c>
      <c r="CD111" t="s">
        <v>345</v>
      </c>
    </row>
    <row r="112" spans="1:82" x14ac:dyDescent="0.2">
      <c r="A112">
        <v>109</v>
      </c>
      <c r="B112" t="s">
        <v>236</v>
      </c>
      <c r="C112" s="73">
        <v>1110601653</v>
      </c>
      <c r="D112" s="73" t="s">
        <v>1320</v>
      </c>
      <c r="E112" s="73" t="str">
        <f t="shared" si="1"/>
        <v>特定非営利活動法人</v>
      </c>
      <c r="F112" s="73" t="s">
        <v>1321</v>
      </c>
      <c r="G112" s="73" t="s">
        <v>43</v>
      </c>
      <c r="H112" s="80">
        <v>15098</v>
      </c>
      <c r="I112" t="s">
        <v>1322</v>
      </c>
      <c r="J112" t="s">
        <v>425</v>
      </c>
      <c r="K112" t="s">
        <v>1323</v>
      </c>
      <c r="L112" t="s">
        <v>1324</v>
      </c>
      <c r="P112" t="s">
        <v>520</v>
      </c>
      <c r="Q112" t="s">
        <v>137</v>
      </c>
      <c r="R112" t="s">
        <v>137</v>
      </c>
      <c r="AE112">
        <v>20</v>
      </c>
      <c r="AH112" s="81">
        <v>44287</v>
      </c>
      <c r="AI112" t="s">
        <v>1325</v>
      </c>
      <c r="AJ112">
        <v>44287</v>
      </c>
      <c r="AK112" t="s">
        <v>337</v>
      </c>
      <c r="AL112" t="s">
        <v>421</v>
      </c>
      <c r="AM112">
        <v>44287</v>
      </c>
      <c r="AN112" t="s">
        <v>1326</v>
      </c>
      <c r="AP112" t="s">
        <v>1327</v>
      </c>
      <c r="AQ112" t="s">
        <v>412</v>
      </c>
      <c r="AR112" t="s">
        <v>412</v>
      </c>
      <c r="AT112" t="s">
        <v>137</v>
      </c>
      <c r="AU112" t="s">
        <v>341</v>
      </c>
      <c r="AW112">
        <v>1</v>
      </c>
      <c r="BS112">
        <v>1</v>
      </c>
      <c r="BX112" t="s">
        <v>386</v>
      </c>
      <c r="BY112">
        <v>0</v>
      </c>
      <c r="BZ112">
        <v>20</v>
      </c>
      <c r="CA112" t="s">
        <v>347</v>
      </c>
      <c r="CC112" t="s">
        <v>344</v>
      </c>
      <c r="CD112" t="s">
        <v>345</v>
      </c>
    </row>
    <row r="113" spans="1:82" x14ac:dyDescent="0.2">
      <c r="A113">
        <v>110</v>
      </c>
      <c r="B113" t="s">
        <v>236</v>
      </c>
      <c r="C113" s="73">
        <v>1110601646</v>
      </c>
      <c r="D113" s="73" t="s">
        <v>1328</v>
      </c>
      <c r="E113" s="73" t="str">
        <f t="shared" si="1"/>
        <v>特定非営利活動法人</v>
      </c>
      <c r="F113" s="73" t="s">
        <v>1329</v>
      </c>
      <c r="G113" s="73" t="s">
        <v>43</v>
      </c>
      <c r="H113" s="80">
        <v>23391</v>
      </c>
      <c r="I113" t="s">
        <v>1330</v>
      </c>
      <c r="J113" t="s">
        <v>414</v>
      </c>
      <c r="K113" t="s">
        <v>1331</v>
      </c>
      <c r="L113" t="s">
        <v>1331</v>
      </c>
      <c r="R113" t="s">
        <v>137</v>
      </c>
      <c r="AE113">
        <v>20</v>
      </c>
      <c r="AH113" s="81">
        <v>44287</v>
      </c>
      <c r="AI113" t="s">
        <v>1332</v>
      </c>
      <c r="AJ113">
        <v>44287</v>
      </c>
      <c r="AK113" t="s">
        <v>337</v>
      </c>
      <c r="AL113" t="s">
        <v>421</v>
      </c>
      <c r="AM113">
        <v>44287</v>
      </c>
      <c r="AN113" t="s">
        <v>1333</v>
      </c>
      <c r="AP113" t="s">
        <v>1334</v>
      </c>
      <c r="AQ113" t="s">
        <v>412</v>
      </c>
      <c r="AR113" t="s">
        <v>412</v>
      </c>
      <c r="AT113" t="s">
        <v>137</v>
      </c>
      <c r="AU113" t="s">
        <v>341</v>
      </c>
      <c r="AW113">
        <v>1</v>
      </c>
      <c r="BS113">
        <v>1</v>
      </c>
      <c r="BX113" t="s">
        <v>416</v>
      </c>
      <c r="BY113">
        <v>0</v>
      </c>
      <c r="BZ113">
        <v>20</v>
      </c>
      <c r="CA113" t="s">
        <v>347</v>
      </c>
      <c r="CC113" t="s">
        <v>344</v>
      </c>
      <c r="CD113">
        <v>1</v>
      </c>
    </row>
    <row r="114" spans="1:82" x14ac:dyDescent="0.2">
      <c r="A114">
        <v>111</v>
      </c>
      <c r="B114" t="s">
        <v>333</v>
      </c>
      <c r="C114" s="73">
        <v>1110601679</v>
      </c>
      <c r="D114" s="73" t="s">
        <v>1335</v>
      </c>
      <c r="E114" s="73" t="str">
        <f t="shared" si="1"/>
        <v>その他（社団・財団・農協・生協等）</v>
      </c>
      <c r="F114" s="73" t="s">
        <v>1336</v>
      </c>
      <c r="G114" s="73" t="s">
        <v>43</v>
      </c>
      <c r="H114" s="80">
        <v>16213</v>
      </c>
      <c r="I114" t="s">
        <v>1337</v>
      </c>
      <c r="J114" t="s">
        <v>1338</v>
      </c>
      <c r="K114" t="s">
        <v>1339</v>
      </c>
      <c r="L114" t="s">
        <v>1339</v>
      </c>
      <c r="Q114" t="s">
        <v>137</v>
      </c>
      <c r="R114" t="s">
        <v>137</v>
      </c>
      <c r="X114">
        <v>10</v>
      </c>
      <c r="AE114">
        <v>10</v>
      </c>
      <c r="AH114" s="81">
        <v>44317</v>
      </c>
      <c r="AI114" t="s">
        <v>1340</v>
      </c>
      <c r="AJ114">
        <v>44317</v>
      </c>
      <c r="AK114" t="s">
        <v>337</v>
      </c>
      <c r="AL114" t="s">
        <v>421</v>
      </c>
      <c r="AM114">
        <v>44317</v>
      </c>
      <c r="AN114" t="s">
        <v>1341</v>
      </c>
      <c r="AP114" t="s">
        <v>1342</v>
      </c>
      <c r="AQ114" t="s">
        <v>401</v>
      </c>
      <c r="AR114" t="s">
        <v>401</v>
      </c>
      <c r="AT114" t="s">
        <v>137</v>
      </c>
      <c r="AV114" t="s">
        <v>341</v>
      </c>
      <c r="AW114">
        <v>2</v>
      </c>
      <c r="BS114">
        <v>1</v>
      </c>
      <c r="BX114" t="s">
        <v>352</v>
      </c>
      <c r="BY114">
        <v>0</v>
      </c>
      <c r="BZ114">
        <v>15</v>
      </c>
      <c r="CA114" t="s">
        <v>347</v>
      </c>
      <c r="CC114" t="s">
        <v>344</v>
      </c>
      <c r="CD114" t="s">
        <v>345</v>
      </c>
    </row>
    <row r="115" spans="1:82" x14ac:dyDescent="0.2">
      <c r="A115">
        <v>112</v>
      </c>
      <c r="B115" t="s">
        <v>346</v>
      </c>
      <c r="C115" s="73">
        <v>1110601794</v>
      </c>
      <c r="D115" s="73" t="s">
        <v>1343</v>
      </c>
      <c r="E115" s="73" t="str">
        <f t="shared" si="1"/>
        <v>営利法人（株式・合名・合資・合同会社）</v>
      </c>
      <c r="F115" s="73" t="s">
        <v>1344</v>
      </c>
      <c r="G115" s="73" t="s">
        <v>1345</v>
      </c>
      <c r="H115" s="80">
        <v>12506</v>
      </c>
      <c r="I115" t="s">
        <v>1346</v>
      </c>
      <c r="J115" t="s">
        <v>424</v>
      </c>
      <c r="K115" t="s">
        <v>1347</v>
      </c>
      <c r="L115" t="s">
        <v>1348</v>
      </c>
      <c r="Q115" t="s">
        <v>137</v>
      </c>
      <c r="R115" t="s">
        <v>137</v>
      </c>
      <c r="X115">
        <v>8</v>
      </c>
      <c r="AE115">
        <v>12</v>
      </c>
      <c r="AH115" s="81">
        <v>44774</v>
      </c>
      <c r="AI115" t="s">
        <v>1349</v>
      </c>
      <c r="AJ115">
        <v>44774</v>
      </c>
      <c r="AK115" t="s">
        <v>344</v>
      </c>
      <c r="AL115" t="s">
        <v>442</v>
      </c>
      <c r="AM115">
        <v>44774</v>
      </c>
      <c r="AN115" t="s">
        <v>1350</v>
      </c>
      <c r="AP115" t="s">
        <v>1351</v>
      </c>
      <c r="AQ115" t="s">
        <v>351</v>
      </c>
      <c r="AR115" t="s">
        <v>351</v>
      </c>
      <c r="AT115" t="s">
        <v>137</v>
      </c>
      <c r="AV115" t="s">
        <v>341</v>
      </c>
      <c r="AW115">
        <v>2</v>
      </c>
      <c r="BS115">
        <v>1</v>
      </c>
      <c r="BX115" t="s">
        <v>416</v>
      </c>
      <c r="BY115">
        <v>0</v>
      </c>
      <c r="BZ115">
        <v>20</v>
      </c>
      <c r="CA115" t="s">
        <v>738</v>
      </c>
    </row>
    <row r="116" spans="1:82" x14ac:dyDescent="0.2">
      <c r="A116">
        <v>113</v>
      </c>
      <c r="B116" t="s">
        <v>618</v>
      </c>
      <c r="C116" s="73">
        <v>1110601828</v>
      </c>
      <c r="D116" s="73" t="s">
        <v>1352</v>
      </c>
      <c r="E116" s="73" t="str">
        <f t="shared" si="1"/>
        <v>営利法人（株式・合名・合資・合同会社）</v>
      </c>
      <c r="F116" s="73" t="s">
        <v>1353</v>
      </c>
      <c r="G116" s="73" t="s">
        <v>1345</v>
      </c>
      <c r="H116" s="80">
        <v>20645</v>
      </c>
      <c r="I116" t="s">
        <v>1354</v>
      </c>
      <c r="J116" t="s">
        <v>1355</v>
      </c>
      <c r="K116" t="s">
        <v>1356</v>
      </c>
      <c r="L116" t="s">
        <v>1357</v>
      </c>
      <c r="Q116" t="s">
        <v>137</v>
      </c>
      <c r="R116" t="s">
        <v>137</v>
      </c>
      <c r="S116" t="s">
        <v>137</v>
      </c>
      <c r="AE116">
        <v>20</v>
      </c>
      <c r="AH116" s="81">
        <v>44927</v>
      </c>
      <c r="AI116" t="s">
        <v>1358</v>
      </c>
      <c r="AJ116">
        <v>44927</v>
      </c>
      <c r="AK116" t="s">
        <v>337</v>
      </c>
      <c r="AL116" t="s">
        <v>442</v>
      </c>
      <c r="AM116">
        <v>44927</v>
      </c>
      <c r="AN116" t="s">
        <v>1359</v>
      </c>
      <c r="AO116" t="s">
        <v>1360</v>
      </c>
      <c r="AP116" t="s">
        <v>1361</v>
      </c>
      <c r="AQ116" t="s">
        <v>351</v>
      </c>
      <c r="AR116" t="s">
        <v>351</v>
      </c>
      <c r="AT116" t="s">
        <v>137</v>
      </c>
      <c r="AU116" t="s">
        <v>341</v>
      </c>
      <c r="AW116">
        <v>1</v>
      </c>
      <c r="BJ116">
        <v>1</v>
      </c>
      <c r="BT116" t="s">
        <v>293</v>
      </c>
      <c r="BV116">
        <v>57</v>
      </c>
      <c r="BW116">
        <v>29342</v>
      </c>
      <c r="BX116" t="s">
        <v>1362</v>
      </c>
      <c r="BY116">
        <v>0</v>
      </c>
      <c r="BZ116">
        <v>20</v>
      </c>
      <c r="CA116" t="s">
        <v>738</v>
      </c>
      <c r="CC116" t="s">
        <v>344</v>
      </c>
    </row>
    <row r="117" spans="1:82" x14ac:dyDescent="0.2">
      <c r="A117">
        <v>114</v>
      </c>
      <c r="B117" t="s">
        <v>618</v>
      </c>
      <c r="C117" s="73">
        <v>1110601885</v>
      </c>
      <c r="D117" s="73" t="s">
        <v>1363</v>
      </c>
      <c r="E117" s="73" t="str">
        <f t="shared" si="1"/>
        <v>その他（社団・財団・農協・生協等）</v>
      </c>
      <c r="F117" s="73" t="s">
        <v>1364</v>
      </c>
      <c r="G117" s="73" t="s">
        <v>1345</v>
      </c>
      <c r="H117" s="80">
        <v>15741</v>
      </c>
      <c r="I117" t="s">
        <v>1365</v>
      </c>
      <c r="J117" t="s">
        <v>414</v>
      </c>
      <c r="K117" t="s">
        <v>1366</v>
      </c>
      <c r="R117" t="s">
        <v>137</v>
      </c>
      <c r="AE117">
        <v>20</v>
      </c>
      <c r="AH117" s="81">
        <v>45139</v>
      </c>
      <c r="AI117" t="s">
        <v>1367</v>
      </c>
      <c r="AJ117">
        <v>45139</v>
      </c>
      <c r="AK117" t="s">
        <v>337</v>
      </c>
      <c r="AL117" t="s">
        <v>426</v>
      </c>
      <c r="AM117">
        <v>45135</v>
      </c>
      <c r="AN117" t="s">
        <v>1368</v>
      </c>
      <c r="AP117" t="s">
        <v>1369</v>
      </c>
      <c r="AQ117" t="s">
        <v>401</v>
      </c>
      <c r="AR117" t="s">
        <v>401</v>
      </c>
      <c r="AT117" t="s">
        <v>137</v>
      </c>
      <c r="AU117" t="s">
        <v>341</v>
      </c>
      <c r="AW117">
        <v>1</v>
      </c>
      <c r="BS117">
        <v>1</v>
      </c>
      <c r="BX117" t="s">
        <v>416</v>
      </c>
      <c r="BY117">
        <v>0</v>
      </c>
      <c r="BZ117">
        <v>20</v>
      </c>
      <c r="CA117" t="s">
        <v>458</v>
      </c>
      <c r="CC117" t="s">
        <v>344</v>
      </c>
      <c r="CD117" t="s">
        <v>345</v>
      </c>
    </row>
    <row r="118" spans="1:82" x14ac:dyDescent="0.2">
      <c r="A118">
        <v>115</v>
      </c>
      <c r="B118" t="s">
        <v>618</v>
      </c>
      <c r="C118" s="73">
        <v>1110601935</v>
      </c>
      <c r="D118" s="73" t="s">
        <v>1370</v>
      </c>
      <c r="E118" s="73" t="str">
        <f t="shared" si="1"/>
        <v>営利法人（株式・合名・合資・合同会社）</v>
      </c>
      <c r="F118" s="73" t="s">
        <v>1371</v>
      </c>
      <c r="G118" s="73" t="s">
        <v>43</v>
      </c>
      <c r="H118" s="80">
        <v>47197</v>
      </c>
      <c r="I118" t="s">
        <v>1372</v>
      </c>
      <c r="J118" t="s">
        <v>414</v>
      </c>
      <c r="K118" t="s">
        <v>1373</v>
      </c>
      <c r="L118" t="s">
        <v>1374</v>
      </c>
      <c r="Q118" t="s">
        <v>137</v>
      </c>
      <c r="R118" t="s">
        <v>137</v>
      </c>
      <c r="S118" t="s">
        <v>137</v>
      </c>
      <c r="AE118">
        <v>20</v>
      </c>
      <c r="AH118" s="81">
        <v>45292</v>
      </c>
      <c r="AI118" t="s">
        <v>1375</v>
      </c>
      <c r="AJ118">
        <v>45292</v>
      </c>
      <c r="AK118" t="s">
        <v>344</v>
      </c>
      <c r="AL118" t="s">
        <v>426</v>
      </c>
      <c r="AM118">
        <v>45292</v>
      </c>
      <c r="AN118" t="s">
        <v>1376</v>
      </c>
      <c r="AP118" t="s">
        <v>1377</v>
      </c>
      <c r="AQ118" t="s">
        <v>351</v>
      </c>
      <c r="AR118" t="s">
        <v>351</v>
      </c>
      <c r="AT118" t="s">
        <v>137</v>
      </c>
      <c r="AU118" t="s">
        <v>341</v>
      </c>
      <c r="AW118">
        <v>1</v>
      </c>
      <c r="BS118">
        <v>1</v>
      </c>
      <c r="BX118" t="s">
        <v>453</v>
      </c>
      <c r="BY118">
        <v>0</v>
      </c>
      <c r="BZ118">
        <v>20</v>
      </c>
      <c r="CA118" t="s">
        <v>347</v>
      </c>
      <c r="CD118">
        <v>1</v>
      </c>
    </row>
    <row r="119" spans="1:82" x14ac:dyDescent="0.2">
      <c r="A119">
        <v>116</v>
      </c>
      <c r="B119" t="s">
        <v>618</v>
      </c>
      <c r="C119" s="73">
        <v>1110601943</v>
      </c>
      <c r="D119" s="73" t="s">
        <v>1378</v>
      </c>
      <c r="E119" s="73" t="str">
        <f t="shared" si="1"/>
        <v>その他（社団・財団・農協・生協等）</v>
      </c>
      <c r="F119" s="73" t="s">
        <v>1379</v>
      </c>
      <c r="G119" s="73" t="s">
        <v>1345</v>
      </c>
      <c r="H119" s="80">
        <v>27200</v>
      </c>
      <c r="I119" t="s">
        <v>1380</v>
      </c>
      <c r="J119" t="s">
        <v>1381</v>
      </c>
      <c r="K119" t="s">
        <v>1382</v>
      </c>
      <c r="L119" t="s">
        <v>1383</v>
      </c>
      <c r="Q119" t="s">
        <v>137</v>
      </c>
      <c r="R119" t="s">
        <v>137</v>
      </c>
      <c r="S119" t="s">
        <v>137</v>
      </c>
      <c r="AE119">
        <v>20</v>
      </c>
      <c r="AH119" s="81">
        <v>45383</v>
      </c>
      <c r="AI119" t="s">
        <v>1384</v>
      </c>
      <c r="AJ119">
        <v>45383</v>
      </c>
      <c r="AK119" t="s">
        <v>337</v>
      </c>
      <c r="AL119" t="s">
        <v>426</v>
      </c>
      <c r="AM119">
        <v>45383</v>
      </c>
      <c r="AN119" t="s">
        <v>1385</v>
      </c>
      <c r="AP119" t="s">
        <v>1386</v>
      </c>
      <c r="AQ119" t="s">
        <v>401</v>
      </c>
      <c r="AR119" t="s">
        <v>401</v>
      </c>
      <c r="AT119" t="s">
        <v>137</v>
      </c>
      <c r="AU119" t="s">
        <v>341</v>
      </c>
      <c r="AW119">
        <v>1</v>
      </c>
      <c r="BS119">
        <v>1</v>
      </c>
      <c r="BX119" t="s">
        <v>453</v>
      </c>
      <c r="BY119">
        <v>0</v>
      </c>
      <c r="BZ119">
        <v>20</v>
      </c>
      <c r="CA119" t="s">
        <v>347</v>
      </c>
      <c r="CD119">
        <v>1</v>
      </c>
    </row>
    <row r="120" spans="1:82" x14ac:dyDescent="0.2">
      <c r="A120">
        <v>117</v>
      </c>
      <c r="B120" t="s">
        <v>618</v>
      </c>
      <c r="C120" s="73">
        <v>1110601950</v>
      </c>
      <c r="D120" s="73" t="s">
        <v>1387</v>
      </c>
      <c r="E120" s="73" t="str">
        <f t="shared" si="1"/>
        <v>営利法人（株式・合名・合資・合同会社）</v>
      </c>
      <c r="F120" s="73" t="s">
        <v>1388</v>
      </c>
      <c r="G120" s="73" t="s">
        <v>1345</v>
      </c>
      <c r="H120" s="80">
        <v>21000</v>
      </c>
      <c r="I120" t="s">
        <v>1389</v>
      </c>
      <c r="J120" t="s">
        <v>414</v>
      </c>
      <c r="K120" t="s">
        <v>1390</v>
      </c>
      <c r="L120" t="s">
        <v>1391</v>
      </c>
      <c r="Q120" t="s">
        <v>137</v>
      </c>
      <c r="R120" t="s">
        <v>137</v>
      </c>
      <c r="S120" t="s">
        <v>137</v>
      </c>
      <c r="AE120">
        <v>20</v>
      </c>
      <c r="AH120" s="81">
        <v>45383</v>
      </c>
      <c r="AI120" t="s">
        <v>1392</v>
      </c>
      <c r="AJ120">
        <v>45383</v>
      </c>
      <c r="AK120" t="s">
        <v>337</v>
      </c>
      <c r="AL120" t="s">
        <v>426</v>
      </c>
      <c r="AM120">
        <v>45383</v>
      </c>
      <c r="AN120" t="s">
        <v>1393</v>
      </c>
      <c r="AO120" t="s">
        <v>1394</v>
      </c>
      <c r="AP120" t="s">
        <v>1395</v>
      </c>
      <c r="AQ120" t="s">
        <v>351</v>
      </c>
      <c r="AR120" t="s">
        <v>351</v>
      </c>
      <c r="AT120" t="s">
        <v>137</v>
      </c>
      <c r="AU120" t="s">
        <v>341</v>
      </c>
      <c r="AW120">
        <v>1</v>
      </c>
      <c r="BS120">
        <v>1</v>
      </c>
      <c r="BX120" t="s">
        <v>416</v>
      </c>
      <c r="BY120">
        <v>0</v>
      </c>
      <c r="BZ120">
        <v>20</v>
      </c>
      <c r="CA120" t="s">
        <v>347</v>
      </c>
      <c r="CC120" t="s">
        <v>344</v>
      </c>
      <c r="CD120" t="s">
        <v>345</v>
      </c>
    </row>
    <row r="121" spans="1:82" x14ac:dyDescent="0.2">
      <c r="A121">
        <v>118</v>
      </c>
      <c r="B121" t="s">
        <v>618</v>
      </c>
      <c r="C121" s="73">
        <v>1110601984</v>
      </c>
      <c r="D121" s="73" t="s">
        <v>1396</v>
      </c>
      <c r="E121" s="73" t="str">
        <f t="shared" si="1"/>
        <v>営利法人（株式・合名・合資・合同会社）</v>
      </c>
      <c r="F121" s="73" t="s">
        <v>1397</v>
      </c>
      <c r="G121" s="73" t="s">
        <v>1345</v>
      </c>
      <c r="H121" s="80">
        <v>15500</v>
      </c>
      <c r="I121" t="s">
        <v>1398</v>
      </c>
      <c r="J121">
        <v>3440059</v>
      </c>
      <c r="K121" t="s">
        <v>1399</v>
      </c>
      <c r="L121" t="s">
        <v>1399</v>
      </c>
      <c r="Q121" t="s">
        <v>137</v>
      </c>
      <c r="R121" t="s">
        <v>137</v>
      </c>
      <c r="AE121">
        <v>20</v>
      </c>
      <c r="AH121" s="81">
        <v>45505</v>
      </c>
      <c r="AI121" t="s">
        <v>1400</v>
      </c>
      <c r="AJ121">
        <v>45505</v>
      </c>
      <c r="AK121" t="s">
        <v>344</v>
      </c>
      <c r="AL121" t="s">
        <v>426</v>
      </c>
      <c r="AM121">
        <v>45505</v>
      </c>
      <c r="AN121" t="s">
        <v>1401</v>
      </c>
      <c r="AP121" t="s">
        <v>1402</v>
      </c>
      <c r="AQ121" t="s">
        <v>351</v>
      </c>
      <c r="AR121" t="s">
        <v>351</v>
      </c>
      <c r="AT121" t="s">
        <v>137</v>
      </c>
      <c r="AU121" t="s">
        <v>341</v>
      </c>
      <c r="AW121">
        <v>1</v>
      </c>
      <c r="BS121">
        <v>1</v>
      </c>
      <c r="BX121" t="s">
        <v>386</v>
      </c>
      <c r="BY121">
        <v>0</v>
      </c>
      <c r="BZ121">
        <v>20</v>
      </c>
      <c r="CA121" t="s">
        <v>347</v>
      </c>
    </row>
    <row r="122" spans="1:82" x14ac:dyDescent="0.2">
      <c r="A122">
        <v>119</v>
      </c>
      <c r="B122" t="s">
        <v>618</v>
      </c>
      <c r="C122" s="73">
        <v>1110602065</v>
      </c>
      <c r="D122" s="73" t="s">
        <v>1403</v>
      </c>
      <c r="E122" s="73" t="str">
        <f t="shared" si="1"/>
        <v>営利法人（株式・合名・合資・合同会社）</v>
      </c>
      <c r="F122" s="73" t="s">
        <v>1404</v>
      </c>
      <c r="G122" s="73" t="s">
        <v>1345</v>
      </c>
      <c r="H122" s="80">
        <v>19000</v>
      </c>
      <c r="I122" t="s">
        <v>1405</v>
      </c>
      <c r="J122" t="s">
        <v>1381</v>
      </c>
      <c r="K122" t="s">
        <v>1406</v>
      </c>
      <c r="L122" t="s">
        <v>1407</v>
      </c>
      <c r="M122" t="s">
        <v>137</v>
      </c>
      <c r="N122" t="s">
        <v>137</v>
      </c>
      <c r="O122" t="s">
        <v>137</v>
      </c>
      <c r="P122" t="s">
        <v>137</v>
      </c>
      <c r="Q122" t="s">
        <v>137</v>
      </c>
      <c r="R122" t="s">
        <v>137</v>
      </c>
      <c r="S122" t="s">
        <v>137</v>
      </c>
      <c r="AE122">
        <v>20</v>
      </c>
      <c r="AH122" s="81">
        <v>45689</v>
      </c>
      <c r="AI122" t="s">
        <v>1408</v>
      </c>
      <c r="AJ122">
        <v>45689</v>
      </c>
      <c r="AK122" t="s">
        <v>337</v>
      </c>
      <c r="AL122" t="s">
        <v>426</v>
      </c>
      <c r="AM122">
        <v>45689</v>
      </c>
      <c r="AN122" t="s">
        <v>1409</v>
      </c>
      <c r="AP122" t="s">
        <v>1410</v>
      </c>
      <c r="AQ122" t="s">
        <v>351</v>
      </c>
      <c r="AR122" t="s">
        <v>351</v>
      </c>
      <c r="AT122" t="s">
        <v>137</v>
      </c>
      <c r="AU122" t="s">
        <v>341</v>
      </c>
      <c r="AW122">
        <v>1</v>
      </c>
      <c r="BP122">
        <v>2</v>
      </c>
      <c r="BS122">
        <v>1</v>
      </c>
      <c r="BX122" t="s">
        <v>453</v>
      </c>
      <c r="BY122">
        <v>0</v>
      </c>
      <c r="BZ122">
        <v>20</v>
      </c>
      <c r="CA122" t="s">
        <v>347</v>
      </c>
    </row>
    <row r="123" spans="1:82" x14ac:dyDescent="0.2">
      <c r="A123">
        <v>120</v>
      </c>
      <c r="B123" t="s">
        <v>333</v>
      </c>
      <c r="C123" s="73">
        <v>1110602107</v>
      </c>
      <c r="D123" s="73" t="s">
        <v>1411</v>
      </c>
      <c r="E123" s="73" t="str">
        <f t="shared" si="1"/>
        <v>社会福祉法人（社協以外）</v>
      </c>
      <c r="F123" s="73" t="s">
        <v>1412</v>
      </c>
      <c r="G123" s="73" t="s">
        <v>43</v>
      </c>
      <c r="H123" s="80" t="s">
        <v>344</v>
      </c>
      <c r="I123" t="s">
        <v>1413</v>
      </c>
      <c r="J123">
        <v>3440021</v>
      </c>
      <c r="K123" t="s">
        <v>1414</v>
      </c>
      <c r="L123" t="s">
        <v>1415</v>
      </c>
      <c r="R123" t="s">
        <v>137</v>
      </c>
      <c r="AB123">
        <v>6</v>
      </c>
      <c r="AE123">
        <v>14</v>
      </c>
      <c r="AH123" s="81">
        <v>45748</v>
      </c>
      <c r="AI123" t="s">
        <v>1416</v>
      </c>
      <c r="AJ123">
        <v>45748</v>
      </c>
      <c r="AK123" t="s">
        <v>337</v>
      </c>
      <c r="AL123" t="s">
        <v>426</v>
      </c>
      <c r="AM123">
        <v>45748</v>
      </c>
      <c r="AN123" t="s">
        <v>1417</v>
      </c>
      <c r="AP123" t="s">
        <v>1418</v>
      </c>
      <c r="AQ123" t="s">
        <v>340</v>
      </c>
      <c r="AR123" t="s">
        <v>340</v>
      </c>
      <c r="AT123" t="s">
        <v>137</v>
      </c>
      <c r="AV123" t="s">
        <v>341</v>
      </c>
      <c r="AW123">
        <v>2</v>
      </c>
      <c r="BS123">
        <v>1</v>
      </c>
      <c r="BX123" t="s">
        <v>345</v>
      </c>
      <c r="BY123">
        <v>0</v>
      </c>
      <c r="BZ123" t="e">
        <v>#VALUE!</v>
      </c>
      <c r="CA123" t="s">
        <v>347</v>
      </c>
      <c r="CC123" t="s">
        <v>344</v>
      </c>
    </row>
    <row r="124" spans="1:82" x14ac:dyDescent="0.2">
      <c r="A124">
        <v>121</v>
      </c>
      <c r="B124" t="s">
        <v>618</v>
      </c>
      <c r="C124" s="73">
        <v>1110602115</v>
      </c>
      <c r="D124" s="73" t="s">
        <v>1419</v>
      </c>
      <c r="E124" s="73" t="str">
        <f t="shared" si="1"/>
        <v>営利法人（株式・合名・合資・合同会社）</v>
      </c>
      <c r="F124" s="73" t="s">
        <v>1420</v>
      </c>
      <c r="G124" s="73" t="s">
        <v>1345</v>
      </c>
      <c r="H124" s="80" t="s">
        <v>344</v>
      </c>
      <c r="I124" t="s">
        <v>1421</v>
      </c>
      <c r="J124" t="s">
        <v>414</v>
      </c>
      <c r="K124" t="s">
        <v>1422</v>
      </c>
      <c r="Q124" t="s">
        <v>137</v>
      </c>
      <c r="R124" t="s">
        <v>137</v>
      </c>
      <c r="AE124">
        <v>20</v>
      </c>
      <c r="AH124" s="81">
        <v>45748</v>
      </c>
      <c r="AI124" t="s">
        <v>1423</v>
      </c>
      <c r="AJ124">
        <v>45748</v>
      </c>
      <c r="AK124" t="s">
        <v>337</v>
      </c>
      <c r="AL124" t="s">
        <v>426</v>
      </c>
      <c r="AM124">
        <v>45748</v>
      </c>
      <c r="AN124" t="s">
        <v>1424</v>
      </c>
      <c r="AP124" t="s">
        <v>1425</v>
      </c>
      <c r="AQ124" t="s">
        <v>351</v>
      </c>
      <c r="AR124" t="s">
        <v>351</v>
      </c>
      <c r="AT124" t="s">
        <v>137</v>
      </c>
      <c r="AU124" t="s">
        <v>341</v>
      </c>
      <c r="AW124">
        <v>1</v>
      </c>
      <c r="BF124">
        <v>1</v>
      </c>
      <c r="BT124" t="s">
        <v>471</v>
      </c>
      <c r="BV124">
        <v>20</v>
      </c>
      <c r="BW124">
        <v>35004</v>
      </c>
      <c r="BX124" t="s">
        <v>453</v>
      </c>
      <c r="BY124">
        <v>0</v>
      </c>
      <c r="BZ124">
        <v>60</v>
      </c>
      <c r="CA124" t="s">
        <v>347</v>
      </c>
      <c r="CC124" t="s">
        <v>344</v>
      </c>
      <c r="CD124">
        <v>1</v>
      </c>
    </row>
    <row r="125" spans="1:82" x14ac:dyDescent="0.2">
      <c r="A125">
        <v>122</v>
      </c>
      <c r="B125" t="s">
        <v>618</v>
      </c>
      <c r="C125" s="73">
        <v>1110602198</v>
      </c>
      <c r="D125" s="73" t="s">
        <v>1426</v>
      </c>
      <c r="E125" s="73" t="str">
        <f t="shared" si="1"/>
        <v>営利法人（株式・合名・合資・合同会社）</v>
      </c>
      <c r="F125" s="73" t="s">
        <v>1427</v>
      </c>
      <c r="G125" s="73" t="s">
        <v>43</v>
      </c>
      <c r="H125" s="80" t="s">
        <v>344</v>
      </c>
      <c r="I125" t="s">
        <v>1428</v>
      </c>
      <c r="J125" t="s">
        <v>1429</v>
      </c>
      <c r="K125" t="s">
        <v>1430</v>
      </c>
      <c r="L125" t="s">
        <v>1431</v>
      </c>
      <c r="R125" t="s">
        <v>137</v>
      </c>
      <c r="AE125">
        <v>20</v>
      </c>
      <c r="AH125" s="81">
        <v>45962</v>
      </c>
      <c r="AI125" t="s">
        <v>1432</v>
      </c>
      <c r="AJ125">
        <v>45962</v>
      </c>
      <c r="AK125" t="s">
        <v>344</v>
      </c>
      <c r="AL125" t="s">
        <v>426</v>
      </c>
      <c r="AM125">
        <v>45962</v>
      </c>
      <c r="AN125" t="s">
        <v>1433</v>
      </c>
      <c r="AP125" t="s">
        <v>1434</v>
      </c>
      <c r="AQ125" t="s">
        <v>351</v>
      </c>
      <c r="AR125" t="s">
        <v>351</v>
      </c>
      <c r="AT125" t="s">
        <v>137</v>
      </c>
      <c r="AU125" t="s">
        <v>341</v>
      </c>
      <c r="AW125">
        <v>1</v>
      </c>
      <c r="BS125">
        <v>1</v>
      </c>
      <c r="BX125" t="s">
        <v>386</v>
      </c>
      <c r="BY125">
        <v>0</v>
      </c>
      <c r="BZ125">
        <v>20</v>
      </c>
      <c r="CA125" t="s">
        <v>347</v>
      </c>
      <c r="CC125" t="s">
        <v>344</v>
      </c>
    </row>
    <row r="126" spans="1:82" x14ac:dyDescent="0.2">
      <c r="A126">
        <v>123</v>
      </c>
      <c r="B126" t="s">
        <v>618</v>
      </c>
      <c r="C126" s="73">
        <v>1110602206</v>
      </c>
      <c r="D126" s="73" t="s">
        <v>1435</v>
      </c>
      <c r="E126" s="73" t="str">
        <f t="shared" si="1"/>
        <v>営利法人（株式・合名・合資・合同会社）</v>
      </c>
      <c r="F126" s="73" t="s">
        <v>1436</v>
      </c>
      <c r="G126" s="73" t="s">
        <v>43</v>
      </c>
      <c r="H126" s="80" t="s">
        <v>344</v>
      </c>
      <c r="I126" t="s">
        <v>1437</v>
      </c>
      <c r="J126" t="s">
        <v>1438</v>
      </c>
      <c r="K126" t="s">
        <v>1439</v>
      </c>
      <c r="L126" t="s">
        <v>1440</v>
      </c>
      <c r="M126" t="s">
        <v>137</v>
      </c>
      <c r="N126" t="s">
        <v>137</v>
      </c>
      <c r="O126" t="s">
        <v>137</v>
      </c>
      <c r="P126" t="s">
        <v>137</v>
      </c>
      <c r="Q126" t="s">
        <v>137</v>
      </c>
      <c r="R126" t="s">
        <v>137</v>
      </c>
      <c r="AE126">
        <v>20</v>
      </c>
      <c r="AH126" s="81">
        <v>46023</v>
      </c>
      <c r="AI126" t="s">
        <v>1441</v>
      </c>
      <c r="AJ126">
        <v>46023</v>
      </c>
      <c r="AK126" t="s">
        <v>344</v>
      </c>
      <c r="AL126" t="s">
        <v>426</v>
      </c>
      <c r="AM126">
        <v>46023</v>
      </c>
      <c r="AN126" t="s">
        <v>1442</v>
      </c>
      <c r="AP126" t="s">
        <v>1443</v>
      </c>
      <c r="AQ126" t="s">
        <v>351</v>
      </c>
      <c r="AR126" t="s">
        <v>351</v>
      </c>
      <c r="AT126" t="s">
        <v>137</v>
      </c>
      <c r="AU126" t="s">
        <v>341</v>
      </c>
      <c r="AW126">
        <v>1</v>
      </c>
      <c r="BS126">
        <v>1</v>
      </c>
      <c r="BX126" t="s">
        <v>386</v>
      </c>
      <c r="BY126">
        <v>0</v>
      </c>
      <c r="BZ126">
        <v>20</v>
      </c>
      <c r="CA126" t="s">
        <v>347</v>
      </c>
      <c r="CC126" t="s">
        <v>344</v>
      </c>
    </row>
    <row r="127" spans="1:82" x14ac:dyDescent="0.2">
      <c r="A127">
        <v>124</v>
      </c>
      <c r="B127" t="s">
        <v>618</v>
      </c>
      <c r="C127" s="73">
        <v>1110602222</v>
      </c>
      <c r="D127" s="73" t="s">
        <v>1378</v>
      </c>
      <c r="E127" s="73" t="str">
        <f t="shared" si="1"/>
        <v>その他（社団・財団・農協・生協等）</v>
      </c>
      <c r="F127" s="73" t="s">
        <v>1444</v>
      </c>
      <c r="G127" s="73" t="s">
        <v>1345</v>
      </c>
      <c r="H127" s="80" t="s">
        <v>344</v>
      </c>
      <c r="I127" t="s">
        <v>1445</v>
      </c>
      <c r="J127" t="s">
        <v>1381</v>
      </c>
      <c r="K127" t="s">
        <v>1446</v>
      </c>
      <c r="L127" t="s">
        <v>1447</v>
      </c>
      <c r="Q127" t="s">
        <v>137</v>
      </c>
      <c r="R127" t="s">
        <v>137</v>
      </c>
      <c r="S127" t="s">
        <v>137</v>
      </c>
      <c r="AE127">
        <v>20</v>
      </c>
      <c r="AH127" s="81">
        <v>46054</v>
      </c>
      <c r="AI127" t="s">
        <v>1448</v>
      </c>
      <c r="AJ127">
        <v>46054</v>
      </c>
      <c r="AK127" t="s">
        <v>337</v>
      </c>
      <c r="AL127" t="s">
        <v>426</v>
      </c>
      <c r="AM127">
        <v>46054</v>
      </c>
      <c r="AN127" t="s">
        <v>1449</v>
      </c>
      <c r="AP127" t="s">
        <v>1450</v>
      </c>
      <c r="AQ127" t="s">
        <v>401</v>
      </c>
      <c r="AR127" t="s">
        <v>401</v>
      </c>
      <c r="AT127" t="s">
        <v>137</v>
      </c>
      <c r="AU127" t="s">
        <v>341</v>
      </c>
      <c r="AW127">
        <v>1</v>
      </c>
      <c r="BS127">
        <v>1</v>
      </c>
      <c r="BX127" t="s">
        <v>453</v>
      </c>
      <c r="BY127">
        <v>0</v>
      </c>
      <c r="BZ127">
        <v>20</v>
      </c>
      <c r="CA127" t="s">
        <v>347</v>
      </c>
      <c r="CD127">
        <v>1</v>
      </c>
    </row>
    <row r="128" spans="1:82" x14ac:dyDescent="0.2">
      <c r="A128">
        <v>125</v>
      </c>
      <c r="B128" t="s">
        <v>618</v>
      </c>
      <c r="C128" s="73">
        <v>1110602230</v>
      </c>
      <c r="D128" s="73" t="s">
        <v>1451</v>
      </c>
      <c r="E128" s="73" t="str">
        <f t="shared" si="1"/>
        <v>営利法人（株式・合名・合資・合同会社）</v>
      </c>
      <c r="F128" s="73" t="s">
        <v>1452</v>
      </c>
      <c r="G128" s="73" t="s">
        <v>1345</v>
      </c>
      <c r="H128" s="80" t="s">
        <v>344</v>
      </c>
      <c r="I128" t="s">
        <v>1453</v>
      </c>
      <c r="J128" t="s">
        <v>414</v>
      </c>
      <c r="K128" t="s">
        <v>1454</v>
      </c>
      <c r="L128" t="s">
        <v>1455</v>
      </c>
      <c r="Q128" t="s">
        <v>137</v>
      </c>
      <c r="R128" t="s">
        <v>137</v>
      </c>
      <c r="S128" t="s">
        <v>137</v>
      </c>
      <c r="AE128">
        <v>20</v>
      </c>
      <c r="AH128" s="81">
        <v>46082</v>
      </c>
      <c r="AI128" t="s">
        <v>1456</v>
      </c>
      <c r="AJ128">
        <v>46082</v>
      </c>
      <c r="AK128" t="s">
        <v>337</v>
      </c>
      <c r="AL128" t="s">
        <v>426</v>
      </c>
      <c r="AM128">
        <v>46082</v>
      </c>
      <c r="AN128" t="s">
        <v>1457</v>
      </c>
      <c r="AP128" t="s">
        <v>1458</v>
      </c>
      <c r="AQ128" t="s">
        <v>351</v>
      </c>
      <c r="AR128" t="s">
        <v>351</v>
      </c>
      <c r="AT128" t="s">
        <v>137</v>
      </c>
      <c r="AU128" t="s">
        <v>341</v>
      </c>
      <c r="AW128">
        <v>1</v>
      </c>
      <c r="BS128">
        <v>1</v>
      </c>
      <c r="BX128" t="s">
        <v>453</v>
      </c>
      <c r="BY128">
        <v>0</v>
      </c>
      <c r="BZ128">
        <v>20</v>
      </c>
      <c r="CA128" t="s">
        <v>347</v>
      </c>
      <c r="CD128">
        <v>1</v>
      </c>
    </row>
    <row r="129" spans="1:82" x14ac:dyDescent="0.2">
      <c r="A129">
        <v>126</v>
      </c>
      <c r="B129" t="s">
        <v>618</v>
      </c>
      <c r="C129" s="73">
        <v>1110602248</v>
      </c>
      <c r="D129" s="73" t="s">
        <v>1459</v>
      </c>
      <c r="E129" s="73" t="str">
        <f t="shared" si="1"/>
        <v>営利法人（株式・合名・合資・合同会社）</v>
      </c>
      <c r="F129" s="73" t="s">
        <v>1460</v>
      </c>
      <c r="G129" s="73" t="s">
        <v>1345</v>
      </c>
      <c r="H129" s="80" t="s">
        <v>344</v>
      </c>
      <c r="I129" t="s">
        <v>1461</v>
      </c>
      <c r="J129" t="s">
        <v>414</v>
      </c>
      <c r="K129" t="s">
        <v>1462</v>
      </c>
      <c r="O129" t="s">
        <v>137</v>
      </c>
      <c r="P129" t="s">
        <v>137</v>
      </c>
      <c r="Q129" t="s">
        <v>137</v>
      </c>
      <c r="R129" t="s">
        <v>137</v>
      </c>
      <c r="S129" t="s">
        <v>137</v>
      </c>
      <c r="AE129">
        <v>20</v>
      </c>
      <c r="AH129" s="81">
        <v>46082</v>
      </c>
      <c r="AI129" t="s">
        <v>1463</v>
      </c>
      <c r="AJ129">
        <v>46082</v>
      </c>
      <c r="AK129" t="s">
        <v>337</v>
      </c>
      <c r="AL129" t="s">
        <v>426</v>
      </c>
      <c r="AM129">
        <v>46082</v>
      </c>
      <c r="AN129" t="s">
        <v>1464</v>
      </c>
      <c r="AP129" t="s">
        <v>1465</v>
      </c>
      <c r="AQ129" t="s">
        <v>351</v>
      </c>
      <c r="AR129" t="s">
        <v>351</v>
      </c>
      <c r="AT129" t="s">
        <v>137</v>
      </c>
      <c r="AU129" t="s">
        <v>341</v>
      </c>
      <c r="AW129">
        <v>1</v>
      </c>
      <c r="BS129">
        <v>1</v>
      </c>
      <c r="BX129" t="s">
        <v>453</v>
      </c>
      <c r="BY129">
        <v>0</v>
      </c>
      <c r="BZ129">
        <v>20</v>
      </c>
      <c r="CA129" t="s">
        <v>347</v>
      </c>
      <c r="CD129">
        <v>1</v>
      </c>
    </row>
    <row r="130" spans="1:82" x14ac:dyDescent="0.2">
      <c r="A130">
        <v>127</v>
      </c>
      <c r="B130" t="s">
        <v>333</v>
      </c>
      <c r="C130" s="73">
        <v>1110800032</v>
      </c>
      <c r="D130" s="73" t="s">
        <v>1466</v>
      </c>
      <c r="E130" s="73" t="str">
        <f t="shared" si="1"/>
        <v>社会福祉協議会</v>
      </c>
      <c r="F130" s="73" t="s">
        <v>1467</v>
      </c>
      <c r="G130" s="73" t="s">
        <v>1468</v>
      </c>
      <c r="H130" s="80">
        <v>17701</v>
      </c>
      <c r="I130" t="s">
        <v>1469</v>
      </c>
      <c r="J130">
        <v>3430011</v>
      </c>
      <c r="K130" t="s">
        <v>1470</v>
      </c>
      <c r="L130" t="s">
        <v>1471</v>
      </c>
      <c r="Q130" t="s">
        <v>137</v>
      </c>
      <c r="AB130">
        <v>6</v>
      </c>
      <c r="AE130">
        <v>54</v>
      </c>
      <c r="AH130" s="81">
        <v>40634</v>
      </c>
      <c r="AI130" t="s">
        <v>1472</v>
      </c>
      <c r="AJ130">
        <v>40634</v>
      </c>
      <c r="AK130" t="s">
        <v>337</v>
      </c>
      <c r="AM130">
        <v>41486</v>
      </c>
      <c r="AN130" t="s">
        <v>1473</v>
      </c>
      <c r="AP130" t="s">
        <v>1474</v>
      </c>
      <c r="AQ130" t="s">
        <v>6180</v>
      </c>
      <c r="AR130" t="s">
        <v>340</v>
      </c>
      <c r="AT130" t="s">
        <v>137</v>
      </c>
      <c r="AV130" t="s">
        <v>341</v>
      </c>
      <c r="AW130">
        <v>2</v>
      </c>
      <c r="BH130">
        <v>1</v>
      </c>
      <c r="BT130" t="s">
        <v>293</v>
      </c>
      <c r="BV130">
        <v>30</v>
      </c>
      <c r="BW130">
        <v>35886</v>
      </c>
      <c r="BX130" t="s">
        <v>416</v>
      </c>
      <c r="BY130">
        <v>0</v>
      </c>
      <c r="BZ130">
        <v>20</v>
      </c>
      <c r="CA130" t="s">
        <v>347</v>
      </c>
      <c r="CC130">
        <v>220920</v>
      </c>
      <c r="CD130">
        <v>1</v>
      </c>
    </row>
    <row r="131" spans="1:82" x14ac:dyDescent="0.2">
      <c r="A131">
        <v>128</v>
      </c>
      <c r="B131" t="s">
        <v>618</v>
      </c>
      <c r="C131" s="73">
        <v>1110800156</v>
      </c>
      <c r="D131" s="73" t="s">
        <v>1475</v>
      </c>
      <c r="E131" s="73" t="str">
        <f t="shared" si="1"/>
        <v>社会福祉法人（社協以外）</v>
      </c>
      <c r="F131" s="73" t="s">
        <v>1476</v>
      </c>
      <c r="G131" s="73" t="s">
        <v>1468</v>
      </c>
      <c r="H131" s="80">
        <v>9445</v>
      </c>
      <c r="I131" t="s">
        <v>1477</v>
      </c>
      <c r="J131">
        <v>3430804</v>
      </c>
      <c r="K131" t="s">
        <v>1478</v>
      </c>
      <c r="L131" t="s">
        <v>1478</v>
      </c>
      <c r="Q131" t="s">
        <v>137</v>
      </c>
      <c r="AE131">
        <v>30</v>
      </c>
      <c r="AH131" s="81">
        <v>40634</v>
      </c>
      <c r="AI131" t="s">
        <v>1479</v>
      </c>
      <c r="AJ131">
        <v>40634</v>
      </c>
      <c r="AK131" t="s">
        <v>337</v>
      </c>
      <c r="AM131">
        <v>41486</v>
      </c>
      <c r="AN131" t="s">
        <v>1480</v>
      </c>
      <c r="AP131" t="s">
        <v>1481</v>
      </c>
      <c r="AQ131" t="s">
        <v>340</v>
      </c>
      <c r="AR131" t="s">
        <v>340</v>
      </c>
      <c r="AT131" t="s">
        <v>137</v>
      </c>
      <c r="AU131" t="s">
        <v>341</v>
      </c>
      <c r="AW131">
        <v>1</v>
      </c>
      <c r="BC131">
        <v>1</v>
      </c>
      <c r="BT131" t="s">
        <v>293</v>
      </c>
      <c r="BU131">
        <v>50</v>
      </c>
      <c r="BW131">
        <v>34090</v>
      </c>
      <c r="BX131" t="s">
        <v>467</v>
      </c>
      <c r="BY131">
        <v>53</v>
      </c>
      <c r="BZ131">
        <v>53</v>
      </c>
      <c r="CA131" t="s">
        <v>1482</v>
      </c>
      <c r="CC131">
        <v>1064304</v>
      </c>
      <c r="CD131">
        <v>1</v>
      </c>
    </row>
    <row r="132" spans="1:82" x14ac:dyDescent="0.2">
      <c r="A132">
        <v>129</v>
      </c>
      <c r="B132" t="s">
        <v>346</v>
      </c>
      <c r="C132" s="73">
        <v>1110800529</v>
      </c>
      <c r="D132" s="73" t="s">
        <v>1483</v>
      </c>
      <c r="E132" s="73" t="str">
        <f t="shared" si="1"/>
        <v>特定非営利活動法人</v>
      </c>
      <c r="F132" s="73" t="s">
        <v>1484</v>
      </c>
      <c r="G132" s="73" t="s">
        <v>44</v>
      </c>
      <c r="H132" s="80">
        <v>18633</v>
      </c>
      <c r="I132" t="s">
        <v>1485</v>
      </c>
      <c r="J132">
        <v>3430804</v>
      </c>
      <c r="K132" t="s">
        <v>1486</v>
      </c>
      <c r="L132" t="s">
        <v>1487</v>
      </c>
      <c r="Q132" t="s">
        <v>137</v>
      </c>
      <c r="X132">
        <v>30</v>
      </c>
      <c r="AE132">
        <v>30</v>
      </c>
      <c r="AH132" s="81">
        <v>40756</v>
      </c>
      <c r="AI132" t="s">
        <v>1488</v>
      </c>
      <c r="AJ132">
        <v>40756</v>
      </c>
      <c r="AM132">
        <v>41486</v>
      </c>
      <c r="AN132" t="s">
        <v>1489</v>
      </c>
      <c r="AP132" t="s">
        <v>1490</v>
      </c>
      <c r="AQ132" t="s">
        <v>796</v>
      </c>
      <c r="AR132" t="s">
        <v>412</v>
      </c>
      <c r="AT132" t="s">
        <v>137</v>
      </c>
      <c r="AV132" t="s">
        <v>341</v>
      </c>
      <c r="AW132">
        <v>2</v>
      </c>
      <c r="BR132" t="s">
        <v>1491</v>
      </c>
      <c r="BT132" t="s">
        <v>293</v>
      </c>
      <c r="BX132" t="s">
        <v>416</v>
      </c>
      <c r="BY132">
        <v>0</v>
      </c>
      <c r="BZ132">
        <v>20</v>
      </c>
      <c r="CA132" t="s">
        <v>347</v>
      </c>
      <c r="CC132" t="s">
        <v>344</v>
      </c>
      <c r="CD132" t="s">
        <v>345</v>
      </c>
    </row>
    <row r="133" spans="1:82" x14ac:dyDescent="0.2">
      <c r="A133">
        <v>130</v>
      </c>
      <c r="B133" t="s">
        <v>236</v>
      </c>
      <c r="C133" s="73">
        <v>1110800669</v>
      </c>
      <c r="D133" s="73" t="s">
        <v>1492</v>
      </c>
      <c r="E133" s="73" t="str">
        <f t="shared" ref="E133:E196" si="2">IF(AQ133="社協",$CE$1,IF(AQ133="福",$CE$2,IF(AQ133="医",$CE$3,IF(AQ133="特非",$CE$5,IF(AQ133="営",$CE$4,$CE$6)))))</f>
        <v>特定非営利活動法人</v>
      </c>
      <c r="F133" s="73" t="s">
        <v>1493</v>
      </c>
      <c r="G133" s="73" t="s">
        <v>44</v>
      </c>
      <c r="H133" s="80">
        <v>11142</v>
      </c>
      <c r="I133" t="s">
        <v>1494</v>
      </c>
      <c r="J133" t="s">
        <v>1495</v>
      </c>
      <c r="K133" t="s">
        <v>1496</v>
      </c>
      <c r="L133" t="s">
        <v>1497</v>
      </c>
      <c r="R133" t="s">
        <v>137</v>
      </c>
      <c r="AE133">
        <v>40</v>
      </c>
      <c r="AH133" s="81">
        <v>41365</v>
      </c>
      <c r="AI133" t="s">
        <v>1498</v>
      </c>
      <c r="AQ133" t="s">
        <v>796</v>
      </c>
      <c r="AR133" t="s">
        <v>412</v>
      </c>
      <c r="AT133" t="s">
        <v>137</v>
      </c>
      <c r="AU133" t="s">
        <v>341</v>
      </c>
      <c r="AW133">
        <v>1</v>
      </c>
      <c r="BS133">
        <v>1</v>
      </c>
      <c r="BT133" t="s">
        <v>415</v>
      </c>
    </row>
    <row r="134" spans="1:82" x14ac:dyDescent="0.2">
      <c r="A134">
        <v>131</v>
      </c>
      <c r="B134" t="s">
        <v>236</v>
      </c>
      <c r="C134" s="73">
        <v>1110800826</v>
      </c>
      <c r="D134" s="73" t="s">
        <v>1499</v>
      </c>
      <c r="E134" s="73" t="str">
        <f t="shared" si="2"/>
        <v>営利法人（株式・合名・合資・合同会社）</v>
      </c>
      <c r="F134" s="73" t="s">
        <v>1500</v>
      </c>
      <c r="G134" s="73" t="s">
        <v>45</v>
      </c>
      <c r="H134" s="80">
        <v>13628</v>
      </c>
      <c r="I134" t="s">
        <v>1501</v>
      </c>
      <c r="J134" t="s">
        <v>436</v>
      </c>
      <c r="K134" t="s">
        <v>1502</v>
      </c>
      <c r="L134" t="s">
        <v>1503</v>
      </c>
      <c r="M134" t="s">
        <v>137</v>
      </c>
      <c r="N134" t="s">
        <v>137</v>
      </c>
      <c r="O134" t="s">
        <v>137</v>
      </c>
      <c r="P134" t="s">
        <v>137</v>
      </c>
      <c r="Q134" t="s">
        <v>137</v>
      </c>
      <c r="R134" t="s">
        <v>137</v>
      </c>
      <c r="S134" t="s">
        <v>137</v>
      </c>
      <c r="AE134">
        <v>20</v>
      </c>
      <c r="AH134" s="81">
        <v>42125</v>
      </c>
      <c r="AI134" t="s">
        <v>1504</v>
      </c>
      <c r="AJ134">
        <v>42125</v>
      </c>
      <c r="AM134">
        <v>42125</v>
      </c>
      <c r="AN134" t="s">
        <v>1505</v>
      </c>
      <c r="AP134" t="s">
        <v>1506</v>
      </c>
      <c r="AQ134" t="s">
        <v>351</v>
      </c>
      <c r="AR134" t="s">
        <v>351</v>
      </c>
      <c r="AT134" t="s">
        <v>137</v>
      </c>
      <c r="AU134" t="s">
        <v>341</v>
      </c>
      <c r="AW134">
        <v>1</v>
      </c>
      <c r="BS134">
        <v>1</v>
      </c>
      <c r="BX134" t="s">
        <v>416</v>
      </c>
      <c r="BY134">
        <v>0</v>
      </c>
      <c r="BZ134">
        <v>20</v>
      </c>
      <c r="CA134" t="s">
        <v>347</v>
      </c>
    </row>
    <row r="135" spans="1:82" x14ac:dyDescent="0.2">
      <c r="A135">
        <v>132</v>
      </c>
      <c r="B135" t="s">
        <v>618</v>
      </c>
      <c r="C135" s="73">
        <v>1110800875</v>
      </c>
      <c r="D135" s="73" t="s">
        <v>1507</v>
      </c>
      <c r="E135" s="73" t="str">
        <f t="shared" si="2"/>
        <v>営利法人（株式・合名・合資・合同会社）</v>
      </c>
      <c r="F135" s="73" t="s">
        <v>1508</v>
      </c>
      <c r="G135" s="73" t="s">
        <v>45</v>
      </c>
      <c r="H135" s="80">
        <v>12900</v>
      </c>
      <c r="I135" t="s">
        <v>1509</v>
      </c>
      <c r="J135" t="s">
        <v>1510</v>
      </c>
      <c r="K135" t="s">
        <v>1511</v>
      </c>
      <c r="L135" t="s">
        <v>1512</v>
      </c>
      <c r="Q135" t="s">
        <v>137</v>
      </c>
      <c r="R135" t="s">
        <v>137</v>
      </c>
      <c r="AE135">
        <v>20</v>
      </c>
      <c r="AH135" s="81">
        <v>42217</v>
      </c>
      <c r="AI135" t="s">
        <v>1513</v>
      </c>
      <c r="AJ135">
        <v>42217</v>
      </c>
      <c r="AM135">
        <v>42217</v>
      </c>
      <c r="AN135" t="s">
        <v>1514</v>
      </c>
      <c r="AP135" t="s">
        <v>1515</v>
      </c>
      <c r="AQ135" t="s">
        <v>351</v>
      </c>
      <c r="AR135" t="s">
        <v>351</v>
      </c>
      <c r="AT135" t="s">
        <v>137</v>
      </c>
      <c r="AU135" t="s">
        <v>341</v>
      </c>
      <c r="AW135">
        <v>1</v>
      </c>
      <c r="BX135" t="s">
        <v>416</v>
      </c>
      <c r="BY135">
        <v>0</v>
      </c>
      <c r="BZ135">
        <v>20</v>
      </c>
      <c r="CA135" t="s">
        <v>347</v>
      </c>
    </row>
    <row r="136" spans="1:82" x14ac:dyDescent="0.2">
      <c r="A136">
        <v>133</v>
      </c>
      <c r="B136" t="s">
        <v>236</v>
      </c>
      <c r="C136" s="73">
        <v>1110800958</v>
      </c>
      <c r="D136" s="73" t="s">
        <v>1516</v>
      </c>
      <c r="E136" s="73" t="str">
        <f t="shared" si="2"/>
        <v>特定非営利活動法人</v>
      </c>
      <c r="F136" s="73" t="s">
        <v>1517</v>
      </c>
      <c r="G136" s="73" t="s">
        <v>45</v>
      </c>
      <c r="H136" s="80">
        <v>13688</v>
      </c>
      <c r="I136" t="s">
        <v>1518</v>
      </c>
      <c r="J136" t="s">
        <v>1519</v>
      </c>
      <c r="K136" t="s">
        <v>1520</v>
      </c>
      <c r="L136" t="s">
        <v>1521</v>
      </c>
      <c r="Q136" t="s">
        <v>137</v>
      </c>
      <c r="R136" t="s">
        <v>137</v>
      </c>
      <c r="AE136">
        <v>20</v>
      </c>
      <c r="AH136" s="81">
        <v>42370</v>
      </c>
      <c r="AI136" t="s">
        <v>1522</v>
      </c>
      <c r="AJ136">
        <v>42370</v>
      </c>
      <c r="AM136">
        <v>42370</v>
      </c>
      <c r="AN136" t="s">
        <v>1523</v>
      </c>
      <c r="AP136" t="s">
        <v>1524</v>
      </c>
      <c r="AQ136" t="s">
        <v>796</v>
      </c>
      <c r="AR136" t="s">
        <v>412</v>
      </c>
      <c r="AT136" t="s">
        <v>137</v>
      </c>
      <c r="AU136" t="s">
        <v>341</v>
      </c>
      <c r="AW136">
        <v>1</v>
      </c>
      <c r="BX136" t="s">
        <v>352</v>
      </c>
      <c r="BY136">
        <v>0</v>
      </c>
      <c r="BZ136">
        <v>20</v>
      </c>
      <c r="CA136" t="s">
        <v>347</v>
      </c>
    </row>
    <row r="137" spans="1:82" x14ac:dyDescent="0.2">
      <c r="A137">
        <v>134</v>
      </c>
      <c r="B137" t="s">
        <v>236</v>
      </c>
      <c r="C137" s="73">
        <v>1110801022</v>
      </c>
      <c r="D137" s="73" t="s">
        <v>1525</v>
      </c>
      <c r="E137" s="73" t="str">
        <f t="shared" si="2"/>
        <v>営利法人（株式・合名・合資・合同会社）</v>
      </c>
      <c r="F137" s="73" t="s">
        <v>1526</v>
      </c>
      <c r="G137" s="73" t="s">
        <v>44</v>
      </c>
      <c r="H137" s="80">
        <v>13031</v>
      </c>
      <c r="I137" t="s">
        <v>1527</v>
      </c>
      <c r="J137" t="s">
        <v>433</v>
      </c>
      <c r="K137" t="s">
        <v>1528</v>
      </c>
      <c r="L137" t="s">
        <v>1529</v>
      </c>
      <c r="M137" t="s">
        <v>137</v>
      </c>
      <c r="P137" t="s">
        <v>137</v>
      </c>
      <c r="Q137" t="s">
        <v>137</v>
      </c>
      <c r="R137" t="s">
        <v>137</v>
      </c>
      <c r="AE137">
        <v>20</v>
      </c>
      <c r="AH137" s="81">
        <v>42491</v>
      </c>
      <c r="AI137" t="s">
        <v>1530</v>
      </c>
      <c r="AQ137" t="s">
        <v>351</v>
      </c>
      <c r="AR137" t="s">
        <v>351</v>
      </c>
      <c r="AT137" t="s">
        <v>137</v>
      </c>
      <c r="AU137" t="s">
        <v>341</v>
      </c>
      <c r="AW137">
        <v>1</v>
      </c>
      <c r="BS137">
        <v>1</v>
      </c>
      <c r="BX137" t="s">
        <v>352</v>
      </c>
      <c r="BY137">
        <v>0</v>
      </c>
      <c r="BZ137">
        <v>20</v>
      </c>
      <c r="CA137" t="s">
        <v>347</v>
      </c>
    </row>
    <row r="138" spans="1:82" x14ac:dyDescent="0.2">
      <c r="A138">
        <v>135</v>
      </c>
      <c r="B138" t="s">
        <v>236</v>
      </c>
      <c r="C138" s="73">
        <v>1110801071</v>
      </c>
      <c r="D138" s="73" t="s">
        <v>1531</v>
      </c>
      <c r="E138" s="73" t="str">
        <f t="shared" si="2"/>
        <v>営利法人（株式・合名・合資・合同会社）</v>
      </c>
      <c r="F138" s="73" t="s">
        <v>1532</v>
      </c>
      <c r="G138" s="73" t="s">
        <v>45</v>
      </c>
      <c r="H138" s="80">
        <v>42621</v>
      </c>
      <c r="I138" t="s">
        <v>1533</v>
      </c>
      <c r="J138" t="s">
        <v>1534</v>
      </c>
      <c r="K138" t="s">
        <v>1535</v>
      </c>
      <c r="L138" t="s">
        <v>1535</v>
      </c>
      <c r="N138" t="s">
        <v>137</v>
      </c>
      <c r="Q138" t="s">
        <v>137</v>
      </c>
      <c r="R138" t="s">
        <v>137</v>
      </c>
      <c r="AE138">
        <v>20</v>
      </c>
      <c r="AH138" s="81">
        <v>42614</v>
      </c>
      <c r="AI138" t="s">
        <v>1536</v>
      </c>
      <c r="AJ138">
        <v>42614</v>
      </c>
      <c r="AM138">
        <v>42614</v>
      </c>
      <c r="AN138" t="s">
        <v>1537</v>
      </c>
      <c r="AP138" t="s">
        <v>1532</v>
      </c>
      <c r="AQ138" t="s">
        <v>351</v>
      </c>
      <c r="AR138" t="s">
        <v>351</v>
      </c>
      <c r="AT138" t="s">
        <v>137</v>
      </c>
      <c r="AU138" t="s">
        <v>341</v>
      </c>
      <c r="AW138">
        <v>1</v>
      </c>
      <c r="BS138">
        <v>1</v>
      </c>
      <c r="BX138" t="s">
        <v>352</v>
      </c>
      <c r="BY138">
        <v>0</v>
      </c>
      <c r="BZ138">
        <v>20</v>
      </c>
      <c r="CA138" t="s">
        <v>347</v>
      </c>
    </row>
    <row r="139" spans="1:82" x14ac:dyDescent="0.2">
      <c r="A139">
        <v>136</v>
      </c>
      <c r="B139" t="s">
        <v>618</v>
      </c>
      <c r="C139" s="73">
        <v>1110801204</v>
      </c>
      <c r="D139" s="73" t="s">
        <v>1538</v>
      </c>
      <c r="E139" s="73" t="str">
        <f t="shared" si="2"/>
        <v>その他（社団・財団・農協・生協等）</v>
      </c>
      <c r="F139" s="73" t="s">
        <v>1539</v>
      </c>
      <c r="G139" s="73" t="s">
        <v>45</v>
      </c>
      <c r="H139" s="80">
        <v>18436</v>
      </c>
      <c r="I139" t="s">
        <v>1540</v>
      </c>
      <c r="J139" t="s">
        <v>438</v>
      </c>
      <c r="K139" t="s">
        <v>1541</v>
      </c>
      <c r="L139" t="s">
        <v>1542</v>
      </c>
      <c r="N139" t="s">
        <v>137</v>
      </c>
      <c r="O139" t="s">
        <v>137</v>
      </c>
      <c r="P139" t="s">
        <v>137</v>
      </c>
      <c r="Q139" t="s">
        <v>137</v>
      </c>
      <c r="R139" t="s">
        <v>137</v>
      </c>
      <c r="S139" t="s">
        <v>137</v>
      </c>
      <c r="AE139">
        <v>20</v>
      </c>
      <c r="AH139" s="81">
        <v>42856</v>
      </c>
      <c r="AI139" t="s">
        <v>1543</v>
      </c>
      <c r="AJ139">
        <v>42856</v>
      </c>
      <c r="AM139">
        <v>42856</v>
      </c>
      <c r="AN139" t="s">
        <v>429</v>
      </c>
      <c r="AP139" t="s">
        <v>1544</v>
      </c>
      <c r="AQ139" t="s">
        <v>401</v>
      </c>
      <c r="AR139" t="s">
        <v>401</v>
      </c>
      <c r="AT139" t="s">
        <v>137</v>
      </c>
      <c r="AU139" t="s">
        <v>341</v>
      </c>
      <c r="AW139">
        <v>1</v>
      </c>
      <c r="BS139">
        <v>1</v>
      </c>
    </row>
    <row r="140" spans="1:82" x14ac:dyDescent="0.2">
      <c r="A140">
        <v>137</v>
      </c>
      <c r="B140" t="s">
        <v>618</v>
      </c>
      <c r="C140" s="73">
        <v>1110801261</v>
      </c>
      <c r="D140" s="73" t="s">
        <v>1545</v>
      </c>
      <c r="E140" s="73" t="str">
        <f t="shared" si="2"/>
        <v>特定非営利活動法人</v>
      </c>
      <c r="F140" s="73" t="s">
        <v>1546</v>
      </c>
      <c r="G140" s="73" t="s">
        <v>45</v>
      </c>
      <c r="H140" s="80">
        <v>17560</v>
      </c>
      <c r="I140" t="s">
        <v>1547</v>
      </c>
      <c r="J140" t="s">
        <v>1534</v>
      </c>
      <c r="K140" t="s">
        <v>1548</v>
      </c>
      <c r="L140" t="s">
        <v>1549</v>
      </c>
      <c r="Q140" t="s">
        <v>137</v>
      </c>
      <c r="R140" t="s">
        <v>137</v>
      </c>
      <c r="AE140">
        <v>20</v>
      </c>
      <c r="AH140" s="81">
        <v>43101</v>
      </c>
      <c r="AI140" t="s">
        <v>1550</v>
      </c>
      <c r="AJ140">
        <v>43101</v>
      </c>
      <c r="AQ140" t="s">
        <v>412</v>
      </c>
      <c r="AR140" t="s">
        <v>796</v>
      </c>
      <c r="AT140" t="s">
        <v>137</v>
      </c>
      <c r="AU140" t="s">
        <v>341</v>
      </c>
      <c r="AW140">
        <v>1</v>
      </c>
    </row>
    <row r="141" spans="1:82" x14ac:dyDescent="0.2">
      <c r="A141">
        <v>138</v>
      </c>
      <c r="B141" t="s">
        <v>236</v>
      </c>
      <c r="C141" s="73">
        <v>1110801287</v>
      </c>
      <c r="D141" s="73" t="s">
        <v>1551</v>
      </c>
      <c r="E141" s="73" t="str">
        <f t="shared" si="2"/>
        <v>特定非営利活動法人</v>
      </c>
      <c r="F141" s="73" t="s">
        <v>1552</v>
      </c>
      <c r="G141" s="73" t="s">
        <v>44</v>
      </c>
      <c r="H141" s="80">
        <v>12000</v>
      </c>
      <c r="I141" t="s">
        <v>1553</v>
      </c>
      <c r="J141" t="s">
        <v>1554</v>
      </c>
      <c r="K141" t="s">
        <v>1555</v>
      </c>
      <c r="L141" t="s">
        <v>1555</v>
      </c>
      <c r="Q141" t="s">
        <v>137</v>
      </c>
      <c r="R141" t="s">
        <v>137</v>
      </c>
      <c r="AE141">
        <v>20</v>
      </c>
      <c r="AH141" s="81">
        <v>43191</v>
      </c>
      <c r="AI141" t="s">
        <v>1556</v>
      </c>
      <c r="AQ141" t="s">
        <v>460</v>
      </c>
      <c r="AR141" t="s">
        <v>412</v>
      </c>
      <c r="AT141" t="s">
        <v>137</v>
      </c>
      <c r="AU141" t="s">
        <v>341</v>
      </c>
      <c r="AW141">
        <v>1</v>
      </c>
    </row>
    <row r="142" spans="1:82" x14ac:dyDescent="0.2">
      <c r="A142">
        <v>139</v>
      </c>
      <c r="B142" t="s">
        <v>618</v>
      </c>
      <c r="C142" s="73">
        <v>1110801543</v>
      </c>
      <c r="D142" s="73" t="s">
        <v>1557</v>
      </c>
      <c r="E142" s="73" t="str">
        <f t="shared" si="2"/>
        <v>営利法人（株式・合名・合資・合同会社）</v>
      </c>
      <c r="F142" s="73" t="s">
        <v>1558</v>
      </c>
      <c r="G142" s="73" t="s">
        <v>44</v>
      </c>
      <c r="H142" s="80">
        <v>30198</v>
      </c>
      <c r="I142" t="s">
        <v>1559</v>
      </c>
      <c r="J142" t="s">
        <v>1560</v>
      </c>
      <c r="K142" t="s">
        <v>1561</v>
      </c>
      <c r="L142" t="s">
        <v>1562</v>
      </c>
      <c r="Q142" t="s">
        <v>137</v>
      </c>
      <c r="R142" t="s">
        <v>137</v>
      </c>
      <c r="AE142">
        <v>20</v>
      </c>
      <c r="AH142" s="81">
        <v>43922</v>
      </c>
      <c r="AI142" t="s">
        <v>1563</v>
      </c>
      <c r="AQ142" t="s">
        <v>351</v>
      </c>
      <c r="AR142" t="s">
        <v>351</v>
      </c>
      <c r="AT142" t="s">
        <v>137</v>
      </c>
      <c r="AU142" t="s">
        <v>341</v>
      </c>
      <c r="AW142">
        <v>1</v>
      </c>
    </row>
    <row r="143" spans="1:82" x14ac:dyDescent="0.2">
      <c r="A143">
        <v>140</v>
      </c>
      <c r="B143" t="s">
        <v>618</v>
      </c>
      <c r="C143" s="73">
        <v>1110801568</v>
      </c>
      <c r="D143" s="73" t="s">
        <v>1564</v>
      </c>
      <c r="E143" s="73" t="str">
        <f t="shared" si="2"/>
        <v>営利法人（株式・合名・合資・合同会社）</v>
      </c>
      <c r="F143" s="73" t="s">
        <v>1565</v>
      </c>
      <c r="G143" s="73" t="s">
        <v>44</v>
      </c>
      <c r="H143" s="80">
        <v>21400</v>
      </c>
      <c r="I143" t="s">
        <v>1566</v>
      </c>
      <c r="J143">
        <v>3430804</v>
      </c>
      <c r="K143" t="s">
        <v>1567</v>
      </c>
      <c r="L143" t="s">
        <v>1568</v>
      </c>
      <c r="M143" t="s">
        <v>137</v>
      </c>
      <c r="N143" t="s">
        <v>137</v>
      </c>
      <c r="O143" t="s">
        <v>137</v>
      </c>
      <c r="P143" t="s">
        <v>137</v>
      </c>
      <c r="Q143" t="s">
        <v>137</v>
      </c>
      <c r="R143" t="s">
        <v>137</v>
      </c>
      <c r="S143" t="s">
        <v>137</v>
      </c>
      <c r="AE143">
        <v>20</v>
      </c>
      <c r="AH143" s="81">
        <v>43922</v>
      </c>
      <c r="AI143" t="s">
        <v>1569</v>
      </c>
      <c r="AQ143" t="s">
        <v>351</v>
      </c>
      <c r="AR143" t="s">
        <v>351</v>
      </c>
      <c r="AT143" t="s">
        <v>137</v>
      </c>
      <c r="AU143" t="s">
        <v>341</v>
      </c>
      <c r="AW143">
        <v>1</v>
      </c>
    </row>
    <row r="144" spans="1:82" x14ac:dyDescent="0.2">
      <c r="A144">
        <v>141</v>
      </c>
      <c r="B144" t="s">
        <v>236</v>
      </c>
      <c r="C144" s="73">
        <v>1110801618</v>
      </c>
      <c r="D144" s="73" t="s">
        <v>1570</v>
      </c>
      <c r="E144" s="73" t="str">
        <f t="shared" si="2"/>
        <v>営利法人（株式・合名・合資・合同会社）</v>
      </c>
      <c r="F144" s="73" t="s">
        <v>1571</v>
      </c>
      <c r="G144" s="73" t="s">
        <v>44</v>
      </c>
      <c r="H144" s="80">
        <v>22500</v>
      </c>
      <c r="I144" t="s">
        <v>1572</v>
      </c>
      <c r="J144">
        <v>3430845</v>
      </c>
      <c r="K144" t="s">
        <v>1573</v>
      </c>
      <c r="L144" t="s">
        <v>1573</v>
      </c>
      <c r="Q144" t="s">
        <v>137</v>
      </c>
      <c r="R144" t="s">
        <v>137</v>
      </c>
      <c r="AE144">
        <v>20</v>
      </c>
      <c r="AH144" s="81">
        <v>44013</v>
      </c>
      <c r="AI144" t="s">
        <v>1574</v>
      </c>
      <c r="AQ144" t="s">
        <v>351</v>
      </c>
      <c r="AR144" t="s">
        <v>351</v>
      </c>
      <c r="AT144" t="s">
        <v>137</v>
      </c>
      <c r="AU144" t="s">
        <v>341</v>
      </c>
      <c r="AW144">
        <v>1</v>
      </c>
    </row>
    <row r="145" spans="1:49" x14ac:dyDescent="0.2">
      <c r="A145">
        <v>142</v>
      </c>
      <c r="B145" t="s">
        <v>236</v>
      </c>
      <c r="C145" s="73">
        <v>1110801733</v>
      </c>
      <c r="D145" s="73" t="s">
        <v>1575</v>
      </c>
      <c r="E145" s="73" t="str">
        <f t="shared" si="2"/>
        <v>営利法人（株式・合名・合資・合同会社）</v>
      </c>
      <c r="F145" s="73" t="s">
        <v>1576</v>
      </c>
      <c r="G145" s="73" t="s">
        <v>44</v>
      </c>
      <c r="H145" s="80">
        <v>35000</v>
      </c>
      <c r="I145" t="s">
        <v>1577</v>
      </c>
      <c r="J145" t="s">
        <v>1578</v>
      </c>
      <c r="K145" t="s">
        <v>1579</v>
      </c>
      <c r="L145" t="s">
        <v>1580</v>
      </c>
      <c r="M145" t="s">
        <v>137</v>
      </c>
      <c r="N145" t="s">
        <v>137</v>
      </c>
      <c r="O145" t="s">
        <v>137</v>
      </c>
      <c r="P145" t="s">
        <v>137</v>
      </c>
      <c r="Q145" t="s">
        <v>137</v>
      </c>
      <c r="R145" t="s">
        <v>137</v>
      </c>
      <c r="S145" t="s">
        <v>137</v>
      </c>
      <c r="AE145">
        <v>20</v>
      </c>
      <c r="AH145" s="81">
        <v>44256</v>
      </c>
      <c r="AI145" t="s">
        <v>1581</v>
      </c>
      <c r="AQ145" t="s">
        <v>351</v>
      </c>
      <c r="AR145" t="s">
        <v>351</v>
      </c>
      <c r="AT145" t="s">
        <v>137</v>
      </c>
      <c r="AU145" t="s">
        <v>341</v>
      </c>
      <c r="AW145">
        <v>1</v>
      </c>
    </row>
    <row r="146" spans="1:49" x14ac:dyDescent="0.2">
      <c r="A146">
        <v>143</v>
      </c>
      <c r="B146" t="s">
        <v>236</v>
      </c>
      <c r="C146" s="73">
        <v>1110801832</v>
      </c>
      <c r="D146" s="73" t="s">
        <v>1570</v>
      </c>
      <c r="E146" s="73" t="str">
        <f t="shared" si="2"/>
        <v>営利法人（株式・合名・合資・合同会社）</v>
      </c>
      <c r="F146" s="73" t="s">
        <v>1582</v>
      </c>
      <c r="G146" s="73" t="s">
        <v>44</v>
      </c>
      <c r="H146" s="80">
        <v>21700</v>
      </c>
      <c r="I146" t="s">
        <v>1583</v>
      </c>
      <c r="J146" t="s">
        <v>430</v>
      </c>
      <c r="K146" t="s">
        <v>1584</v>
      </c>
      <c r="L146" t="s">
        <v>1584</v>
      </c>
      <c r="Q146" t="s">
        <v>137</v>
      </c>
      <c r="R146" t="s">
        <v>137</v>
      </c>
      <c r="AE146">
        <v>20</v>
      </c>
      <c r="AH146" s="81">
        <v>44440</v>
      </c>
      <c r="AI146" t="s">
        <v>1585</v>
      </c>
      <c r="AQ146" t="s">
        <v>351</v>
      </c>
      <c r="AR146" t="s">
        <v>351</v>
      </c>
      <c r="AT146" t="s">
        <v>137</v>
      </c>
      <c r="AU146" t="s">
        <v>341</v>
      </c>
      <c r="AW146">
        <v>1</v>
      </c>
    </row>
    <row r="147" spans="1:49" x14ac:dyDescent="0.2">
      <c r="A147">
        <v>144</v>
      </c>
      <c r="B147" t="s">
        <v>236</v>
      </c>
      <c r="C147" s="73">
        <v>1110801840</v>
      </c>
      <c r="D147" s="73" t="s">
        <v>1586</v>
      </c>
      <c r="E147" s="73" t="str">
        <f t="shared" si="2"/>
        <v>営利法人（株式・合名・合資・合同会社）</v>
      </c>
      <c r="F147" s="73" t="s">
        <v>1587</v>
      </c>
      <c r="G147" s="73" t="s">
        <v>44</v>
      </c>
      <c r="H147" s="80">
        <v>21224</v>
      </c>
      <c r="I147" t="s">
        <v>1588</v>
      </c>
      <c r="J147" t="s">
        <v>433</v>
      </c>
      <c r="K147" t="s">
        <v>1589</v>
      </c>
      <c r="L147" t="s">
        <v>1590</v>
      </c>
      <c r="Q147" t="s">
        <v>137</v>
      </c>
      <c r="R147" t="s">
        <v>137</v>
      </c>
      <c r="AE147">
        <v>20</v>
      </c>
      <c r="AH147" s="81">
        <v>44470</v>
      </c>
      <c r="AI147" t="s">
        <v>1591</v>
      </c>
      <c r="AQ147" t="s">
        <v>351</v>
      </c>
      <c r="AR147" t="s">
        <v>351</v>
      </c>
      <c r="AT147" t="s">
        <v>137</v>
      </c>
      <c r="AU147" t="s">
        <v>341</v>
      </c>
      <c r="AW147">
        <v>1</v>
      </c>
    </row>
    <row r="148" spans="1:49" x14ac:dyDescent="0.2">
      <c r="A148">
        <v>145</v>
      </c>
      <c r="B148" t="s">
        <v>236</v>
      </c>
      <c r="C148" s="73">
        <v>1110801899</v>
      </c>
      <c r="D148" s="73" t="s">
        <v>1592</v>
      </c>
      <c r="E148" s="73" t="str">
        <f t="shared" si="2"/>
        <v>営利法人（株式・合名・合資・合同会社）</v>
      </c>
      <c r="F148" s="73" t="s">
        <v>1593</v>
      </c>
      <c r="G148" s="73" t="s">
        <v>44</v>
      </c>
      <c r="H148" s="80">
        <v>20017</v>
      </c>
      <c r="I148" t="s">
        <v>1594</v>
      </c>
      <c r="J148" t="s">
        <v>1595</v>
      </c>
      <c r="K148" t="s">
        <v>1596</v>
      </c>
      <c r="L148" t="s">
        <v>1597</v>
      </c>
      <c r="Q148" t="s">
        <v>137</v>
      </c>
      <c r="R148" t="s">
        <v>137</v>
      </c>
      <c r="S148" t="s">
        <v>137</v>
      </c>
      <c r="AE148">
        <v>20</v>
      </c>
      <c r="AH148" s="81">
        <v>44562</v>
      </c>
      <c r="AI148" t="s">
        <v>1581</v>
      </c>
      <c r="AQ148" t="s">
        <v>351</v>
      </c>
      <c r="AR148" t="s">
        <v>351</v>
      </c>
      <c r="AT148" t="s">
        <v>137</v>
      </c>
      <c r="AU148" t="s">
        <v>341</v>
      </c>
      <c r="AW148">
        <v>1</v>
      </c>
    </row>
    <row r="149" spans="1:49" x14ac:dyDescent="0.2">
      <c r="A149">
        <v>146</v>
      </c>
      <c r="B149" t="s">
        <v>236</v>
      </c>
      <c r="C149" s="73">
        <v>1110801949</v>
      </c>
      <c r="D149" s="73" t="s">
        <v>1598</v>
      </c>
      <c r="E149" s="73" t="str">
        <f t="shared" si="2"/>
        <v>特定非営利活動法人</v>
      </c>
      <c r="F149" s="73" t="s">
        <v>1599</v>
      </c>
      <c r="G149" s="73" t="s">
        <v>44</v>
      </c>
      <c r="H149" s="80">
        <v>14533</v>
      </c>
      <c r="I149" t="s">
        <v>1600</v>
      </c>
      <c r="J149" t="s">
        <v>435</v>
      </c>
      <c r="K149" t="s">
        <v>1601</v>
      </c>
      <c r="L149" t="s">
        <v>1601</v>
      </c>
      <c r="N149" t="s">
        <v>137</v>
      </c>
      <c r="AE149">
        <v>20</v>
      </c>
      <c r="AH149" s="81">
        <v>44652</v>
      </c>
      <c r="AI149" t="s">
        <v>1602</v>
      </c>
      <c r="AQ149" t="s">
        <v>460</v>
      </c>
      <c r="AR149" t="s">
        <v>412</v>
      </c>
      <c r="AT149" t="s">
        <v>137</v>
      </c>
      <c r="AU149" t="s">
        <v>341</v>
      </c>
      <c r="AW149">
        <v>1</v>
      </c>
    </row>
    <row r="150" spans="1:49" x14ac:dyDescent="0.2">
      <c r="A150">
        <v>147</v>
      </c>
      <c r="B150" t="s">
        <v>236</v>
      </c>
      <c r="C150" s="73">
        <v>1110801956</v>
      </c>
      <c r="D150" s="73" t="s">
        <v>1603</v>
      </c>
      <c r="E150" s="73" t="str">
        <f t="shared" si="2"/>
        <v>営利法人（株式・合名・合資・合同会社）</v>
      </c>
      <c r="F150" s="73" t="s">
        <v>1604</v>
      </c>
      <c r="G150" s="73" t="s">
        <v>44</v>
      </c>
      <c r="H150" s="80">
        <v>30000</v>
      </c>
      <c r="I150" t="s">
        <v>1605</v>
      </c>
      <c r="J150" t="s">
        <v>1495</v>
      </c>
      <c r="K150" t="s">
        <v>1606</v>
      </c>
      <c r="L150" t="s">
        <v>1607</v>
      </c>
      <c r="M150" t="s">
        <v>137</v>
      </c>
      <c r="N150" t="s">
        <v>137</v>
      </c>
      <c r="O150" t="s">
        <v>137</v>
      </c>
      <c r="P150" t="s">
        <v>137</v>
      </c>
      <c r="Q150" t="s">
        <v>137</v>
      </c>
      <c r="R150" t="s">
        <v>137</v>
      </c>
      <c r="S150" t="s">
        <v>137</v>
      </c>
      <c r="AE150">
        <v>20</v>
      </c>
      <c r="AH150" s="81">
        <v>44652</v>
      </c>
      <c r="AI150" t="s">
        <v>1608</v>
      </c>
      <c r="AQ150" t="s">
        <v>351</v>
      </c>
      <c r="AR150" t="s">
        <v>351</v>
      </c>
      <c r="AT150" t="s">
        <v>137</v>
      </c>
      <c r="AU150" t="s">
        <v>341</v>
      </c>
      <c r="AW150">
        <v>1</v>
      </c>
    </row>
    <row r="151" spans="1:49" x14ac:dyDescent="0.2">
      <c r="A151">
        <v>148</v>
      </c>
      <c r="B151" t="s">
        <v>236</v>
      </c>
      <c r="C151" s="73">
        <v>1110801998</v>
      </c>
      <c r="D151" s="73" t="s">
        <v>1609</v>
      </c>
      <c r="E151" s="73" t="str">
        <f t="shared" si="2"/>
        <v>営利法人（株式・合名・合資・合同会社）</v>
      </c>
      <c r="F151" s="73" t="s">
        <v>1610</v>
      </c>
      <c r="G151" s="73" t="s">
        <v>44</v>
      </c>
      <c r="H151" s="80">
        <v>11106</v>
      </c>
      <c r="I151" t="s">
        <v>1611</v>
      </c>
      <c r="J151" t="s">
        <v>428</v>
      </c>
      <c r="K151" t="s">
        <v>1612</v>
      </c>
      <c r="L151" t="s">
        <v>1613</v>
      </c>
      <c r="M151" t="s">
        <v>137</v>
      </c>
      <c r="P151" t="s">
        <v>137</v>
      </c>
      <c r="Q151" t="s">
        <v>137</v>
      </c>
      <c r="R151" t="s">
        <v>137</v>
      </c>
      <c r="S151" t="s">
        <v>137</v>
      </c>
      <c r="AE151">
        <v>20</v>
      </c>
      <c r="AH151" s="81">
        <v>44682</v>
      </c>
      <c r="AI151" t="s">
        <v>1614</v>
      </c>
      <c r="AQ151" t="s">
        <v>351</v>
      </c>
      <c r="AR151" t="s">
        <v>351</v>
      </c>
      <c r="AT151" t="s">
        <v>137</v>
      </c>
      <c r="AU151" t="s">
        <v>341</v>
      </c>
      <c r="AW151">
        <v>1</v>
      </c>
    </row>
    <row r="152" spans="1:49" x14ac:dyDescent="0.2">
      <c r="A152">
        <v>149</v>
      </c>
      <c r="B152" t="s">
        <v>236</v>
      </c>
      <c r="C152" s="73">
        <v>1110802012</v>
      </c>
      <c r="D152" s="73" t="s">
        <v>1615</v>
      </c>
      <c r="E152" s="73" t="str">
        <f t="shared" si="2"/>
        <v>営利法人（株式・合名・合資・合同会社）</v>
      </c>
      <c r="F152" s="73" t="s">
        <v>1616</v>
      </c>
      <c r="G152" s="73" t="s">
        <v>44</v>
      </c>
      <c r="H152" s="80">
        <v>20000</v>
      </c>
      <c r="I152" t="s">
        <v>1617</v>
      </c>
      <c r="J152" t="s">
        <v>1534</v>
      </c>
      <c r="K152" t="s">
        <v>1618</v>
      </c>
      <c r="L152" t="s">
        <v>1618</v>
      </c>
      <c r="O152" t="s">
        <v>137</v>
      </c>
      <c r="Q152" t="s">
        <v>137</v>
      </c>
      <c r="R152" t="s">
        <v>137</v>
      </c>
      <c r="AE152">
        <v>20</v>
      </c>
      <c r="AH152" s="81">
        <v>44713</v>
      </c>
      <c r="AI152" t="s">
        <v>1619</v>
      </c>
      <c r="AQ152" t="s">
        <v>351</v>
      </c>
      <c r="AR152" t="s">
        <v>351</v>
      </c>
      <c r="AT152" t="s">
        <v>137</v>
      </c>
      <c r="AU152" t="s">
        <v>341</v>
      </c>
      <c r="AW152">
        <v>1</v>
      </c>
    </row>
    <row r="153" spans="1:49" x14ac:dyDescent="0.2">
      <c r="A153">
        <v>150</v>
      </c>
      <c r="B153" t="s">
        <v>236</v>
      </c>
      <c r="C153" s="73">
        <v>1110802087</v>
      </c>
      <c r="D153" s="73" t="s">
        <v>1620</v>
      </c>
      <c r="E153" s="73" t="str">
        <f t="shared" si="2"/>
        <v>営利法人（株式・合名・合資・合同会社）</v>
      </c>
      <c r="F153" s="73" t="s">
        <v>1621</v>
      </c>
      <c r="G153" s="73" t="s">
        <v>44</v>
      </c>
      <c r="H153" s="80">
        <v>17143</v>
      </c>
      <c r="I153" t="s">
        <v>1622</v>
      </c>
      <c r="J153" t="s">
        <v>1534</v>
      </c>
      <c r="K153" t="s">
        <v>1623</v>
      </c>
      <c r="L153" t="s">
        <v>1624</v>
      </c>
      <c r="N153" t="s">
        <v>137</v>
      </c>
      <c r="O153" t="s">
        <v>137</v>
      </c>
      <c r="P153" t="s">
        <v>137</v>
      </c>
      <c r="Q153" t="s">
        <v>137</v>
      </c>
      <c r="R153" t="s">
        <v>137</v>
      </c>
      <c r="S153" t="s">
        <v>137</v>
      </c>
      <c r="AE153">
        <v>20</v>
      </c>
      <c r="AH153" s="81">
        <v>44927</v>
      </c>
      <c r="AI153" t="s">
        <v>1625</v>
      </c>
      <c r="AQ153" t="s">
        <v>351</v>
      </c>
      <c r="AR153" t="s">
        <v>351</v>
      </c>
      <c r="AT153" t="s">
        <v>137</v>
      </c>
      <c r="AU153" t="s">
        <v>341</v>
      </c>
      <c r="AW153">
        <v>1</v>
      </c>
    </row>
    <row r="154" spans="1:49" x14ac:dyDescent="0.2">
      <c r="A154">
        <v>151</v>
      </c>
      <c r="B154" t="s">
        <v>1626</v>
      </c>
      <c r="C154" s="73">
        <v>1110802194</v>
      </c>
      <c r="D154" s="73" t="s">
        <v>1627</v>
      </c>
      <c r="E154" s="73" t="str">
        <f t="shared" si="2"/>
        <v>営利法人（株式・合名・合資・合同会社）</v>
      </c>
      <c r="F154" s="73" t="s">
        <v>1628</v>
      </c>
      <c r="G154" s="73" t="s">
        <v>44</v>
      </c>
      <c r="H154" s="80">
        <v>10200</v>
      </c>
      <c r="I154" t="s">
        <v>1629</v>
      </c>
      <c r="J154" t="s">
        <v>428</v>
      </c>
      <c r="K154" t="s">
        <v>1630</v>
      </c>
      <c r="Q154" t="s">
        <v>137</v>
      </c>
      <c r="R154" t="s">
        <v>137</v>
      </c>
      <c r="AE154">
        <v>20</v>
      </c>
      <c r="AH154" s="81">
        <v>45017</v>
      </c>
      <c r="AI154" t="s">
        <v>1631</v>
      </c>
      <c r="AQ154" t="s">
        <v>351</v>
      </c>
      <c r="AR154" t="s">
        <v>351</v>
      </c>
      <c r="AT154" t="s">
        <v>137</v>
      </c>
      <c r="AW154">
        <v>1</v>
      </c>
    </row>
    <row r="155" spans="1:49" x14ac:dyDescent="0.2">
      <c r="A155">
        <v>152</v>
      </c>
      <c r="B155" t="s">
        <v>236</v>
      </c>
      <c r="C155" s="73">
        <v>1110802202</v>
      </c>
      <c r="D155" s="73" t="s">
        <v>1632</v>
      </c>
      <c r="E155" s="73" t="str">
        <f t="shared" si="2"/>
        <v>営利法人（株式・合名・合資・合同会社）</v>
      </c>
      <c r="F155" s="73" t="s">
        <v>1633</v>
      </c>
      <c r="G155" s="73" t="s">
        <v>44</v>
      </c>
      <c r="H155" s="80">
        <v>20408</v>
      </c>
      <c r="I155" t="s">
        <v>1634</v>
      </c>
      <c r="J155" t="s">
        <v>1635</v>
      </c>
      <c r="K155" t="s">
        <v>1636</v>
      </c>
      <c r="L155" t="s">
        <v>1636</v>
      </c>
      <c r="Q155" t="s">
        <v>137</v>
      </c>
      <c r="R155" t="s">
        <v>137</v>
      </c>
      <c r="AE155">
        <v>20</v>
      </c>
      <c r="AH155" s="81">
        <v>45170</v>
      </c>
      <c r="AI155" t="s">
        <v>1637</v>
      </c>
      <c r="AQ155" t="s">
        <v>351</v>
      </c>
      <c r="AR155" t="s">
        <v>351</v>
      </c>
      <c r="AT155" t="s">
        <v>137</v>
      </c>
      <c r="AU155" t="s">
        <v>341</v>
      </c>
      <c r="AW155">
        <v>1</v>
      </c>
    </row>
    <row r="156" spans="1:49" x14ac:dyDescent="0.2">
      <c r="A156">
        <v>153</v>
      </c>
      <c r="B156" t="s">
        <v>236</v>
      </c>
      <c r="C156" s="73">
        <v>1110802244</v>
      </c>
      <c r="D156" s="73" t="s">
        <v>1638</v>
      </c>
      <c r="E156" s="73" t="str">
        <f t="shared" si="2"/>
        <v>営利法人（株式・合名・合資・合同会社）</v>
      </c>
      <c r="F156" s="73" t="s">
        <v>1639</v>
      </c>
      <c r="G156" s="73" t="s">
        <v>44</v>
      </c>
      <c r="H156" s="80" t="s">
        <v>344</v>
      </c>
      <c r="I156" t="s">
        <v>1640</v>
      </c>
      <c r="J156" t="s">
        <v>1510</v>
      </c>
      <c r="K156" t="s">
        <v>1641</v>
      </c>
      <c r="L156" t="s">
        <v>1642</v>
      </c>
      <c r="Q156" t="s">
        <v>137</v>
      </c>
      <c r="R156" t="s">
        <v>137</v>
      </c>
      <c r="AE156">
        <v>20</v>
      </c>
      <c r="AH156" s="81">
        <v>45231</v>
      </c>
      <c r="AI156" t="s">
        <v>1643</v>
      </c>
      <c r="AQ156" t="s">
        <v>351</v>
      </c>
      <c r="AR156" t="s">
        <v>351</v>
      </c>
      <c r="AT156" t="s">
        <v>137</v>
      </c>
      <c r="AU156" t="s">
        <v>137</v>
      </c>
      <c r="AW156">
        <v>1</v>
      </c>
    </row>
    <row r="157" spans="1:49" x14ac:dyDescent="0.2">
      <c r="A157">
        <v>154</v>
      </c>
      <c r="B157" t="s">
        <v>236</v>
      </c>
      <c r="C157" s="73">
        <v>1110802251</v>
      </c>
      <c r="D157" s="73" t="s">
        <v>1644</v>
      </c>
      <c r="E157" s="73" t="str">
        <f t="shared" si="2"/>
        <v>営利法人（株式・合名・合資・合同会社）</v>
      </c>
      <c r="F157" s="73" t="s">
        <v>1645</v>
      </c>
      <c r="G157" s="73" t="s">
        <v>44</v>
      </c>
      <c r="H157" s="80">
        <v>17600</v>
      </c>
      <c r="I157" t="s">
        <v>1646</v>
      </c>
      <c r="J157" t="s">
        <v>1495</v>
      </c>
      <c r="K157" t="s">
        <v>1647</v>
      </c>
      <c r="Q157" t="s">
        <v>137</v>
      </c>
      <c r="R157" t="s">
        <v>137</v>
      </c>
      <c r="AE157">
        <v>30</v>
      </c>
      <c r="AH157" s="81">
        <v>45231</v>
      </c>
      <c r="AI157" t="s">
        <v>1648</v>
      </c>
      <c r="AQ157" t="s">
        <v>351</v>
      </c>
      <c r="AR157" t="s">
        <v>351</v>
      </c>
      <c r="AT157" t="s">
        <v>137</v>
      </c>
      <c r="AU157" t="s">
        <v>137</v>
      </c>
      <c r="AW157">
        <v>1</v>
      </c>
    </row>
    <row r="158" spans="1:49" x14ac:dyDescent="0.2">
      <c r="A158">
        <v>155</v>
      </c>
      <c r="B158" t="s">
        <v>236</v>
      </c>
      <c r="C158" s="73">
        <v>1110802277</v>
      </c>
      <c r="D158" s="73" t="s">
        <v>1649</v>
      </c>
      <c r="E158" s="73" t="str">
        <f t="shared" si="2"/>
        <v>営利法人（株式・合名・合資・合同会社）</v>
      </c>
      <c r="F158" s="73" t="s">
        <v>1650</v>
      </c>
      <c r="G158" s="73" t="s">
        <v>44</v>
      </c>
      <c r="H158" s="80">
        <v>33000</v>
      </c>
      <c r="I158" t="s">
        <v>1651</v>
      </c>
      <c r="J158" t="s">
        <v>438</v>
      </c>
      <c r="K158" t="s">
        <v>1652</v>
      </c>
      <c r="L158" t="s">
        <v>1652</v>
      </c>
      <c r="M158" t="s">
        <v>137</v>
      </c>
      <c r="P158" t="s">
        <v>137</v>
      </c>
      <c r="Q158" t="s">
        <v>137</v>
      </c>
      <c r="R158" t="s">
        <v>137</v>
      </c>
      <c r="AE158">
        <v>20</v>
      </c>
      <c r="AH158" s="81">
        <v>45292</v>
      </c>
      <c r="AI158" t="s">
        <v>1653</v>
      </c>
      <c r="AQ158" t="s">
        <v>351</v>
      </c>
      <c r="AR158" t="s">
        <v>351</v>
      </c>
      <c r="AT158" t="s">
        <v>137</v>
      </c>
      <c r="AU158" t="s">
        <v>137</v>
      </c>
      <c r="AW158">
        <v>1</v>
      </c>
    </row>
    <row r="159" spans="1:49" x14ac:dyDescent="0.2">
      <c r="A159">
        <v>156</v>
      </c>
      <c r="B159" t="s">
        <v>236</v>
      </c>
      <c r="C159" s="73">
        <v>1110802335</v>
      </c>
      <c r="D159" s="73" t="s">
        <v>1654</v>
      </c>
      <c r="E159" s="73" t="str">
        <f t="shared" si="2"/>
        <v>営利法人（株式・合名・合資・合同会社）</v>
      </c>
      <c r="F159" s="73" t="s">
        <v>1655</v>
      </c>
      <c r="G159" s="73" t="s">
        <v>44</v>
      </c>
      <c r="H159" s="80">
        <v>15000</v>
      </c>
      <c r="I159" t="s">
        <v>1656</v>
      </c>
      <c r="J159" t="s">
        <v>434</v>
      </c>
      <c r="K159" t="s">
        <v>1657</v>
      </c>
      <c r="L159" t="s">
        <v>344</v>
      </c>
      <c r="M159" t="s">
        <v>137</v>
      </c>
      <c r="N159" t="s">
        <v>137</v>
      </c>
      <c r="O159" t="s">
        <v>137</v>
      </c>
      <c r="P159" t="s">
        <v>137</v>
      </c>
      <c r="Q159" t="s">
        <v>137</v>
      </c>
      <c r="R159" t="s">
        <v>137</v>
      </c>
      <c r="S159" t="s">
        <v>137</v>
      </c>
      <c r="AE159">
        <v>20</v>
      </c>
      <c r="AH159" s="81">
        <v>45413</v>
      </c>
      <c r="AI159" t="s">
        <v>1658</v>
      </c>
      <c r="AQ159" t="s">
        <v>351</v>
      </c>
      <c r="AR159" t="s">
        <v>351</v>
      </c>
      <c r="AT159" t="s">
        <v>137</v>
      </c>
      <c r="AU159" t="s">
        <v>341</v>
      </c>
      <c r="AW159">
        <v>1</v>
      </c>
    </row>
    <row r="160" spans="1:49" x14ac:dyDescent="0.2">
      <c r="A160">
        <v>157</v>
      </c>
      <c r="B160" t="s">
        <v>236</v>
      </c>
      <c r="C160" s="73">
        <v>1110802376</v>
      </c>
      <c r="D160" s="73" t="s">
        <v>1649</v>
      </c>
      <c r="E160" s="73" t="str">
        <f t="shared" si="2"/>
        <v>営利法人（株式・合名・合資・合同会社）</v>
      </c>
      <c r="F160" s="73" t="s">
        <v>1659</v>
      </c>
      <c r="G160" s="73" t="s">
        <v>44</v>
      </c>
      <c r="H160" s="80">
        <v>0</v>
      </c>
      <c r="I160" t="s">
        <v>1660</v>
      </c>
      <c r="J160" t="s">
        <v>1661</v>
      </c>
      <c r="K160" t="s">
        <v>1662</v>
      </c>
      <c r="L160" t="s">
        <v>1663</v>
      </c>
      <c r="M160" t="s">
        <v>137</v>
      </c>
      <c r="P160" t="s">
        <v>137</v>
      </c>
      <c r="Q160" t="s">
        <v>137</v>
      </c>
      <c r="R160" t="s">
        <v>137</v>
      </c>
      <c r="AE160">
        <v>20</v>
      </c>
      <c r="AH160" s="81">
        <v>45474</v>
      </c>
      <c r="AI160" t="s">
        <v>1664</v>
      </c>
      <c r="AQ160" t="s">
        <v>351</v>
      </c>
      <c r="AR160" t="s">
        <v>351</v>
      </c>
      <c r="AT160" t="s">
        <v>137</v>
      </c>
      <c r="AU160" t="s">
        <v>341</v>
      </c>
      <c r="AW160">
        <v>1</v>
      </c>
    </row>
    <row r="161" spans="1:82" x14ac:dyDescent="0.2">
      <c r="A161">
        <v>158</v>
      </c>
      <c r="B161" t="s">
        <v>236</v>
      </c>
      <c r="C161" s="73">
        <v>1110802384</v>
      </c>
      <c r="D161" s="73" t="s">
        <v>1575</v>
      </c>
      <c r="E161" s="73" t="str">
        <f t="shared" si="2"/>
        <v>営利法人（株式・合名・合資・合同会社）</v>
      </c>
      <c r="F161" s="73" t="s">
        <v>1665</v>
      </c>
      <c r="G161" s="73" t="s">
        <v>44</v>
      </c>
      <c r="H161" s="80">
        <v>30000</v>
      </c>
      <c r="I161" t="s">
        <v>1666</v>
      </c>
      <c r="J161" t="s">
        <v>433</v>
      </c>
      <c r="K161" t="s">
        <v>1667</v>
      </c>
      <c r="L161" t="s">
        <v>1668</v>
      </c>
      <c r="M161" t="s">
        <v>137</v>
      </c>
      <c r="N161" t="s">
        <v>137</v>
      </c>
      <c r="O161" t="s">
        <v>137</v>
      </c>
      <c r="P161" t="s">
        <v>137</v>
      </c>
      <c r="Q161" t="s">
        <v>137</v>
      </c>
      <c r="R161" t="s">
        <v>137</v>
      </c>
      <c r="S161" t="s">
        <v>137</v>
      </c>
      <c r="AE161">
        <v>20</v>
      </c>
      <c r="AH161" s="81">
        <v>45505</v>
      </c>
      <c r="AI161" t="s">
        <v>1669</v>
      </c>
      <c r="AQ161" t="s">
        <v>351</v>
      </c>
      <c r="AR161" t="s">
        <v>351</v>
      </c>
      <c r="AT161" t="s">
        <v>137</v>
      </c>
      <c r="AU161" t="s">
        <v>341</v>
      </c>
      <c r="AW161">
        <v>1</v>
      </c>
    </row>
    <row r="162" spans="1:82" x14ac:dyDescent="0.2">
      <c r="A162">
        <v>159</v>
      </c>
      <c r="B162" t="s">
        <v>346</v>
      </c>
      <c r="C162" s="73">
        <v>1110802400</v>
      </c>
      <c r="D162" s="73" t="s">
        <v>1670</v>
      </c>
      <c r="E162" s="73" t="str">
        <f t="shared" si="2"/>
        <v>営利法人（株式・合名・合資・合同会社）</v>
      </c>
      <c r="F162" s="73" t="s">
        <v>1671</v>
      </c>
      <c r="G162" s="73" t="s">
        <v>44</v>
      </c>
      <c r="H162" s="80" t="s">
        <v>344</v>
      </c>
      <c r="I162" t="s">
        <v>1672</v>
      </c>
      <c r="J162" t="s">
        <v>1673</v>
      </c>
      <c r="K162" t="s">
        <v>1674</v>
      </c>
      <c r="L162" t="s">
        <v>1674</v>
      </c>
      <c r="Q162" t="s">
        <v>137</v>
      </c>
      <c r="R162" t="s">
        <v>137</v>
      </c>
      <c r="S162" t="s">
        <v>137</v>
      </c>
      <c r="AE162">
        <v>10</v>
      </c>
      <c r="AH162" s="81">
        <v>45566</v>
      </c>
      <c r="AI162" t="s">
        <v>1675</v>
      </c>
      <c r="AQ162" t="s">
        <v>351</v>
      </c>
      <c r="AR162" t="s">
        <v>351</v>
      </c>
      <c r="AT162" t="s">
        <v>137</v>
      </c>
      <c r="AV162" t="s">
        <v>341</v>
      </c>
      <c r="AW162">
        <v>1</v>
      </c>
    </row>
    <row r="163" spans="1:82" x14ac:dyDescent="0.2">
      <c r="A163">
        <v>160</v>
      </c>
      <c r="B163" t="s">
        <v>236</v>
      </c>
      <c r="C163" s="73">
        <v>1110802434</v>
      </c>
      <c r="D163" s="73" t="s">
        <v>1676</v>
      </c>
      <c r="E163" s="73" t="str">
        <f t="shared" si="2"/>
        <v>営利法人（株式・合名・合資・合同会社）</v>
      </c>
      <c r="F163" s="73" t="s">
        <v>1677</v>
      </c>
      <c r="G163" s="73" t="s">
        <v>44</v>
      </c>
      <c r="H163" s="80">
        <v>20000</v>
      </c>
      <c r="I163" t="s">
        <v>1678</v>
      </c>
      <c r="J163" t="s">
        <v>1534</v>
      </c>
      <c r="K163" t="s">
        <v>1679</v>
      </c>
      <c r="L163" t="s">
        <v>1680</v>
      </c>
      <c r="Q163" t="s">
        <v>137</v>
      </c>
      <c r="R163" t="s">
        <v>137</v>
      </c>
      <c r="S163" t="s">
        <v>137</v>
      </c>
      <c r="AE163">
        <v>20</v>
      </c>
      <c r="AH163" s="81">
        <v>45597</v>
      </c>
      <c r="AI163" t="s">
        <v>1681</v>
      </c>
      <c r="AQ163" t="s">
        <v>351</v>
      </c>
      <c r="AR163" t="s">
        <v>351</v>
      </c>
      <c r="AT163" t="s">
        <v>137</v>
      </c>
      <c r="AU163" t="s">
        <v>137</v>
      </c>
      <c r="AW163">
        <v>1</v>
      </c>
    </row>
    <row r="164" spans="1:82" x14ac:dyDescent="0.2">
      <c r="A164">
        <v>161</v>
      </c>
      <c r="B164" t="s">
        <v>236</v>
      </c>
      <c r="C164" s="73">
        <v>1110802442</v>
      </c>
      <c r="D164" s="73" t="s">
        <v>1682</v>
      </c>
      <c r="E164" s="73" t="str">
        <f t="shared" si="2"/>
        <v>営利法人（株式・合名・合資・合同会社）</v>
      </c>
      <c r="F164" s="73" t="s">
        <v>1683</v>
      </c>
      <c r="G164" s="73" t="s">
        <v>44</v>
      </c>
      <c r="H164" s="80">
        <v>22000</v>
      </c>
      <c r="I164" t="s">
        <v>1684</v>
      </c>
      <c r="J164" t="s">
        <v>1685</v>
      </c>
      <c r="K164" t="s">
        <v>1686</v>
      </c>
      <c r="L164" t="s">
        <v>1687</v>
      </c>
      <c r="M164" t="s">
        <v>137</v>
      </c>
      <c r="N164" t="s">
        <v>137</v>
      </c>
      <c r="O164" t="s">
        <v>137</v>
      </c>
      <c r="P164" t="s">
        <v>137</v>
      </c>
      <c r="Q164" t="s">
        <v>137</v>
      </c>
      <c r="R164" t="s">
        <v>137</v>
      </c>
      <c r="S164" t="s">
        <v>137</v>
      </c>
      <c r="AE164">
        <v>20</v>
      </c>
      <c r="AH164" s="81">
        <v>45627</v>
      </c>
      <c r="AI164" t="s">
        <v>1688</v>
      </c>
      <c r="AQ164" t="s">
        <v>351</v>
      </c>
      <c r="AR164" t="s">
        <v>351</v>
      </c>
      <c r="AT164" t="s">
        <v>137</v>
      </c>
      <c r="AU164" t="s">
        <v>137</v>
      </c>
      <c r="AW164">
        <v>1</v>
      </c>
    </row>
    <row r="165" spans="1:82" x14ac:dyDescent="0.2">
      <c r="A165">
        <v>162</v>
      </c>
      <c r="B165" t="s">
        <v>236</v>
      </c>
      <c r="C165" s="73">
        <v>1110802509</v>
      </c>
      <c r="D165" s="73" t="s">
        <v>1689</v>
      </c>
      <c r="E165" s="73" t="str">
        <f t="shared" si="2"/>
        <v>営利法人（株式・合名・合資・合同会社）</v>
      </c>
      <c r="F165" s="73" t="s">
        <v>1690</v>
      </c>
      <c r="G165" s="73" t="s">
        <v>44</v>
      </c>
      <c r="H165" s="80" t="s">
        <v>344</v>
      </c>
      <c r="I165" t="s">
        <v>1691</v>
      </c>
      <c r="J165" t="s">
        <v>1692</v>
      </c>
      <c r="K165" t="s">
        <v>1693</v>
      </c>
      <c r="L165" t="s">
        <v>1694</v>
      </c>
      <c r="M165" t="s">
        <v>137</v>
      </c>
      <c r="N165" t="s">
        <v>137</v>
      </c>
      <c r="O165" t="s">
        <v>137</v>
      </c>
      <c r="P165" t="s">
        <v>137</v>
      </c>
      <c r="Q165" t="s">
        <v>137</v>
      </c>
      <c r="R165" t="s">
        <v>137</v>
      </c>
      <c r="S165" t="s">
        <v>137</v>
      </c>
      <c r="AE165">
        <v>20</v>
      </c>
      <c r="AH165" s="81">
        <v>45717</v>
      </c>
      <c r="AI165" t="s">
        <v>1695</v>
      </c>
      <c r="AQ165" t="s">
        <v>351</v>
      </c>
      <c r="AR165" t="s">
        <v>351</v>
      </c>
      <c r="AT165" t="s">
        <v>137</v>
      </c>
      <c r="AU165" t="s">
        <v>137</v>
      </c>
      <c r="AW165">
        <v>1</v>
      </c>
    </row>
    <row r="166" spans="1:82" x14ac:dyDescent="0.2">
      <c r="A166">
        <v>163</v>
      </c>
      <c r="B166" t="s">
        <v>236</v>
      </c>
      <c r="C166" s="73">
        <v>11110802517</v>
      </c>
      <c r="D166" s="73" t="s">
        <v>1696</v>
      </c>
      <c r="E166" s="73" t="str">
        <f t="shared" si="2"/>
        <v>営利法人（株式・合名・合資・合同会社）</v>
      </c>
      <c r="F166" s="73" t="s">
        <v>1697</v>
      </c>
      <c r="G166" s="73" t="s">
        <v>44</v>
      </c>
      <c r="H166" s="80" t="s">
        <v>344</v>
      </c>
      <c r="I166" t="s">
        <v>1698</v>
      </c>
      <c r="J166" t="s">
        <v>1510</v>
      </c>
      <c r="K166" t="s">
        <v>1699</v>
      </c>
      <c r="L166" t="s">
        <v>1700</v>
      </c>
      <c r="Q166" t="s">
        <v>137</v>
      </c>
      <c r="R166" t="s">
        <v>137</v>
      </c>
      <c r="AE166">
        <v>20</v>
      </c>
      <c r="AH166" s="81">
        <v>45717</v>
      </c>
      <c r="AI166" t="s">
        <v>1701</v>
      </c>
      <c r="AQ166" t="s">
        <v>351</v>
      </c>
      <c r="AR166" t="s">
        <v>351</v>
      </c>
      <c r="AT166" t="s">
        <v>137</v>
      </c>
      <c r="AU166" t="s">
        <v>137</v>
      </c>
      <c r="AW166">
        <v>1</v>
      </c>
    </row>
    <row r="167" spans="1:82" x14ac:dyDescent="0.2">
      <c r="A167">
        <v>164</v>
      </c>
      <c r="B167" t="s">
        <v>236</v>
      </c>
      <c r="C167" s="73">
        <v>1110802590</v>
      </c>
      <c r="D167" s="73" t="s">
        <v>926</v>
      </c>
      <c r="E167" s="73" t="str">
        <f t="shared" si="2"/>
        <v>営利法人（株式・合名・合資・合同会社）</v>
      </c>
      <c r="F167" s="73" t="s">
        <v>1702</v>
      </c>
      <c r="G167" s="73" t="s">
        <v>44</v>
      </c>
      <c r="H167" s="80" t="s">
        <v>344</v>
      </c>
      <c r="I167" t="s">
        <v>1703</v>
      </c>
      <c r="J167" t="s">
        <v>430</v>
      </c>
      <c r="K167" t="s">
        <v>1704</v>
      </c>
      <c r="L167" t="s">
        <v>1704</v>
      </c>
      <c r="M167" t="s">
        <v>137</v>
      </c>
      <c r="N167" t="s">
        <v>137</v>
      </c>
      <c r="O167" t="s">
        <v>137</v>
      </c>
      <c r="P167" t="s">
        <v>137</v>
      </c>
      <c r="Q167" t="s">
        <v>137</v>
      </c>
      <c r="R167" t="s">
        <v>137</v>
      </c>
      <c r="S167" t="s">
        <v>137</v>
      </c>
      <c r="AE167">
        <v>20</v>
      </c>
      <c r="AH167" s="81">
        <v>45839</v>
      </c>
      <c r="AI167" t="s">
        <v>1705</v>
      </c>
      <c r="AQ167" t="s">
        <v>351</v>
      </c>
      <c r="AR167" t="s">
        <v>351</v>
      </c>
      <c r="AT167" t="s">
        <v>137</v>
      </c>
      <c r="AU167" t="s">
        <v>137</v>
      </c>
      <c r="AW167">
        <v>1</v>
      </c>
    </row>
    <row r="168" spans="1:82" x14ac:dyDescent="0.2">
      <c r="A168">
        <v>165</v>
      </c>
      <c r="B168" t="s">
        <v>236</v>
      </c>
      <c r="C168" s="73">
        <v>1110802608</v>
      </c>
      <c r="D168" s="73" t="s">
        <v>1706</v>
      </c>
      <c r="E168" s="73" t="str">
        <f t="shared" si="2"/>
        <v>営利法人（株式・合名・合資・合同会社）</v>
      </c>
      <c r="F168" s="73" t="s">
        <v>1707</v>
      </c>
      <c r="G168" s="73" t="s">
        <v>44</v>
      </c>
      <c r="H168" s="80" t="s">
        <v>344</v>
      </c>
      <c r="I168" t="s">
        <v>1708</v>
      </c>
      <c r="J168" t="s">
        <v>1709</v>
      </c>
      <c r="K168" t="s">
        <v>1710</v>
      </c>
      <c r="L168" t="s">
        <v>1710</v>
      </c>
      <c r="Q168" t="s">
        <v>137</v>
      </c>
      <c r="R168" t="s">
        <v>137</v>
      </c>
      <c r="AE168">
        <v>20</v>
      </c>
      <c r="AH168" s="81">
        <v>45839</v>
      </c>
      <c r="AI168" t="s">
        <v>1711</v>
      </c>
      <c r="AQ168" t="s">
        <v>351</v>
      </c>
      <c r="AR168" t="s">
        <v>351</v>
      </c>
      <c r="AT168" t="s">
        <v>137</v>
      </c>
      <c r="AU168" t="s">
        <v>137</v>
      </c>
      <c r="AW168">
        <v>1</v>
      </c>
    </row>
    <row r="169" spans="1:82" x14ac:dyDescent="0.2">
      <c r="A169">
        <v>166</v>
      </c>
      <c r="B169" t="s">
        <v>236</v>
      </c>
      <c r="C169" s="73">
        <v>1110802640</v>
      </c>
      <c r="D169" s="73" t="s">
        <v>1712</v>
      </c>
      <c r="E169" s="73" t="str">
        <f t="shared" si="2"/>
        <v>営利法人（株式・合名・合資・合同会社）</v>
      </c>
      <c r="F169" s="73" t="s">
        <v>1713</v>
      </c>
      <c r="G169" s="73" t="s">
        <v>44</v>
      </c>
      <c r="H169" s="80" t="s">
        <v>344</v>
      </c>
      <c r="I169" t="s">
        <v>1714</v>
      </c>
      <c r="J169" t="s">
        <v>435</v>
      </c>
      <c r="K169" t="s">
        <v>1715</v>
      </c>
      <c r="L169" t="s">
        <v>344</v>
      </c>
      <c r="M169" t="s">
        <v>137</v>
      </c>
      <c r="N169" t="s">
        <v>137</v>
      </c>
      <c r="O169" t="s">
        <v>137</v>
      </c>
      <c r="P169" t="s">
        <v>137</v>
      </c>
      <c r="Q169" t="s">
        <v>137</v>
      </c>
      <c r="R169" t="s">
        <v>137</v>
      </c>
      <c r="S169" t="s">
        <v>137</v>
      </c>
      <c r="AE169">
        <v>20</v>
      </c>
      <c r="AH169" s="81">
        <v>45870</v>
      </c>
      <c r="AI169" t="s">
        <v>1716</v>
      </c>
      <c r="AQ169" t="s">
        <v>351</v>
      </c>
      <c r="AR169" t="s">
        <v>351</v>
      </c>
      <c r="AT169" t="s">
        <v>137</v>
      </c>
      <c r="AU169" t="s">
        <v>341</v>
      </c>
      <c r="AW169">
        <v>1</v>
      </c>
    </row>
    <row r="170" spans="1:82" x14ac:dyDescent="0.2">
      <c r="A170">
        <v>167</v>
      </c>
      <c r="B170" t="s">
        <v>236</v>
      </c>
      <c r="C170" s="73">
        <v>1110802723</v>
      </c>
      <c r="D170" s="73" t="s">
        <v>1451</v>
      </c>
      <c r="E170" s="73" t="str">
        <f t="shared" si="2"/>
        <v>営利法人（株式・合名・合資・合同会社）</v>
      </c>
      <c r="F170" s="73" t="s">
        <v>1717</v>
      </c>
      <c r="G170" s="73" t="s">
        <v>44</v>
      </c>
      <c r="H170" s="80" t="s">
        <v>344</v>
      </c>
      <c r="I170" t="s">
        <v>1718</v>
      </c>
      <c r="J170" t="s">
        <v>1554</v>
      </c>
      <c r="K170" t="s">
        <v>1719</v>
      </c>
      <c r="L170" t="s">
        <v>337</v>
      </c>
      <c r="Q170" t="s">
        <v>137</v>
      </c>
      <c r="R170" t="s">
        <v>137</v>
      </c>
      <c r="AE170">
        <v>20</v>
      </c>
      <c r="AH170" s="81">
        <v>46082</v>
      </c>
      <c r="AI170" t="s">
        <v>1720</v>
      </c>
      <c r="AQ170" t="s">
        <v>351</v>
      </c>
      <c r="AR170" t="s">
        <v>351</v>
      </c>
      <c r="AT170" t="s">
        <v>490</v>
      </c>
      <c r="AU170" t="s">
        <v>341</v>
      </c>
      <c r="AW170">
        <v>1</v>
      </c>
    </row>
    <row r="171" spans="1:82" x14ac:dyDescent="0.2">
      <c r="A171">
        <v>168</v>
      </c>
      <c r="B171" t="s">
        <v>1721</v>
      </c>
      <c r="C171" s="73">
        <v>1110900071</v>
      </c>
      <c r="D171" s="73" t="s">
        <v>1722</v>
      </c>
      <c r="E171" s="73" t="str">
        <f t="shared" si="2"/>
        <v>社会福祉法人（社協以外）</v>
      </c>
      <c r="F171" s="73" t="s">
        <v>1723</v>
      </c>
      <c r="G171" s="73" t="s">
        <v>1724</v>
      </c>
      <c r="H171" s="80">
        <v>16390</v>
      </c>
      <c r="I171" t="s">
        <v>1725</v>
      </c>
      <c r="J171">
        <v>3460037</v>
      </c>
      <c r="K171" t="s">
        <v>1726</v>
      </c>
      <c r="L171" t="s">
        <v>1727</v>
      </c>
      <c r="Q171" t="s">
        <v>137</v>
      </c>
      <c r="T171">
        <v>54</v>
      </c>
      <c r="U171" t="s">
        <v>971</v>
      </c>
      <c r="V171">
        <v>6</v>
      </c>
      <c r="X171">
        <v>67</v>
      </c>
      <c r="AE171">
        <v>32</v>
      </c>
      <c r="AH171" s="81">
        <v>39965</v>
      </c>
      <c r="AI171" t="s">
        <v>1728</v>
      </c>
      <c r="AJ171">
        <v>39965</v>
      </c>
      <c r="AK171">
        <v>38991</v>
      </c>
      <c r="AM171">
        <v>41486</v>
      </c>
      <c r="AN171" t="s">
        <v>1729</v>
      </c>
      <c r="AP171" t="s">
        <v>1730</v>
      </c>
      <c r="AQ171" t="s">
        <v>340</v>
      </c>
      <c r="AR171" t="s">
        <v>340</v>
      </c>
      <c r="AS171" t="s">
        <v>137</v>
      </c>
      <c r="AW171" t="s">
        <v>345</v>
      </c>
      <c r="AX171" t="s">
        <v>1731</v>
      </c>
      <c r="AY171" t="s">
        <v>340</v>
      </c>
      <c r="BP171">
        <v>1</v>
      </c>
      <c r="BT171" t="s">
        <v>293</v>
      </c>
      <c r="BX171" t="s">
        <v>413</v>
      </c>
      <c r="BY171">
        <v>0</v>
      </c>
      <c r="BZ171">
        <v>30</v>
      </c>
      <c r="CA171" t="s">
        <v>347</v>
      </c>
      <c r="CC171" t="s">
        <v>344</v>
      </c>
      <c r="CD171" t="e">
        <v>#REF!</v>
      </c>
    </row>
    <row r="172" spans="1:82" x14ac:dyDescent="0.2">
      <c r="A172">
        <v>169</v>
      </c>
      <c r="B172" t="s">
        <v>333</v>
      </c>
      <c r="C172" s="73">
        <v>1110900394</v>
      </c>
      <c r="D172" s="73" t="s">
        <v>1732</v>
      </c>
      <c r="E172" s="73" t="str">
        <f t="shared" si="2"/>
        <v>その他（社団・財団・農協・生協等）</v>
      </c>
      <c r="F172" s="73" t="s">
        <v>1733</v>
      </c>
      <c r="G172" s="73" t="s">
        <v>40</v>
      </c>
      <c r="H172" s="80">
        <v>18229</v>
      </c>
      <c r="I172" t="s">
        <v>1734</v>
      </c>
      <c r="J172" t="s">
        <v>1735</v>
      </c>
      <c r="K172" t="s">
        <v>1736</v>
      </c>
      <c r="L172" t="s">
        <v>1736</v>
      </c>
      <c r="M172" t="s">
        <v>137</v>
      </c>
      <c r="N172" t="s">
        <v>137</v>
      </c>
      <c r="O172" t="s">
        <v>137</v>
      </c>
      <c r="P172" t="s">
        <v>137</v>
      </c>
      <c r="Q172" t="s">
        <v>137</v>
      </c>
      <c r="X172">
        <v>15</v>
      </c>
      <c r="AE172">
        <v>15</v>
      </c>
      <c r="AH172" s="81">
        <v>41122</v>
      </c>
      <c r="AI172" t="s">
        <v>1737</v>
      </c>
      <c r="AJ172">
        <v>41122</v>
      </c>
      <c r="AK172" t="s">
        <v>337</v>
      </c>
      <c r="AM172">
        <v>41486</v>
      </c>
      <c r="AN172" t="s">
        <v>1738</v>
      </c>
      <c r="AP172" t="s">
        <v>1739</v>
      </c>
      <c r="AQ172" t="s">
        <v>642</v>
      </c>
      <c r="AR172" t="s">
        <v>340</v>
      </c>
      <c r="AT172" t="s">
        <v>137</v>
      </c>
      <c r="AV172" t="s">
        <v>341</v>
      </c>
      <c r="AW172">
        <v>2</v>
      </c>
      <c r="BS172">
        <v>1</v>
      </c>
      <c r="BX172" t="s">
        <v>413</v>
      </c>
      <c r="BY172">
        <v>0</v>
      </c>
      <c r="BZ172">
        <v>20</v>
      </c>
      <c r="CA172" t="s">
        <v>347</v>
      </c>
      <c r="CC172" t="s">
        <v>344</v>
      </c>
      <c r="CD172" t="s">
        <v>345</v>
      </c>
    </row>
    <row r="173" spans="1:82" x14ac:dyDescent="0.2">
      <c r="A173">
        <v>170</v>
      </c>
      <c r="B173" t="s">
        <v>346</v>
      </c>
      <c r="C173" s="73">
        <v>1110900477</v>
      </c>
      <c r="D173" s="73" t="s">
        <v>1740</v>
      </c>
      <c r="E173" s="73" t="str">
        <f t="shared" si="2"/>
        <v>特定非営利活動法人</v>
      </c>
      <c r="F173" s="73" t="s">
        <v>1741</v>
      </c>
      <c r="G173" s="73" t="s">
        <v>1724</v>
      </c>
      <c r="H173" s="80">
        <v>17979</v>
      </c>
      <c r="I173" t="s">
        <v>1742</v>
      </c>
      <c r="J173" t="s">
        <v>1743</v>
      </c>
      <c r="K173" t="s">
        <v>1744</v>
      </c>
      <c r="L173" t="s">
        <v>1745</v>
      </c>
      <c r="M173" t="s">
        <v>137</v>
      </c>
      <c r="O173" t="s">
        <v>137</v>
      </c>
      <c r="P173" t="s">
        <v>137</v>
      </c>
      <c r="Q173" t="s">
        <v>137</v>
      </c>
      <c r="R173" t="s">
        <v>137</v>
      </c>
      <c r="X173">
        <v>9</v>
      </c>
      <c r="AE173">
        <v>11</v>
      </c>
      <c r="AH173" s="81">
        <v>41730</v>
      </c>
      <c r="AI173" t="s">
        <v>1746</v>
      </c>
      <c r="AJ173">
        <v>41730</v>
      </c>
      <c r="AK173" t="s">
        <v>337</v>
      </c>
      <c r="AL173" t="s">
        <v>469</v>
      </c>
      <c r="AM173">
        <v>41730</v>
      </c>
      <c r="AN173" t="s">
        <v>1747</v>
      </c>
      <c r="AP173" t="s">
        <v>1748</v>
      </c>
      <c r="AQ173" t="s">
        <v>412</v>
      </c>
      <c r="AR173" t="s">
        <v>412</v>
      </c>
      <c r="AT173" t="s">
        <v>137</v>
      </c>
      <c r="AV173" t="s">
        <v>341</v>
      </c>
      <c r="AW173">
        <v>2</v>
      </c>
      <c r="BS173">
        <v>1</v>
      </c>
      <c r="BX173" t="s">
        <v>416</v>
      </c>
      <c r="BY173">
        <v>0</v>
      </c>
      <c r="BZ173">
        <v>30</v>
      </c>
      <c r="CA173" t="s">
        <v>347</v>
      </c>
      <c r="CC173" t="s">
        <v>344</v>
      </c>
      <c r="CD173" t="s">
        <v>345</v>
      </c>
    </row>
    <row r="174" spans="1:82" x14ac:dyDescent="0.2">
      <c r="A174">
        <v>171</v>
      </c>
      <c r="B174" t="s">
        <v>236</v>
      </c>
      <c r="C174" s="73">
        <v>1110900618</v>
      </c>
      <c r="D174" s="73" t="s">
        <v>1749</v>
      </c>
      <c r="E174" s="73" t="str">
        <f t="shared" si="2"/>
        <v>社会福祉法人（社協以外）</v>
      </c>
      <c r="F174" s="73" t="s">
        <v>1750</v>
      </c>
      <c r="G174" s="73" t="s">
        <v>40</v>
      </c>
      <c r="H174" s="80">
        <v>14241</v>
      </c>
      <c r="I174" t="s">
        <v>1751</v>
      </c>
      <c r="J174" t="s">
        <v>1752</v>
      </c>
      <c r="K174" t="s">
        <v>1753</v>
      </c>
      <c r="L174" t="s">
        <v>1754</v>
      </c>
      <c r="M174" t="s">
        <v>137</v>
      </c>
      <c r="N174" t="s">
        <v>137</v>
      </c>
      <c r="O174" t="s">
        <v>137</v>
      </c>
      <c r="P174" t="s">
        <v>137</v>
      </c>
      <c r="Q174" t="s">
        <v>137</v>
      </c>
      <c r="R174" t="s">
        <v>137</v>
      </c>
      <c r="AE174">
        <v>20</v>
      </c>
      <c r="AH174" s="81">
        <v>42917</v>
      </c>
      <c r="AI174" t="s">
        <v>1755</v>
      </c>
      <c r="AJ174">
        <v>42917</v>
      </c>
      <c r="AK174" t="s">
        <v>344</v>
      </c>
      <c r="AM174">
        <v>42913</v>
      </c>
      <c r="AN174" t="s">
        <v>1756</v>
      </c>
      <c r="AP174" t="s">
        <v>1757</v>
      </c>
      <c r="AQ174" t="s">
        <v>340</v>
      </c>
      <c r="AR174" t="s">
        <v>340</v>
      </c>
      <c r="AT174" t="s">
        <v>137</v>
      </c>
      <c r="AU174" t="s">
        <v>341</v>
      </c>
      <c r="AW174">
        <v>1</v>
      </c>
      <c r="BS174">
        <v>1</v>
      </c>
      <c r="BX174" t="s">
        <v>386</v>
      </c>
      <c r="BY174">
        <v>0</v>
      </c>
      <c r="BZ174">
        <v>20</v>
      </c>
      <c r="CA174" t="s">
        <v>427</v>
      </c>
      <c r="CC174" t="s">
        <v>344</v>
      </c>
    </row>
    <row r="175" spans="1:82" x14ac:dyDescent="0.2">
      <c r="A175">
        <v>172</v>
      </c>
      <c r="B175" t="s">
        <v>618</v>
      </c>
      <c r="C175" s="73">
        <v>1110900667</v>
      </c>
      <c r="D175" s="73" t="s">
        <v>1758</v>
      </c>
      <c r="E175" s="73" t="str">
        <f t="shared" si="2"/>
        <v>営利法人（株式・合名・合資・合同会社）</v>
      </c>
      <c r="F175" s="73" t="s">
        <v>114</v>
      </c>
      <c r="G175" s="73" t="s">
        <v>40</v>
      </c>
      <c r="H175" s="80">
        <v>9865</v>
      </c>
      <c r="I175" t="s">
        <v>1759</v>
      </c>
      <c r="J175" t="s">
        <v>1735</v>
      </c>
      <c r="K175" t="s">
        <v>1760</v>
      </c>
      <c r="L175" t="s">
        <v>1761</v>
      </c>
      <c r="M175" t="s">
        <v>137</v>
      </c>
      <c r="N175" t="s">
        <v>137</v>
      </c>
      <c r="O175" t="s">
        <v>137</v>
      </c>
      <c r="P175" t="s">
        <v>137</v>
      </c>
      <c r="Q175" t="s">
        <v>137</v>
      </c>
      <c r="R175" t="s">
        <v>137</v>
      </c>
      <c r="S175" t="s">
        <v>137</v>
      </c>
      <c r="AE175">
        <v>20</v>
      </c>
      <c r="AH175" s="81">
        <v>43101</v>
      </c>
      <c r="AI175" t="s">
        <v>1762</v>
      </c>
      <c r="AJ175">
        <v>43101</v>
      </c>
      <c r="AK175" t="s">
        <v>344</v>
      </c>
      <c r="AL175" t="s">
        <v>1260</v>
      </c>
      <c r="AM175">
        <v>43101</v>
      </c>
      <c r="AN175" t="s">
        <v>1763</v>
      </c>
      <c r="AP175" t="s">
        <v>533</v>
      </c>
      <c r="AQ175" t="s">
        <v>351</v>
      </c>
      <c r="AR175" t="s">
        <v>351</v>
      </c>
      <c r="AT175" t="s">
        <v>137</v>
      </c>
      <c r="AU175" t="s">
        <v>341</v>
      </c>
      <c r="AW175">
        <v>1</v>
      </c>
      <c r="BS175">
        <v>1</v>
      </c>
      <c r="BX175" t="s">
        <v>1362</v>
      </c>
      <c r="BY175">
        <v>0</v>
      </c>
      <c r="BZ175">
        <v>20</v>
      </c>
      <c r="CA175" t="s">
        <v>347</v>
      </c>
      <c r="CC175" t="s">
        <v>344</v>
      </c>
      <c r="CD175" t="s">
        <v>345</v>
      </c>
    </row>
    <row r="176" spans="1:82" x14ac:dyDescent="0.2">
      <c r="A176">
        <v>173</v>
      </c>
      <c r="B176" t="s">
        <v>618</v>
      </c>
      <c r="C176" s="73">
        <v>1110900808</v>
      </c>
      <c r="D176" s="73" t="s">
        <v>1764</v>
      </c>
      <c r="E176" s="73" t="str">
        <f t="shared" si="2"/>
        <v>営利法人（株式・合名・合資・合同会社）</v>
      </c>
      <c r="F176" s="73" t="s">
        <v>1765</v>
      </c>
      <c r="G176" s="73" t="s">
        <v>1724</v>
      </c>
      <c r="H176" s="80">
        <v>20342</v>
      </c>
      <c r="I176" t="s">
        <v>1766</v>
      </c>
      <c r="J176">
        <v>3460014</v>
      </c>
      <c r="K176" t="s">
        <v>1767</v>
      </c>
      <c r="L176" t="s">
        <v>1768</v>
      </c>
      <c r="Q176" t="s">
        <v>137</v>
      </c>
      <c r="R176" t="s">
        <v>137</v>
      </c>
      <c r="AE176">
        <v>20</v>
      </c>
      <c r="AH176" s="81">
        <v>43891</v>
      </c>
      <c r="AI176" t="s">
        <v>1769</v>
      </c>
      <c r="AJ176">
        <v>43891</v>
      </c>
      <c r="AK176" t="s">
        <v>337</v>
      </c>
      <c r="AL176" t="s">
        <v>499</v>
      </c>
      <c r="AM176">
        <v>43891</v>
      </c>
      <c r="AN176" t="s">
        <v>1770</v>
      </c>
      <c r="AP176" t="s">
        <v>1771</v>
      </c>
      <c r="AQ176" t="s">
        <v>351</v>
      </c>
      <c r="AR176" t="s">
        <v>351</v>
      </c>
      <c r="AT176" t="s">
        <v>137</v>
      </c>
      <c r="AU176" t="s">
        <v>341</v>
      </c>
      <c r="AW176">
        <v>1</v>
      </c>
      <c r="BS176">
        <v>1</v>
      </c>
      <c r="BX176" t="s">
        <v>416</v>
      </c>
      <c r="BY176">
        <v>0</v>
      </c>
      <c r="BZ176">
        <v>20</v>
      </c>
      <c r="CA176" t="s">
        <v>347</v>
      </c>
      <c r="CC176" t="s">
        <v>344</v>
      </c>
      <c r="CD176" t="s">
        <v>345</v>
      </c>
    </row>
    <row r="177" spans="1:82" x14ac:dyDescent="0.2">
      <c r="A177">
        <v>174</v>
      </c>
      <c r="B177" t="s">
        <v>333</v>
      </c>
      <c r="C177" s="73">
        <v>1110901004</v>
      </c>
      <c r="D177" s="73" t="s">
        <v>1609</v>
      </c>
      <c r="E177" s="73" t="str">
        <f t="shared" si="2"/>
        <v>営利法人（株式・合名・合資・合同会社）</v>
      </c>
      <c r="F177" s="73" t="s">
        <v>1772</v>
      </c>
      <c r="G177" s="73" t="s">
        <v>40</v>
      </c>
      <c r="H177" s="80" t="s">
        <v>344</v>
      </c>
      <c r="I177" t="s">
        <v>1773</v>
      </c>
      <c r="J177" t="s">
        <v>1774</v>
      </c>
      <c r="K177" t="s">
        <v>1775</v>
      </c>
      <c r="L177" t="s">
        <v>1776</v>
      </c>
      <c r="Q177" t="s">
        <v>137</v>
      </c>
      <c r="R177" t="s">
        <v>137</v>
      </c>
      <c r="Z177">
        <v>10</v>
      </c>
      <c r="AB177">
        <v>10</v>
      </c>
      <c r="AE177">
        <v>20</v>
      </c>
      <c r="AH177" s="81">
        <v>45047</v>
      </c>
      <c r="AI177" t="s">
        <v>1777</v>
      </c>
      <c r="AJ177">
        <v>45047</v>
      </c>
      <c r="AK177" t="s">
        <v>337</v>
      </c>
      <c r="AL177" t="s">
        <v>426</v>
      </c>
      <c r="AM177">
        <v>45047</v>
      </c>
      <c r="AN177" t="s">
        <v>1778</v>
      </c>
      <c r="AP177" t="s">
        <v>1779</v>
      </c>
      <c r="AQ177" t="s">
        <v>351</v>
      </c>
      <c r="AR177" t="s">
        <v>351</v>
      </c>
      <c r="AT177" t="s">
        <v>137</v>
      </c>
      <c r="AU177" t="s">
        <v>341</v>
      </c>
      <c r="AW177">
        <v>3</v>
      </c>
      <c r="BS177">
        <v>1</v>
      </c>
      <c r="BX177" t="s">
        <v>386</v>
      </c>
      <c r="BY177">
        <v>0</v>
      </c>
      <c r="BZ177">
        <v>20</v>
      </c>
      <c r="CA177" t="s">
        <v>1780</v>
      </c>
      <c r="CC177" t="s">
        <v>344</v>
      </c>
      <c r="CD177" t="s">
        <v>345</v>
      </c>
    </row>
    <row r="178" spans="1:82" x14ac:dyDescent="0.2">
      <c r="A178">
        <v>175</v>
      </c>
      <c r="B178" t="s">
        <v>618</v>
      </c>
      <c r="C178" s="73">
        <v>1110901087</v>
      </c>
      <c r="D178" s="73" t="s">
        <v>1781</v>
      </c>
      <c r="E178" s="73" t="str">
        <f t="shared" si="2"/>
        <v>営利法人（株式・合名・合資・合同会社）</v>
      </c>
      <c r="F178" s="73" t="s">
        <v>1782</v>
      </c>
      <c r="G178" s="73" t="s">
        <v>40</v>
      </c>
      <c r="H178" s="80">
        <v>17054</v>
      </c>
      <c r="I178" t="s">
        <v>1783</v>
      </c>
      <c r="J178" t="s">
        <v>1784</v>
      </c>
      <c r="K178" t="s">
        <v>1785</v>
      </c>
      <c r="L178" t="s">
        <v>1785</v>
      </c>
      <c r="O178" t="s">
        <v>137</v>
      </c>
      <c r="P178" t="s">
        <v>137</v>
      </c>
      <c r="Q178" t="s">
        <v>137</v>
      </c>
      <c r="R178" t="s">
        <v>137</v>
      </c>
      <c r="S178" t="s">
        <v>137</v>
      </c>
      <c r="AE178">
        <v>20</v>
      </c>
      <c r="AH178" s="81">
        <v>45474</v>
      </c>
      <c r="AI178" t="s">
        <v>1786</v>
      </c>
      <c r="AJ178">
        <v>45474</v>
      </c>
      <c r="AK178" t="s">
        <v>344</v>
      </c>
      <c r="AL178" t="s">
        <v>426</v>
      </c>
      <c r="AM178">
        <v>45474</v>
      </c>
      <c r="AN178" t="s">
        <v>1787</v>
      </c>
      <c r="AP178" t="s">
        <v>1788</v>
      </c>
      <c r="AQ178" t="s">
        <v>351</v>
      </c>
      <c r="AR178" t="s">
        <v>351</v>
      </c>
      <c r="AT178" t="s">
        <v>137</v>
      </c>
      <c r="AU178" t="s">
        <v>341</v>
      </c>
      <c r="AW178">
        <v>1</v>
      </c>
      <c r="BS178">
        <v>1</v>
      </c>
      <c r="BX178" t="s">
        <v>386</v>
      </c>
      <c r="BY178">
        <v>0</v>
      </c>
      <c r="BZ178">
        <v>20</v>
      </c>
      <c r="CA178" t="s">
        <v>347</v>
      </c>
      <c r="CC178" t="s">
        <v>344</v>
      </c>
    </row>
    <row r="179" spans="1:82" x14ac:dyDescent="0.2">
      <c r="A179">
        <v>176</v>
      </c>
      <c r="B179" t="s">
        <v>618</v>
      </c>
      <c r="C179" s="73">
        <v>1110901111</v>
      </c>
      <c r="D179" s="73" t="s">
        <v>1370</v>
      </c>
      <c r="E179" s="73" t="str">
        <f t="shared" si="2"/>
        <v>営利法人（株式・合名・合資・合同会社）</v>
      </c>
      <c r="F179" s="73" t="s">
        <v>1789</v>
      </c>
      <c r="G179" s="73" t="s">
        <v>40</v>
      </c>
      <c r="H179" s="80">
        <v>48281</v>
      </c>
      <c r="I179" t="s">
        <v>1790</v>
      </c>
      <c r="J179" t="s">
        <v>1774</v>
      </c>
      <c r="K179" t="s">
        <v>1791</v>
      </c>
      <c r="L179" t="s">
        <v>1374</v>
      </c>
      <c r="R179" t="s">
        <v>137</v>
      </c>
      <c r="AE179">
        <v>20</v>
      </c>
      <c r="AH179" s="81">
        <v>45689</v>
      </c>
      <c r="AI179" t="s">
        <v>1792</v>
      </c>
      <c r="AJ179">
        <v>45689</v>
      </c>
      <c r="AK179" t="s">
        <v>344</v>
      </c>
      <c r="AL179" t="s">
        <v>426</v>
      </c>
      <c r="AM179">
        <v>45689</v>
      </c>
      <c r="AN179" t="s">
        <v>1793</v>
      </c>
      <c r="AP179" t="s">
        <v>1794</v>
      </c>
      <c r="AQ179" t="s">
        <v>351</v>
      </c>
      <c r="AR179" t="s">
        <v>351</v>
      </c>
      <c r="AT179" t="s">
        <v>137</v>
      </c>
      <c r="AU179" t="s">
        <v>341</v>
      </c>
      <c r="AW179">
        <v>1</v>
      </c>
      <c r="BS179">
        <v>1</v>
      </c>
      <c r="BX179" t="s">
        <v>386</v>
      </c>
      <c r="BY179">
        <v>0</v>
      </c>
      <c r="BZ179">
        <v>20</v>
      </c>
      <c r="CA179" t="s">
        <v>347</v>
      </c>
      <c r="CC179" t="s">
        <v>344</v>
      </c>
    </row>
    <row r="180" spans="1:82" x14ac:dyDescent="0.2">
      <c r="A180">
        <v>177</v>
      </c>
      <c r="B180" t="s">
        <v>618</v>
      </c>
      <c r="C180" s="73">
        <v>1110901137</v>
      </c>
      <c r="D180" s="73" t="s">
        <v>1706</v>
      </c>
      <c r="E180" s="73" t="str">
        <f t="shared" si="2"/>
        <v>営利法人（株式・合名・合資・合同会社）</v>
      </c>
      <c r="F180" s="73" t="s">
        <v>1795</v>
      </c>
      <c r="G180" s="73" t="s">
        <v>40</v>
      </c>
      <c r="H180" s="80">
        <v>21500</v>
      </c>
      <c r="I180" t="s">
        <v>1796</v>
      </c>
      <c r="J180" t="s">
        <v>1797</v>
      </c>
      <c r="K180" t="s">
        <v>1798</v>
      </c>
      <c r="L180" t="s">
        <v>1798</v>
      </c>
      <c r="Q180" t="s">
        <v>137</v>
      </c>
      <c r="R180" t="s">
        <v>137</v>
      </c>
      <c r="AE180">
        <v>20</v>
      </c>
      <c r="AH180" s="81">
        <v>45717</v>
      </c>
      <c r="AI180" t="s">
        <v>1799</v>
      </c>
      <c r="AJ180">
        <v>45717</v>
      </c>
      <c r="AK180" t="s">
        <v>344</v>
      </c>
      <c r="AL180" t="s">
        <v>426</v>
      </c>
      <c r="AM180">
        <v>45717</v>
      </c>
      <c r="AN180" t="s">
        <v>1800</v>
      </c>
      <c r="AP180" t="s">
        <v>1801</v>
      </c>
      <c r="AQ180" t="s">
        <v>351</v>
      </c>
      <c r="AR180" t="s">
        <v>351</v>
      </c>
      <c r="AT180" t="s">
        <v>137</v>
      </c>
      <c r="AU180" t="s">
        <v>341</v>
      </c>
      <c r="AW180">
        <v>1</v>
      </c>
      <c r="BS180">
        <v>1</v>
      </c>
      <c r="BX180" t="s">
        <v>453</v>
      </c>
      <c r="BY180">
        <v>0</v>
      </c>
      <c r="BZ180">
        <v>20</v>
      </c>
      <c r="CA180" t="s">
        <v>347</v>
      </c>
      <c r="CD180">
        <v>1</v>
      </c>
    </row>
    <row r="181" spans="1:82" x14ac:dyDescent="0.2">
      <c r="A181">
        <v>178</v>
      </c>
      <c r="B181" t="s">
        <v>618</v>
      </c>
      <c r="C181" s="73">
        <v>1110901160</v>
      </c>
      <c r="D181" s="73" t="s">
        <v>1802</v>
      </c>
      <c r="E181" s="73" t="str">
        <f t="shared" si="2"/>
        <v>営利法人（株式・合名・合資・合同会社）</v>
      </c>
      <c r="F181" s="73" t="s">
        <v>1803</v>
      </c>
      <c r="G181" s="73" t="s">
        <v>40</v>
      </c>
      <c r="H181" s="80" t="s">
        <v>344</v>
      </c>
      <c r="I181" t="s">
        <v>1804</v>
      </c>
      <c r="J181" t="s">
        <v>1805</v>
      </c>
      <c r="K181" t="s">
        <v>1806</v>
      </c>
      <c r="L181" t="s">
        <v>1807</v>
      </c>
      <c r="Q181" t="s">
        <v>137</v>
      </c>
      <c r="R181" t="s">
        <v>137</v>
      </c>
      <c r="AE181">
        <v>20</v>
      </c>
      <c r="AH181" s="81">
        <v>45931</v>
      </c>
      <c r="AI181" t="s">
        <v>1808</v>
      </c>
      <c r="AJ181">
        <v>45931</v>
      </c>
      <c r="AK181" t="s">
        <v>344</v>
      </c>
      <c r="AL181" t="s">
        <v>426</v>
      </c>
      <c r="AM181">
        <v>45931</v>
      </c>
      <c r="AN181" t="s">
        <v>1401</v>
      </c>
      <c r="AP181" t="s">
        <v>1809</v>
      </c>
      <c r="AQ181" t="s">
        <v>351</v>
      </c>
      <c r="AR181" t="s">
        <v>351</v>
      </c>
      <c r="AT181" t="s">
        <v>137</v>
      </c>
      <c r="AU181" t="s">
        <v>341</v>
      </c>
      <c r="AW181">
        <v>1</v>
      </c>
      <c r="BS181">
        <v>1</v>
      </c>
      <c r="BX181" t="s">
        <v>386</v>
      </c>
      <c r="BY181">
        <v>0</v>
      </c>
      <c r="BZ181">
        <v>20</v>
      </c>
      <c r="CA181" t="s">
        <v>347</v>
      </c>
      <c r="CC181" t="s">
        <v>344</v>
      </c>
    </row>
    <row r="182" spans="1:82" x14ac:dyDescent="0.2">
      <c r="A182">
        <v>179</v>
      </c>
      <c r="B182" t="s">
        <v>618</v>
      </c>
      <c r="C182" s="73">
        <v>1111000095</v>
      </c>
      <c r="D182" s="73" t="s">
        <v>1810</v>
      </c>
      <c r="E182" s="73" t="str">
        <f t="shared" si="2"/>
        <v>特定非営利活動法人</v>
      </c>
      <c r="F182" s="73" t="s">
        <v>1811</v>
      </c>
      <c r="G182" s="73" t="s">
        <v>46</v>
      </c>
      <c r="H182" s="80">
        <v>21982</v>
      </c>
      <c r="I182" t="s">
        <v>1812</v>
      </c>
      <c r="J182">
        <v>3400808</v>
      </c>
      <c r="K182" t="s">
        <v>1813</v>
      </c>
      <c r="L182" t="s">
        <v>1813</v>
      </c>
      <c r="Q182" t="s">
        <v>137</v>
      </c>
      <c r="AE182">
        <v>20</v>
      </c>
      <c r="AH182" s="81">
        <v>39904</v>
      </c>
      <c r="AI182" t="s">
        <v>1814</v>
      </c>
      <c r="AJ182">
        <v>39904</v>
      </c>
      <c r="AK182" t="s">
        <v>337</v>
      </c>
      <c r="AM182">
        <v>42991</v>
      </c>
      <c r="AN182" t="s">
        <v>1815</v>
      </c>
      <c r="AP182" t="s">
        <v>1816</v>
      </c>
      <c r="AQ182" t="s">
        <v>460</v>
      </c>
      <c r="AR182" t="s">
        <v>460</v>
      </c>
      <c r="AT182" t="s">
        <v>137</v>
      </c>
      <c r="AU182" t="s">
        <v>341</v>
      </c>
      <c r="AW182">
        <v>1</v>
      </c>
      <c r="BP182">
        <v>1</v>
      </c>
      <c r="BT182" t="s">
        <v>293</v>
      </c>
      <c r="BX182" t="s">
        <v>413</v>
      </c>
      <c r="BY182">
        <v>0</v>
      </c>
      <c r="BZ182">
        <v>40</v>
      </c>
      <c r="CA182" t="s">
        <v>347</v>
      </c>
      <c r="CC182" t="s">
        <v>344</v>
      </c>
      <c r="CD182" t="s">
        <v>345</v>
      </c>
    </row>
    <row r="183" spans="1:82" x14ac:dyDescent="0.2">
      <c r="A183">
        <v>180</v>
      </c>
      <c r="B183" t="s">
        <v>333</v>
      </c>
      <c r="C183" s="73">
        <v>1111000103</v>
      </c>
      <c r="D183" s="73" t="s">
        <v>1817</v>
      </c>
      <c r="E183" s="73" t="str">
        <f t="shared" si="2"/>
        <v>社会福祉協議会</v>
      </c>
      <c r="F183" s="73" t="s">
        <v>1818</v>
      </c>
      <c r="G183" s="73" t="s">
        <v>46</v>
      </c>
      <c r="H183" s="80">
        <v>22898</v>
      </c>
      <c r="I183" t="s">
        <v>1819</v>
      </c>
      <c r="J183">
        <v>3400802</v>
      </c>
      <c r="K183" t="s">
        <v>1820</v>
      </c>
      <c r="L183" t="s">
        <v>1820</v>
      </c>
      <c r="Q183" t="s">
        <v>137</v>
      </c>
      <c r="X183">
        <v>10</v>
      </c>
      <c r="AE183">
        <v>30</v>
      </c>
      <c r="AH183" s="81">
        <v>40634</v>
      </c>
      <c r="AI183" t="s">
        <v>1821</v>
      </c>
      <c r="AJ183">
        <v>40634</v>
      </c>
      <c r="AK183" t="s">
        <v>337</v>
      </c>
      <c r="AM183">
        <v>41486</v>
      </c>
      <c r="AN183" t="s">
        <v>1822</v>
      </c>
      <c r="AP183" t="s">
        <v>1823</v>
      </c>
      <c r="AQ183" t="s">
        <v>6180</v>
      </c>
      <c r="AR183" t="s">
        <v>340</v>
      </c>
      <c r="AT183" t="s">
        <v>137</v>
      </c>
      <c r="AV183" t="s">
        <v>341</v>
      </c>
      <c r="AW183">
        <v>2</v>
      </c>
      <c r="BX183" t="s">
        <v>416</v>
      </c>
      <c r="BY183">
        <v>0</v>
      </c>
      <c r="BZ183">
        <v>20</v>
      </c>
      <c r="CA183" t="s">
        <v>347</v>
      </c>
      <c r="CC183" t="s">
        <v>344</v>
      </c>
      <c r="CD183" t="s">
        <v>345</v>
      </c>
    </row>
    <row r="184" spans="1:82" x14ac:dyDescent="0.2">
      <c r="A184">
        <v>181</v>
      </c>
      <c r="B184" t="s">
        <v>618</v>
      </c>
      <c r="C184" s="73">
        <v>1111000210</v>
      </c>
      <c r="D184" s="73" t="s">
        <v>1824</v>
      </c>
      <c r="E184" s="73" t="str">
        <f t="shared" si="2"/>
        <v>営利法人（株式・合名・合資・合同会社）</v>
      </c>
      <c r="F184" s="73" t="s">
        <v>1825</v>
      </c>
      <c r="G184" s="73" t="s">
        <v>46</v>
      </c>
      <c r="H184" s="80">
        <v>12283</v>
      </c>
      <c r="I184" t="s">
        <v>1826</v>
      </c>
      <c r="J184" t="s">
        <v>1827</v>
      </c>
      <c r="K184" t="s">
        <v>1828</v>
      </c>
      <c r="L184" t="s">
        <v>1829</v>
      </c>
      <c r="M184" t="s">
        <v>137</v>
      </c>
      <c r="N184" t="s">
        <v>137</v>
      </c>
      <c r="O184" t="s">
        <v>137</v>
      </c>
      <c r="P184" t="s">
        <v>137</v>
      </c>
      <c r="Q184" t="s">
        <v>137</v>
      </c>
      <c r="R184" t="s">
        <v>137</v>
      </c>
      <c r="S184" t="s">
        <v>137</v>
      </c>
      <c r="AE184">
        <v>20</v>
      </c>
      <c r="AH184" s="81">
        <v>42095</v>
      </c>
      <c r="AI184" t="s">
        <v>1830</v>
      </c>
      <c r="AJ184">
        <v>42095</v>
      </c>
      <c r="AK184" t="s">
        <v>337</v>
      </c>
      <c r="AL184" t="s">
        <v>350</v>
      </c>
      <c r="AM184">
        <v>42080</v>
      </c>
      <c r="AN184" t="s">
        <v>1831</v>
      </c>
      <c r="AP184" t="s">
        <v>1832</v>
      </c>
      <c r="AQ184" t="s">
        <v>351</v>
      </c>
      <c r="AR184" t="s">
        <v>351</v>
      </c>
      <c r="AT184" t="s">
        <v>137</v>
      </c>
      <c r="AU184" t="s">
        <v>341</v>
      </c>
      <c r="AW184">
        <v>1</v>
      </c>
      <c r="BX184" t="s">
        <v>416</v>
      </c>
      <c r="BY184">
        <v>0</v>
      </c>
      <c r="BZ184">
        <v>20</v>
      </c>
      <c r="CA184" t="s">
        <v>427</v>
      </c>
      <c r="CD184">
        <v>1</v>
      </c>
    </row>
    <row r="185" spans="1:82" x14ac:dyDescent="0.2">
      <c r="A185">
        <v>182</v>
      </c>
      <c r="B185" t="s">
        <v>333</v>
      </c>
      <c r="C185" s="73">
        <v>1111000392</v>
      </c>
      <c r="D185" s="73" t="s">
        <v>1833</v>
      </c>
      <c r="E185" s="73" t="str">
        <f t="shared" si="2"/>
        <v>営利法人（株式・合名・合資・合同会社）</v>
      </c>
      <c r="F185" s="73" t="s">
        <v>1834</v>
      </c>
      <c r="G185" s="73" t="s">
        <v>46</v>
      </c>
      <c r="H185" s="80">
        <v>21990</v>
      </c>
      <c r="I185" t="s">
        <v>1835</v>
      </c>
      <c r="J185" t="s">
        <v>1836</v>
      </c>
      <c r="K185" t="s">
        <v>1837</v>
      </c>
      <c r="L185" t="s">
        <v>1838</v>
      </c>
      <c r="Q185" t="s">
        <v>137</v>
      </c>
      <c r="R185" t="s">
        <v>137</v>
      </c>
      <c r="X185">
        <v>10</v>
      </c>
      <c r="AE185">
        <v>10</v>
      </c>
      <c r="AH185" s="81">
        <v>43922</v>
      </c>
      <c r="AI185" t="s">
        <v>1839</v>
      </c>
      <c r="AJ185">
        <v>43922</v>
      </c>
      <c r="AK185" t="s">
        <v>344</v>
      </c>
      <c r="AL185" t="s">
        <v>499</v>
      </c>
      <c r="AM185">
        <v>43922</v>
      </c>
      <c r="AN185" t="s">
        <v>1840</v>
      </c>
      <c r="AP185" t="s">
        <v>1841</v>
      </c>
      <c r="AQ185" t="s">
        <v>351</v>
      </c>
      <c r="AR185" t="s">
        <v>351</v>
      </c>
      <c r="AT185" t="s">
        <v>137</v>
      </c>
      <c r="AV185" t="s">
        <v>341</v>
      </c>
      <c r="AW185">
        <v>2</v>
      </c>
      <c r="BP185">
        <v>1</v>
      </c>
      <c r="BT185" t="s">
        <v>293</v>
      </c>
      <c r="BY185">
        <v>0</v>
      </c>
      <c r="BZ185">
        <v>20</v>
      </c>
      <c r="CA185" t="s">
        <v>347</v>
      </c>
    </row>
    <row r="186" spans="1:82" x14ac:dyDescent="0.2">
      <c r="A186">
        <v>183</v>
      </c>
      <c r="B186" t="s">
        <v>236</v>
      </c>
      <c r="C186" s="73">
        <v>1111000442</v>
      </c>
      <c r="D186" s="73" t="s">
        <v>1842</v>
      </c>
      <c r="E186" s="73" t="str">
        <f t="shared" si="2"/>
        <v>営利法人（株式・合名・合資・合同会社）</v>
      </c>
      <c r="F186" s="73" t="s">
        <v>1843</v>
      </c>
      <c r="G186" s="73" t="s">
        <v>46</v>
      </c>
      <c r="H186" s="80">
        <v>16667</v>
      </c>
      <c r="I186" t="s">
        <v>1844</v>
      </c>
      <c r="J186" t="s">
        <v>1845</v>
      </c>
      <c r="K186" t="s">
        <v>1846</v>
      </c>
      <c r="Q186" t="s">
        <v>520</v>
      </c>
      <c r="R186" t="s">
        <v>520</v>
      </c>
      <c r="AE186">
        <v>20</v>
      </c>
      <c r="AH186" s="81">
        <v>44652</v>
      </c>
      <c r="AI186" t="s">
        <v>1847</v>
      </c>
      <c r="AJ186">
        <v>44652</v>
      </c>
      <c r="AK186" t="s">
        <v>344</v>
      </c>
      <c r="AL186" t="s">
        <v>421</v>
      </c>
      <c r="AM186">
        <v>44652</v>
      </c>
      <c r="AN186" t="s">
        <v>1848</v>
      </c>
      <c r="AP186" t="s">
        <v>1849</v>
      </c>
      <c r="AQ186" t="s">
        <v>351</v>
      </c>
      <c r="AR186" t="s">
        <v>351</v>
      </c>
      <c r="AT186" t="s">
        <v>137</v>
      </c>
      <c r="AU186" t="s">
        <v>341</v>
      </c>
      <c r="AW186">
        <v>1</v>
      </c>
      <c r="BC186">
        <v>1</v>
      </c>
      <c r="BT186" t="s">
        <v>293</v>
      </c>
      <c r="BU186">
        <v>50</v>
      </c>
      <c r="BW186">
        <v>38078</v>
      </c>
      <c r="BX186" t="s">
        <v>352</v>
      </c>
      <c r="BY186">
        <v>0</v>
      </c>
      <c r="BZ186">
        <v>20</v>
      </c>
      <c r="CA186" t="s">
        <v>347</v>
      </c>
      <c r="CC186" t="s">
        <v>344</v>
      </c>
    </row>
    <row r="187" spans="1:82" x14ac:dyDescent="0.2">
      <c r="A187">
        <v>184</v>
      </c>
      <c r="B187" t="s">
        <v>618</v>
      </c>
      <c r="C187" s="73">
        <v>1111000491</v>
      </c>
      <c r="D187" s="73" t="s">
        <v>1850</v>
      </c>
      <c r="E187" s="73" t="str">
        <f t="shared" si="2"/>
        <v>特定非営利活動法人</v>
      </c>
      <c r="F187" s="73" t="s">
        <v>1851</v>
      </c>
      <c r="G187" s="73" t="s">
        <v>46</v>
      </c>
      <c r="H187" s="80">
        <v>35438</v>
      </c>
      <c r="I187" t="s">
        <v>1852</v>
      </c>
      <c r="J187" t="s">
        <v>1853</v>
      </c>
      <c r="K187" t="s">
        <v>1854</v>
      </c>
      <c r="L187" t="s">
        <v>1854</v>
      </c>
      <c r="N187" t="s">
        <v>137</v>
      </c>
      <c r="O187" t="s">
        <v>137</v>
      </c>
      <c r="P187" t="s">
        <v>137</v>
      </c>
      <c r="Q187" t="s">
        <v>137</v>
      </c>
      <c r="R187" t="s">
        <v>137</v>
      </c>
      <c r="S187" t="s">
        <v>137</v>
      </c>
      <c r="AE187">
        <v>20</v>
      </c>
      <c r="AH187" s="81">
        <v>45352</v>
      </c>
      <c r="AI187" t="s">
        <v>1855</v>
      </c>
      <c r="AJ187">
        <v>45352</v>
      </c>
      <c r="AK187" t="s">
        <v>337</v>
      </c>
      <c r="AL187" t="s">
        <v>1856</v>
      </c>
      <c r="AM187">
        <v>45352</v>
      </c>
      <c r="AN187" t="s">
        <v>1857</v>
      </c>
      <c r="AP187" t="s">
        <v>1858</v>
      </c>
      <c r="AQ187" t="s">
        <v>460</v>
      </c>
      <c r="AR187" t="s">
        <v>460</v>
      </c>
      <c r="AT187" t="s">
        <v>137</v>
      </c>
      <c r="AU187" t="s">
        <v>341</v>
      </c>
      <c r="AW187">
        <v>1</v>
      </c>
      <c r="BS187">
        <v>1</v>
      </c>
      <c r="BX187" t="s">
        <v>386</v>
      </c>
      <c r="BY187">
        <v>0</v>
      </c>
      <c r="BZ187">
        <v>20</v>
      </c>
      <c r="CA187" t="s">
        <v>347</v>
      </c>
      <c r="CC187" t="s">
        <v>344</v>
      </c>
      <c r="CD187" t="s">
        <v>345</v>
      </c>
    </row>
    <row r="188" spans="1:82" x14ac:dyDescent="0.2">
      <c r="A188">
        <v>185</v>
      </c>
      <c r="B188" t="s">
        <v>618</v>
      </c>
      <c r="C188" s="73">
        <v>1111000517</v>
      </c>
      <c r="D188" s="73" t="s">
        <v>1859</v>
      </c>
      <c r="E188" s="73" t="str">
        <f t="shared" si="2"/>
        <v>営利法人（株式・合名・合資・合同会社）</v>
      </c>
      <c r="F188" s="73" t="s">
        <v>1860</v>
      </c>
      <c r="G188" s="73" t="s">
        <v>1861</v>
      </c>
      <c r="H188" s="80">
        <v>20889</v>
      </c>
      <c r="I188" t="s">
        <v>1862</v>
      </c>
      <c r="J188" t="s">
        <v>1853</v>
      </c>
      <c r="K188" t="s">
        <v>1863</v>
      </c>
      <c r="L188" t="s">
        <v>1863</v>
      </c>
      <c r="N188" t="s">
        <v>137</v>
      </c>
      <c r="O188" t="s">
        <v>137</v>
      </c>
      <c r="P188" t="s">
        <v>137</v>
      </c>
      <c r="Q188" t="s">
        <v>137</v>
      </c>
      <c r="R188" t="s">
        <v>137</v>
      </c>
      <c r="S188" t="s">
        <v>137</v>
      </c>
      <c r="AE188">
        <v>20</v>
      </c>
      <c r="AH188" s="81">
        <v>45627</v>
      </c>
      <c r="AI188" t="s">
        <v>1864</v>
      </c>
      <c r="AJ188">
        <v>45627</v>
      </c>
      <c r="AK188" t="s">
        <v>337</v>
      </c>
      <c r="AL188" t="s">
        <v>426</v>
      </c>
      <c r="AM188">
        <v>45627</v>
      </c>
      <c r="AN188" t="s">
        <v>1865</v>
      </c>
      <c r="AP188" t="s">
        <v>1866</v>
      </c>
      <c r="AQ188" t="s">
        <v>351</v>
      </c>
      <c r="AR188" t="s">
        <v>351</v>
      </c>
      <c r="AT188" t="s">
        <v>137</v>
      </c>
      <c r="AU188" t="s">
        <v>341</v>
      </c>
      <c r="AW188">
        <v>1</v>
      </c>
      <c r="BS188">
        <v>1</v>
      </c>
      <c r="BX188" t="s">
        <v>386</v>
      </c>
      <c r="BY188">
        <v>0</v>
      </c>
      <c r="BZ188">
        <v>20</v>
      </c>
      <c r="CA188" t="s">
        <v>347</v>
      </c>
    </row>
    <row r="189" spans="1:82" x14ac:dyDescent="0.2">
      <c r="A189">
        <v>186</v>
      </c>
      <c r="B189" t="s">
        <v>236</v>
      </c>
      <c r="C189" s="73">
        <v>1111000558</v>
      </c>
      <c r="D189" s="73" t="s">
        <v>1867</v>
      </c>
      <c r="E189" s="73" t="str">
        <f t="shared" si="2"/>
        <v>営利法人（株式・合名・合資・合同会社）</v>
      </c>
      <c r="F189" s="73" t="s">
        <v>1868</v>
      </c>
      <c r="G189" s="73" t="s">
        <v>1861</v>
      </c>
      <c r="H189" s="80" t="s">
        <v>344</v>
      </c>
      <c r="I189" t="s">
        <v>1869</v>
      </c>
      <c r="J189" t="s">
        <v>1845</v>
      </c>
      <c r="K189" t="s">
        <v>1870</v>
      </c>
      <c r="Q189" t="s">
        <v>520</v>
      </c>
      <c r="R189" t="s">
        <v>520</v>
      </c>
      <c r="AE189">
        <v>20</v>
      </c>
      <c r="AH189" s="81">
        <v>45809</v>
      </c>
      <c r="AI189" t="s">
        <v>1871</v>
      </c>
      <c r="AJ189">
        <v>45809</v>
      </c>
      <c r="AK189" t="s">
        <v>344</v>
      </c>
      <c r="AL189" t="s">
        <v>426</v>
      </c>
      <c r="AM189">
        <v>45809</v>
      </c>
      <c r="AN189" t="s">
        <v>1872</v>
      </c>
      <c r="AP189" t="s">
        <v>1873</v>
      </c>
      <c r="AQ189" t="s">
        <v>351</v>
      </c>
      <c r="AR189" t="s">
        <v>351</v>
      </c>
      <c r="AT189" t="s">
        <v>137</v>
      </c>
      <c r="AU189" t="s">
        <v>341</v>
      </c>
      <c r="AW189">
        <v>1</v>
      </c>
      <c r="BJ189">
        <v>1</v>
      </c>
      <c r="BT189" t="s">
        <v>293</v>
      </c>
      <c r="BV189">
        <v>30</v>
      </c>
      <c r="BW189">
        <v>32234</v>
      </c>
      <c r="BX189" t="s">
        <v>467</v>
      </c>
      <c r="BY189">
        <v>50</v>
      </c>
      <c r="BZ189">
        <v>50</v>
      </c>
      <c r="CA189" t="s">
        <v>437</v>
      </c>
      <c r="CC189">
        <v>1064304</v>
      </c>
      <c r="CD189">
        <v>1</v>
      </c>
    </row>
    <row r="190" spans="1:82" x14ac:dyDescent="0.2">
      <c r="A190">
        <v>187</v>
      </c>
      <c r="B190" t="s">
        <v>333</v>
      </c>
      <c r="C190" s="73">
        <v>1111150049</v>
      </c>
      <c r="D190" s="73" t="s">
        <v>1874</v>
      </c>
      <c r="E190" s="73" t="str">
        <f t="shared" si="2"/>
        <v>社会福祉法人（社協以外）</v>
      </c>
      <c r="F190" s="73" t="s">
        <v>1875</v>
      </c>
      <c r="G190" s="73" t="s">
        <v>1876</v>
      </c>
      <c r="H190" s="80">
        <v>31089</v>
      </c>
      <c r="I190" t="s">
        <v>1877</v>
      </c>
      <c r="J190">
        <v>3450034</v>
      </c>
      <c r="K190" t="s">
        <v>1878</v>
      </c>
      <c r="L190" t="s">
        <v>1879</v>
      </c>
      <c r="Q190" t="s">
        <v>137</v>
      </c>
      <c r="X190">
        <v>15</v>
      </c>
      <c r="AE190">
        <v>15</v>
      </c>
      <c r="AH190" s="81">
        <v>41000</v>
      </c>
      <c r="AI190" t="s">
        <v>1880</v>
      </c>
      <c r="AJ190">
        <v>41000</v>
      </c>
      <c r="AK190" t="s">
        <v>337</v>
      </c>
      <c r="AM190">
        <v>41486</v>
      </c>
      <c r="AN190" t="s">
        <v>1881</v>
      </c>
      <c r="AP190" t="s">
        <v>1882</v>
      </c>
      <c r="AQ190" t="s">
        <v>340</v>
      </c>
      <c r="AR190" t="s">
        <v>340</v>
      </c>
      <c r="AT190" t="s">
        <v>137</v>
      </c>
      <c r="AV190" t="s">
        <v>341</v>
      </c>
      <c r="AW190">
        <v>2</v>
      </c>
      <c r="BJ190">
        <v>1</v>
      </c>
      <c r="BT190" t="s">
        <v>293</v>
      </c>
      <c r="BV190">
        <v>30</v>
      </c>
      <c r="BW190">
        <v>38991</v>
      </c>
      <c r="BX190" t="s">
        <v>1883</v>
      </c>
      <c r="BY190">
        <v>0</v>
      </c>
      <c r="BZ190">
        <v>82</v>
      </c>
      <c r="CA190" t="s">
        <v>437</v>
      </c>
      <c r="CD190" t="s">
        <v>345</v>
      </c>
    </row>
    <row r="191" spans="1:82" x14ac:dyDescent="0.2">
      <c r="A191">
        <v>188</v>
      </c>
      <c r="B191" t="s">
        <v>333</v>
      </c>
      <c r="C191" s="73">
        <v>1111175038</v>
      </c>
      <c r="D191" s="73" t="s">
        <v>1884</v>
      </c>
      <c r="E191" s="73" t="str">
        <f t="shared" si="2"/>
        <v>社会福祉法人（社協以外）</v>
      </c>
      <c r="F191" s="73" t="s">
        <v>1885</v>
      </c>
      <c r="G191" s="73" t="s">
        <v>1886</v>
      </c>
      <c r="H191" s="80">
        <v>26803</v>
      </c>
      <c r="I191" t="s">
        <v>1887</v>
      </c>
      <c r="J191">
        <v>3430114</v>
      </c>
      <c r="K191" t="s">
        <v>1888</v>
      </c>
      <c r="L191" t="s">
        <v>1889</v>
      </c>
      <c r="M191" t="s">
        <v>137</v>
      </c>
      <c r="N191" t="s">
        <v>137</v>
      </c>
      <c r="O191" t="s">
        <v>137</v>
      </c>
      <c r="P191" t="s">
        <v>137</v>
      </c>
      <c r="Q191" t="s">
        <v>137</v>
      </c>
      <c r="R191" t="s">
        <v>137</v>
      </c>
      <c r="S191" t="s">
        <v>137</v>
      </c>
      <c r="AB191">
        <v>6</v>
      </c>
      <c r="AE191">
        <v>34</v>
      </c>
      <c r="AH191" s="81">
        <v>40269</v>
      </c>
      <c r="AI191" t="s">
        <v>1890</v>
      </c>
      <c r="AJ191">
        <v>40269</v>
      </c>
      <c r="AK191" t="s">
        <v>337</v>
      </c>
      <c r="AM191">
        <v>41486</v>
      </c>
      <c r="AN191" t="s">
        <v>1891</v>
      </c>
      <c r="AP191" t="s">
        <v>1892</v>
      </c>
      <c r="AQ191" t="s">
        <v>340</v>
      </c>
      <c r="AR191" t="s">
        <v>340</v>
      </c>
      <c r="AT191" t="s">
        <v>137</v>
      </c>
      <c r="AV191" t="s">
        <v>341</v>
      </c>
      <c r="AW191">
        <v>2</v>
      </c>
      <c r="BP191">
        <v>1</v>
      </c>
      <c r="BT191" t="s">
        <v>293</v>
      </c>
      <c r="BX191" t="s">
        <v>416</v>
      </c>
      <c r="BY191">
        <v>0</v>
      </c>
      <c r="BZ191">
        <v>25</v>
      </c>
      <c r="CA191" t="s">
        <v>437</v>
      </c>
      <c r="CC191" t="s">
        <v>344</v>
      </c>
      <c r="CD191" t="s">
        <v>345</v>
      </c>
    </row>
    <row r="192" spans="1:82" x14ac:dyDescent="0.2">
      <c r="A192">
        <v>189</v>
      </c>
      <c r="B192" t="s">
        <v>333</v>
      </c>
      <c r="C192" s="73">
        <v>1111175137</v>
      </c>
      <c r="D192" s="73" t="s">
        <v>1893</v>
      </c>
      <c r="E192" s="73" t="str">
        <f t="shared" si="2"/>
        <v>社会福祉協議会</v>
      </c>
      <c r="F192" s="73" t="s">
        <v>1894</v>
      </c>
      <c r="G192" s="73" t="s">
        <v>1895</v>
      </c>
      <c r="H192" s="80">
        <v>8072</v>
      </c>
      <c r="I192" t="s">
        <v>1896</v>
      </c>
      <c r="J192" t="s">
        <v>1897</v>
      </c>
      <c r="K192" t="s">
        <v>1898</v>
      </c>
      <c r="L192" t="s">
        <v>1899</v>
      </c>
      <c r="M192" t="s">
        <v>137</v>
      </c>
      <c r="N192" t="s">
        <v>137</v>
      </c>
      <c r="O192" t="s">
        <v>137</v>
      </c>
      <c r="Q192" t="s">
        <v>137</v>
      </c>
      <c r="X192">
        <v>15</v>
      </c>
      <c r="AE192">
        <v>10</v>
      </c>
      <c r="AH192" s="81">
        <v>41000</v>
      </c>
      <c r="AI192" t="s">
        <v>1900</v>
      </c>
      <c r="AJ192">
        <v>41000</v>
      </c>
      <c r="AK192" t="s">
        <v>337</v>
      </c>
      <c r="AM192">
        <v>41486</v>
      </c>
      <c r="AN192" t="s">
        <v>1901</v>
      </c>
      <c r="AO192" t="s">
        <v>1902</v>
      </c>
      <c r="AP192" t="s">
        <v>1903</v>
      </c>
      <c r="AQ192" t="s">
        <v>6180</v>
      </c>
      <c r="AR192" t="s">
        <v>340</v>
      </c>
      <c r="AT192" t="s">
        <v>137</v>
      </c>
      <c r="AV192" t="s">
        <v>341</v>
      </c>
      <c r="AW192">
        <v>2</v>
      </c>
      <c r="BS192">
        <v>1</v>
      </c>
      <c r="BX192" t="s">
        <v>416</v>
      </c>
      <c r="BZ192">
        <v>20</v>
      </c>
      <c r="CA192" t="s">
        <v>437</v>
      </c>
      <c r="CC192" t="s">
        <v>344</v>
      </c>
      <c r="CD192" t="s">
        <v>345</v>
      </c>
    </row>
    <row r="193" spans="1:82" x14ac:dyDescent="0.2">
      <c r="A193">
        <v>190</v>
      </c>
      <c r="B193" t="s">
        <v>618</v>
      </c>
      <c r="C193" s="73">
        <v>1111175194</v>
      </c>
      <c r="D193" s="73" t="s">
        <v>1904</v>
      </c>
      <c r="E193" s="73" t="str">
        <f t="shared" si="2"/>
        <v>特定非営利活動法人</v>
      </c>
      <c r="F193" s="73" t="s">
        <v>1905</v>
      </c>
      <c r="G193" s="73" t="s">
        <v>1906</v>
      </c>
      <c r="H193" s="80">
        <v>5500</v>
      </c>
      <c r="I193" t="s">
        <v>1907</v>
      </c>
      <c r="J193" t="s">
        <v>1908</v>
      </c>
      <c r="K193" t="s">
        <v>1909</v>
      </c>
      <c r="L193" t="s">
        <v>1909</v>
      </c>
      <c r="Q193" t="s">
        <v>137</v>
      </c>
      <c r="AE193">
        <v>20</v>
      </c>
      <c r="AH193" s="81">
        <v>42095</v>
      </c>
      <c r="AI193" t="s">
        <v>1910</v>
      </c>
      <c r="AJ193">
        <v>42095</v>
      </c>
      <c r="AK193" t="s">
        <v>337</v>
      </c>
      <c r="AL193" t="s">
        <v>350</v>
      </c>
      <c r="AM193">
        <v>42054</v>
      </c>
      <c r="AN193" t="s">
        <v>1911</v>
      </c>
      <c r="AP193" t="s">
        <v>1912</v>
      </c>
      <c r="AQ193" t="s">
        <v>460</v>
      </c>
      <c r="AR193" t="s">
        <v>460</v>
      </c>
      <c r="AT193" t="s">
        <v>137</v>
      </c>
      <c r="AU193" t="s">
        <v>341</v>
      </c>
      <c r="AW193">
        <v>1</v>
      </c>
      <c r="BS193">
        <v>1</v>
      </c>
      <c r="BX193" t="s">
        <v>416</v>
      </c>
      <c r="BY193">
        <v>0</v>
      </c>
      <c r="BZ193">
        <v>20</v>
      </c>
      <c r="CA193" t="s">
        <v>427</v>
      </c>
      <c r="CC193" t="s">
        <v>344</v>
      </c>
      <c r="CD193" t="s">
        <v>345</v>
      </c>
    </row>
    <row r="194" spans="1:82" x14ac:dyDescent="0.2">
      <c r="A194">
        <v>191</v>
      </c>
      <c r="B194" t="s">
        <v>333</v>
      </c>
      <c r="C194" s="73">
        <v>1111175277</v>
      </c>
      <c r="D194" s="73" t="s">
        <v>1913</v>
      </c>
      <c r="E194" s="73" t="str">
        <f t="shared" si="2"/>
        <v>社会福祉法人（社協以外）</v>
      </c>
      <c r="F194" s="73" t="s">
        <v>1914</v>
      </c>
      <c r="G194" s="73" t="s">
        <v>1886</v>
      </c>
      <c r="H194" s="80">
        <v>17438</v>
      </c>
      <c r="I194" t="s">
        <v>1915</v>
      </c>
      <c r="J194" t="s">
        <v>1916</v>
      </c>
      <c r="K194" t="s">
        <v>1917</v>
      </c>
      <c r="L194" t="s">
        <v>1918</v>
      </c>
      <c r="Q194" t="s">
        <v>137</v>
      </c>
      <c r="X194">
        <v>10</v>
      </c>
      <c r="AE194">
        <v>10</v>
      </c>
      <c r="AH194" s="81">
        <v>43101</v>
      </c>
      <c r="AI194" t="s">
        <v>1919</v>
      </c>
      <c r="AJ194">
        <v>43101</v>
      </c>
      <c r="AK194" t="s">
        <v>344</v>
      </c>
      <c r="AL194" t="s">
        <v>446</v>
      </c>
      <c r="AM194">
        <v>43101</v>
      </c>
      <c r="AN194" t="s">
        <v>1891</v>
      </c>
      <c r="AP194" t="s">
        <v>1920</v>
      </c>
      <c r="AQ194" t="s">
        <v>340</v>
      </c>
      <c r="AR194" t="s">
        <v>340</v>
      </c>
      <c r="AT194" t="s">
        <v>137</v>
      </c>
      <c r="AV194" t="s">
        <v>341</v>
      </c>
      <c r="AW194">
        <v>2</v>
      </c>
      <c r="BS194">
        <v>1</v>
      </c>
      <c r="BX194" t="s">
        <v>416</v>
      </c>
      <c r="BY194">
        <v>0</v>
      </c>
      <c r="BZ194">
        <v>20</v>
      </c>
      <c r="CA194" t="s">
        <v>427</v>
      </c>
    </row>
    <row r="195" spans="1:82" x14ac:dyDescent="0.2">
      <c r="A195">
        <v>192</v>
      </c>
      <c r="B195" t="s">
        <v>618</v>
      </c>
      <c r="C195" s="73">
        <v>1111175335</v>
      </c>
      <c r="D195" s="73" t="s">
        <v>1921</v>
      </c>
      <c r="E195" s="73" t="str">
        <f t="shared" si="2"/>
        <v>営利法人（株式・合名・合資・合同会社）</v>
      </c>
      <c r="F195" s="73" t="s">
        <v>1922</v>
      </c>
      <c r="G195" s="73" t="s">
        <v>1923</v>
      </c>
      <c r="H195" s="80">
        <v>6180</v>
      </c>
      <c r="I195" t="s">
        <v>1924</v>
      </c>
      <c r="J195">
        <v>3450023</v>
      </c>
      <c r="K195" t="s">
        <v>1925</v>
      </c>
      <c r="L195" t="s">
        <v>1925</v>
      </c>
      <c r="M195" t="s">
        <v>137</v>
      </c>
      <c r="N195" t="s">
        <v>137</v>
      </c>
      <c r="O195" t="s">
        <v>137</v>
      </c>
      <c r="P195" t="s">
        <v>137</v>
      </c>
      <c r="Q195" t="s">
        <v>137</v>
      </c>
      <c r="R195" t="s">
        <v>137</v>
      </c>
      <c r="S195" t="s">
        <v>137</v>
      </c>
      <c r="AE195">
        <v>20</v>
      </c>
      <c r="AH195" s="81">
        <v>43831</v>
      </c>
      <c r="AI195" t="s">
        <v>1926</v>
      </c>
      <c r="AJ195">
        <v>43831</v>
      </c>
      <c r="AK195" t="s">
        <v>337</v>
      </c>
      <c r="AL195" t="s">
        <v>499</v>
      </c>
      <c r="AM195">
        <v>43831</v>
      </c>
      <c r="AN195" t="s">
        <v>1927</v>
      </c>
      <c r="AP195" t="s">
        <v>1928</v>
      </c>
      <c r="AQ195" t="s">
        <v>351</v>
      </c>
      <c r="AR195" t="s">
        <v>351</v>
      </c>
      <c r="AT195" t="s">
        <v>137</v>
      </c>
      <c r="AU195" t="s">
        <v>341</v>
      </c>
      <c r="AW195">
        <v>1</v>
      </c>
      <c r="BJ195">
        <v>1</v>
      </c>
      <c r="BP195">
        <v>1</v>
      </c>
      <c r="BT195" t="s">
        <v>293</v>
      </c>
      <c r="BW195">
        <v>31503</v>
      </c>
      <c r="BX195" t="s">
        <v>386</v>
      </c>
      <c r="BY195">
        <v>0</v>
      </c>
      <c r="BZ195">
        <v>20</v>
      </c>
      <c r="CA195" t="s">
        <v>738</v>
      </c>
    </row>
    <row r="196" spans="1:82" x14ac:dyDescent="0.2">
      <c r="A196">
        <v>193</v>
      </c>
      <c r="B196" t="s">
        <v>236</v>
      </c>
      <c r="C196" s="73">
        <v>1111175384</v>
      </c>
      <c r="D196" s="73" t="s">
        <v>1929</v>
      </c>
      <c r="E196" s="73" t="str">
        <f t="shared" si="2"/>
        <v>営利法人（株式・合名・合資・合同会社）</v>
      </c>
      <c r="F196" s="73" t="s">
        <v>1930</v>
      </c>
      <c r="G196" s="73" t="s">
        <v>1923</v>
      </c>
      <c r="H196" s="80">
        <v>10550</v>
      </c>
      <c r="I196" t="s">
        <v>1931</v>
      </c>
      <c r="J196" t="s">
        <v>1932</v>
      </c>
      <c r="K196" t="s">
        <v>1933</v>
      </c>
      <c r="Q196" t="s">
        <v>137</v>
      </c>
      <c r="R196" t="s">
        <v>137</v>
      </c>
      <c r="AE196">
        <v>20</v>
      </c>
      <c r="AH196" s="81">
        <v>44866</v>
      </c>
      <c r="AI196" t="s">
        <v>1934</v>
      </c>
      <c r="AJ196">
        <v>44866</v>
      </c>
      <c r="AK196" t="s">
        <v>337</v>
      </c>
      <c r="AL196" t="s">
        <v>442</v>
      </c>
      <c r="AM196">
        <v>44866</v>
      </c>
      <c r="AN196" t="s">
        <v>1935</v>
      </c>
      <c r="AP196" t="s">
        <v>1936</v>
      </c>
      <c r="AQ196" t="s">
        <v>351</v>
      </c>
      <c r="AR196" t="s">
        <v>351</v>
      </c>
      <c r="AT196" t="s">
        <v>137</v>
      </c>
      <c r="AU196" t="s">
        <v>341</v>
      </c>
      <c r="AW196">
        <v>1</v>
      </c>
      <c r="BO196">
        <v>1</v>
      </c>
      <c r="BT196" t="s">
        <v>294</v>
      </c>
      <c r="BV196">
        <v>19</v>
      </c>
      <c r="BW196">
        <v>37895</v>
      </c>
      <c r="BX196" t="s">
        <v>413</v>
      </c>
      <c r="BY196">
        <v>0</v>
      </c>
      <c r="BZ196">
        <v>55</v>
      </c>
      <c r="CA196" t="s">
        <v>347</v>
      </c>
      <c r="CB196">
        <v>1</v>
      </c>
      <c r="CC196" t="s">
        <v>344</v>
      </c>
      <c r="CD196">
        <v>1</v>
      </c>
    </row>
    <row r="197" spans="1:82" x14ac:dyDescent="0.2">
      <c r="A197">
        <v>194</v>
      </c>
      <c r="B197" t="s">
        <v>333</v>
      </c>
      <c r="C197" s="73">
        <v>1111200075</v>
      </c>
      <c r="D197" s="73" t="s">
        <v>47</v>
      </c>
      <c r="E197" s="73" t="str">
        <f t="shared" ref="E197:E260" si="3">IF(AQ197="社協",$CE$1,IF(AQ197="福",$CE$2,IF(AQ197="医",$CE$3,IF(AQ197="特非",$CE$5,IF(AQ197="営",$CE$4,$CE$6)))))</f>
        <v>その他（社団・財団・農協・生協等）</v>
      </c>
      <c r="F197" s="73" t="s">
        <v>1937</v>
      </c>
      <c r="G197" s="73" t="s">
        <v>47</v>
      </c>
      <c r="H197" s="80">
        <v>11011</v>
      </c>
      <c r="I197" t="s">
        <v>1938</v>
      </c>
      <c r="J197">
        <v>3410025</v>
      </c>
      <c r="K197" t="s">
        <v>1939</v>
      </c>
      <c r="L197" t="s">
        <v>1940</v>
      </c>
      <c r="Q197" t="s">
        <v>137</v>
      </c>
      <c r="X197">
        <v>20</v>
      </c>
      <c r="AE197">
        <v>35</v>
      </c>
      <c r="AH197" s="81">
        <v>40634</v>
      </c>
      <c r="AI197" t="s">
        <v>1941</v>
      </c>
      <c r="AJ197">
        <v>40634</v>
      </c>
      <c r="AK197" t="s">
        <v>337</v>
      </c>
      <c r="AM197">
        <v>41486</v>
      </c>
      <c r="AN197" t="s">
        <v>1942</v>
      </c>
      <c r="AP197" t="s">
        <v>1943</v>
      </c>
      <c r="AQ197" t="s">
        <v>642</v>
      </c>
      <c r="AR197" t="s">
        <v>642</v>
      </c>
      <c r="AT197" t="s">
        <v>137</v>
      </c>
      <c r="AV197" t="s">
        <v>341</v>
      </c>
      <c r="AW197">
        <v>2</v>
      </c>
      <c r="BP197">
        <v>2</v>
      </c>
      <c r="BT197" t="s">
        <v>293</v>
      </c>
      <c r="BX197" t="s">
        <v>413</v>
      </c>
      <c r="BY197">
        <v>0</v>
      </c>
      <c r="BZ197">
        <v>29</v>
      </c>
      <c r="CA197" t="s">
        <v>1780</v>
      </c>
      <c r="CC197">
        <v>0</v>
      </c>
    </row>
    <row r="198" spans="1:82" x14ac:dyDescent="0.2">
      <c r="A198">
        <v>195</v>
      </c>
      <c r="B198" t="s">
        <v>346</v>
      </c>
      <c r="C198" s="73">
        <v>1111200166</v>
      </c>
      <c r="D198" s="73" t="s">
        <v>1944</v>
      </c>
      <c r="E198" s="73" t="str">
        <f t="shared" si="3"/>
        <v>社会福祉法人（社協以外）</v>
      </c>
      <c r="F198" s="73" t="s">
        <v>1945</v>
      </c>
      <c r="G198" s="73" t="s">
        <v>47</v>
      </c>
      <c r="H198" s="80">
        <v>12778</v>
      </c>
      <c r="I198" t="s">
        <v>1946</v>
      </c>
      <c r="J198">
        <v>3410018</v>
      </c>
      <c r="K198" t="s">
        <v>1947</v>
      </c>
      <c r="L198" t="s">
        <v>1948</v>
      </c>
      <c r="Q198" t="s">
        <v>137</v>
      </c>
      <c r="R198" t="s">
        <v>137</v>
      </c>
      <c r="X198">
        <v>15</v>
      </c>
      <c r="AE198">
        <v>14</v>
      </c>
      <c r="AH198" s="81">
        <v>38991</v>
      </c>
      <c r="AI198" t="s">
        <v>1949</v>
      </c>
      <c r="AJ198">
        <v>38991</v>
      </c>
      <c r="AK198" t="s">
        <v>337</v>
      </c>
      <c r="AM198">
        <v>41486</v>
      </c>
      <c r="AN198" t="s">
        <v>1950</v>
      </c>
      <c r="AP198" t="s">
        <v>1951</v>
      </c>
      <c r="AQ198" t="s">
        <v>340</v>
      </c>
      <c r="AR198" t="s">
        <v>340</v>
      </c>
      <c r="AT198" t="s">
        <v>137</v>
      </c>
      <c r="AV198" t="s">
        <v>341</v>
      </c>
      <c r="AW198">
        <v>2</v>
      </c>
      <c r="BP198">
        <v>1</v>
      </c>
      <c r="BT198" t="s">
        <v>293</v>
      </c>
      <c r="BX198" t="s">
        <v>413</v>
      </c>
      <c r="BY198">
        <v>0</v>
      </c>
      <c r="BZ198">
        <v>55</v>
      </c>
      <c r="CA198" t="s">
        <v>347</v>
      </c>
      <c r="CB198">
        <v>1</v>
      </c>
      <c r="CC198" t="s">
        <v>344</v>
      </c>
      <c r="CD198" t="s">
        <v>345</v>
      </c>
    </row>
    <row r="199" spans="1:82" x14ac:dyDescent="0.2">
      <c r="A199">
        <v>196</v>
      </c>
      <c r="B199" t="s">
        <v>333</v>
      </c>
      <c r="C199" s="73">
        <v>1111200174</v>
      </c>
      <c r="D199" s="73" t="s">
        <v>1952</v>
      </c>
      <c r="E199" s="73" t="str">
        <f t="shared" si="3"/>
        <v>社会福祉法人（社協以外）</v>
      </c>
      <c r="F199" s="73" t="s">
        <v>1953</v>
      </c>
      <c r="G199" s="73" t="s">
        <v>47</v>
      </c>
      <c r="H199" s="80">
        <v>25685</v>
      </c>
      <c r="I199" t="s">
        <v>1954</v>
      </c>
      <c r="J199">
        <v>3410012</v>
      </c>
      <c r="K199" t="s">
        <v>1955</v>
      </c>
      <c r="L199" t="s">
        <v>1955</v>
      </c>
      <c r="Q199" t="s">
        <v>137</v>
      </c>
      <c r="X199">
        <v>35</v>
      </c>
      <c r="AE199">
        <v>20</v>
      </c>
      <c r="AH199" s="81">
        <v>39173</v>
      </c>
      <c r="AI199" t="s">
        <v>1956</v>
      </c>
      <c r="AJ199">
        <v>39173</v>
      </c>
      <c r="AK199" t="s">
        <v>337</v>
      </c>
      <c r="AM199">
        <v>41486</v>
      </c>
      <c r="AN199" t="s">
        <v>1957</v>
      </c>
      <c r="AP199" t="s">
        <v>1958</v>
      </c>
      <c r="AQ199" t="s">
        <v>340</v>
      </c>
      <c r="AR199" t="s">
        <v>340</v>
      </c>
      <c r="AT199" t="s">
        <v>137</v>
      </c>
      <c r="AV199" t="s">
        <v>341</v>
      </c>
      <c r="AW199">
        <v>2</v>
      </c>
      <c r="BS199">
        <v>1</v>
      </c>
      <c r="BT199" t="s">
        <v>415</v>
      </c>
      <c r="BX199" t="s">
        <v>386</v>
      </c>
      <c r="BY199">
        <v>0</v>
      </c>
      <c r="BZ199">
        <v>20</v>
      </c>
      <c r="CA199" t="s">
        <v>347</v>
      </c>
      <c r="CC199" t="s">
        <v>344</v>
      </c>
      <c r="CD199" t="s">
        <v>345</v>
      </c>
    </row>
    <row r="200" spans="1:82" x14ac:dyDescent="0.2">
      <c r="A200">
        <v>197</v>
      </c>
      <c r="B200" t="s">
        <v>618</v>
      </c>
      <c r="C200" s="73">
        <v>1111200232</v>
      </c>
      <c r="D200" s="73" t="s">
        <v>1959</v>
      </c>
      <c r="E200" s="73" t="str">
        <f t="shared" si="3"/>
        <v>特定非営利活動法人</v>
      </c>
      <c r="F200" s="73" t="s">
        <v>1960</v>
      </c>
      <c r="G200" s="73" t="s">
        <v>47</v>
      </c>
      <c r="H200" s="80">
        <v>16000</v>
      </c>
      <c r="I200" t="s">
        <v>1961</v>
      </c>
      <c r="J200">
        <v>3410008</v>
      </c>
      <c r="K200" t="s">
        <v>1962</v>
      </c>
      <c r="L200" t="s">
        <v>1962</v>
      </c>
      <c r="Q200" t="s">
        <v>137</v>
      </c>
      <c r="AE200">
        <v>20</v>
      </c>
      <c r="AH200" s="81">
        <v>40909</v>
      </c>
      <c r="AI200" t="s">
        <v>1963</v>
      </c>
      <c r="AJ200">
        <v>40909</v>
      </c>
      <c r="AK200" t="s">
        <v>337</v>
      </c>
      <c r="AM200">
        <v>41486</v>
      </c>
      <c r="AN200" t="s">
        <v>1964</v>
      </c>
      <c r="AO200" t="s">
        <v>1965</v>
      </c>
      <c r="AP200" t="s">
        <v>1966</v>
      </c>
      <c r="AQ200" t="s">
        <v>412</v>
      </c>
      <c r="AR200" t="s">
        <v>412</v>
      </c>
      <c r="AT200" t="s">
        <v>137</v>
      </c>
      <c r="AU200" t="s">
        <v>341</v>
      </c>
      <c r="AW200">
        <v>1</v>
      </c>
      <c r="BP200">
        <v>1</v>
      </c>
      <c r="BT200" t="s">
        <v>293</v>
      </c>
      <c r="BX200" t="s">
        <v>387</v>
      </c>
      <c r="BY200">
        <v>0</v>
      </c>
      <c r="BZ200">
        <v>20</v>
      </c>
      <c r="CA200" t="s">
        <v>347</v>
      </c>
      <c r="CC200" t="s">
        <v>344</v>
      </c>
      <c r="CD200">
        <v>1</v>
      </c>
    </row>
    <row r="201" spans="1:82" x14ac:dyDescent="0.2">
      <c r="A201">
        <v>198</v>
      </c>
      <c r="B201" t="s">
        <v>618</v>
      </c>
      <c r="C201" s="73">
        <v>1111200554</v>
      </c>
      <c r="D201" s="73" t="s">
        <v>1313</v>
      </c>
      <c r="E201" s="73" t="str">
        <f t="shared" si="3"/>
        <v>営利法人（株式・合名・合資・合同会社）</v>
      </c>
      <c r="F201" s="73" t="s">
        <v>1967</v>
      </c>
      <c r="G201" s="73" t="s">
        <v>47</v>
      </c>
      <c r="H201" s="80">
        <v>18600</v>
      </c>
      <c r="I201" t="s">
        <v>1968</v>
      </c>
      <c r="J201" t="s">
        <v>1969</v>
      </c>
      <c r="K201" t="s">
        <v>1970</v>
      </c>
      <c r="L201" t="s">
        <v>1970</v>
      </c>
      <c r="Q201" t="s">
        <v>137</v>
      </c>
      <c r="R201" t="s">
        <v>137</v>
      </c>
      <c r="AE201">
        <v>20</v>
      </c>
      <c r="AH201" s="81">
        <v>44136</v>
      </c>
      <c r="AI201" t="s">
        <v>1971</v>
      </c>
      <c r="AJ201">
        <v>44136</v>
      </c>
      <c r="AK201" t="s">
        <v>337</v>
      </c>
      <c r="AL201" t="s">
        <v>421</v>
      </c>
      <c r="AM201">
        <v>44136</v>
      </c>
      <c r="AN201" t="s">
        <v>1972</v>
      </c>
      <c r="AP201" t="s">
        <v>1973</v>
      </c>
      <c r="AQ201" t="s">
        <v>351</v>
      </c>
      <c r="AR201" t="s">
        <v>351</v>
      </c>
      <c r="AT201" t="s">
        <v>137</v>
      </c>
      <c r="AU201" t="s">
        <v>341</v>
      </c>
      <c r="AW201">
        <v>1</v>
      </c>
      <c r="BS201">
        <v>1</v>
      </c>
      <c r="BX201" t="s">
        <v>386</v>
      </c>
      <c r="BY201">
        <v>0</v>
      </c>
      <c r="BZ201">
        <v>20</v>
      </c>
      <c r="CA201" t="s">
        <v>347</v>
      </c>
      <c r="CC201" t="s">
        <v>344</v>
      </c>
    </row>
    <row r="202" spans="1:82" x14ac:dyDescent="0.2">
      <c r="A202">
        <v>199</v>
      </c>
      <c r="B202" t="s">
        <v>236</v>
      </c>
      <c r="C202" s="73">
        <v>1111200562</v>
      </c>
      <c r="D202" s="73" t="s">
        <v>1974</v>
      </c>
      <c r="E202" s="73" t="str">
        <f t="shared" si="3"/>
        <v>営利法人（株式・合名・合資・合同会社）</v>
      </c>
      <c r="F202" s="73" t="s">
        <v>1975</v>
      </c>
      <c r="G202" s="73" t="s">
        <v>47</v>
      </c>
      <c r="H202" s="80">
        <v>7358</v>
      </c>
      <c r="I202" t="s">
        <v>1976</v>
      </c>
      <c r="J202">
        <v>3410018</v>
      </c>
      <c r="K202" t="s">
        <v>1977</v>
      </c>
      <c r="L202" t="s">
        <v>1978</v>
      </c>
      <c r="M202" t="s">
        <v>137</v>
      </c>
      <c r="N202" t="s">
        <v>137</v>
      </c>
      <c r="O202" t="s">
        <v>137</v>
      </c>
      <c r="P202" t="s">
        <v>137</v>
      </c>
      <c r="Q202" t="s">
        <v>137</v>
      </c>
      <c r="R202" t="s">
        <v>137</v>
      </c>
      <c r="S202" t="s">
        <v>137</v>
      </c>
      <c r="AE202">
        <v>20</v>
      </c>
      <c r="AH202" s="81">
        <v>44197</v>
      </c>
      <c r="AI202" t="s">
        <v>1979</v>
      </c>
      <c r="AJ202">
        <v>44197</v>
      </c>
      <c r="AL202" t="s">
        <v>421</v>
      </c>
      <c r="AM202">
        <v>44197</v>
      </c>
      <c r="AN202" t="s">
        <v>1980</v>
      </c>
      <c r="AP202" t="s">
        <v>1981</v>
      </c>
      <c r="AQ202" t="s">
        <v>351</v>
      </c>
      <c r="AR202" t="s">
        <v>351</v>
      </c>
      <c r="AT202" t="s">
        <v>137</v>
      </c>
      <c r="AU202" t="s">
        <v>341</v>
      </c>
      <c r="AW202">
        <v>1</v>
      </c>
      <c r="BS202">
        <v>1</v>
      </c>
      <c r="BX202" t="s">
        <v>416</v>
      </c>
      <c r="BY202">
        <v>0</v>
      </c>
      <c r="BZ202">
        <v>20</v>
      </c>
      <c r="CA202" t="s">
        <v>347</v>
      </c>
      <c r="CC202" t="s">
        <v>344</v>
      </c>
    </row>
    <row r="203" spans="1:82" x14ac:dyDescent="0.2">
      <c r="A203">
        <v>200</v>
      </c>
      <c r="B203" t="s">
        <v>236</v>
      </c>
      <c r="C203" s="73">
        <v>1111200638</v>
      </c>
      <c r="D203" s="73" t="s">
        <v>1982</v>
      </c>
      <c r="E203" s="73" t="str">
        <f t="shared" si="3"/>
        <v>医療法人</v>
      </c>
      <c r="F203" s="73" t="s">
        <v>1983</v>
      </c>
      <c r="G203" s="73" t="s">
        <v>47</v>
      </c>
      <c r="H203" s="80">
        <v>5483</v>
      </c>
      <c r="I203" t="s">
        <v>1984</v>
      </c>
      <c r="J203" t="s">
        <v>1985</v>
      </c>
      <c r="K203" t="s">
        <v>1986</v>
      </c>
      <c r="L203" t="s">
        <v>1987</v>
      </c>
      <c r="Q203" t="s">
        <v>520</v>
      </c>
      <c r="R203" t="s">
        <v>520</v>
      </c>
      <c r="S203" t="s">
        <v>520</v>
      </c>
      <c r="AE203">
        <v>20</v>
      </c>
      <c r="AH203" s="81">
        <v>44652</v>
      </c>
      <c r="AI203" t="s">
        <v>1988</v>
      </c>
      <c r="AJ203">
        <v>44652</v>
      </c>
      <c r="AK203" t="s">
        <v>344</v>
      </c>
      <c r="AL203" t="s">
        <v>421</v>
      </c>
      <c r="AM203">
        <v>44652</v>
      </c>
      <c r="AN203" t="s">
        <v>1989</v>
      </c>
      <c r="AP203" t="s">
        <v>1990</v>
      </c>
      <c r="AQ203" t="s">
        <v>1991</v>
      </c>
      <c r="AR203" t="s">
        <v>1991</v>
      </c>
      <c r="AT203" t="s">
        <v>137</v>
      </c>
      <c r="AU203" t="s">
        <v>341</v>
      </c>
      <c r="AW203">
        <v>1</v>
      </c>
      <c r="BS203">
        <v>1</v>
      </c>
      <c r="BX203" t="s">
        <v>386</v>
      </c>
      <c r="BY203">
        <v>0</v>
      </c>
      <c r="BZ203">
        <v>20</v>
      </c>
      <c r="CA203" t="s">
        <v>738</v>
      </c>
      <c r="CD203" t="s">
        <v>345</v>
      </c>
    </row>
    <row r="204" spans="1:82" x14ac:dyDescent="0.2">
      <c r="A204">
        <v>201</v>
      </c>
      <c r="B204" t="s">
        <v>618</v>
      </c>
      <c r="C204" s="73">
        <v>1111200679</v>
      </c>
      <c r="D204" s="73" t="s">
        <v>1992</v>
      </c>
      <c r="E204" s="73" t="str">
        <f t="shared" si="3"/>
        <v>特定非営利活動法人</v>
      </c>
      <c r="F204" s="73" t="s">
        <v>1993</v>
      </c>
      <c r="G204" s="73" t="s">
        <v>47</v>
      </c>
      <c r="H204" s="80">
        <v>46000</v>
      </c>
      <c r="I204" t="s">
        <v>1994</v>
      </c>
      <c r="J204" t="s">
        <v>1995</v>
      </c>
      <c r="K204" t="s">
        <v>443</v>
      </c>
      <c r="L204" t="s">
        <v>444</v>
      </c>
      <c r="P204" t="s">
        <v>137</v>
      </c>
      <c r="Q204" t="s">
        <v>137</v>
      </c>
      <c r="R204" t="s">
        <v>137</v>
      </c>
      <c r="S204" t="s">
        <v>137</v>
      </c>
      <c r="AE204">
        <v>20</v>
      </c>
      <c r="AH204" s="81">
        <v>44958</v>
      </c>
      <c r="AI204" t="s">
        <v>1996</v>
      </c>
      <c r="AJ204">
        <v>44958</v>
      </c>
      <c r="AK204" t="s">
        <v>337</v>
      </c>
      <c r="AL204" t="s">
        <v>442</v>
      </c>
      <c r="AM204">
        <v>44958</v>
      </c>
      <c r="AN204" t="s">
        <v>1997</v>
      </c>
      <c r="AP204" t="s">
        <v>1998</v>
      </c>
      <c r="AQ204" t="s">
        <v>412</v>
      </c>
      <c r="AR204" t="s">
        <v>412</v>
      </c>
      <c r="AT204" t="s">
        <v>137</v>
      </c>
      <c r="AU204" t="s">
        <v>341</v>
      </c>
      <c r="AW204">
        <v>1</v>
      </c>
      <c r="BM204">
        <v>1</v>
      </c>
      <c r="BT204" t="s">
        <v>294</v>
      </c>
      <c r="BU204">
        <v>20</v>
      </c>
      <c r="BW204">
        <v>32964</v>
      </c>
      <c r="BX204" t="s">
        <v>352</v>
      </c>
      <c r="BY204">
        <v>0</v>
      </c>
      <c r="BZ204">
        <v>20</v>
      </c>
      <c r="CA204" t="s">
        <v>347</v>
      </c>
      <c r="CC204" t="s">
        <v>344</v>
      </c>
    </row>
    <row r="205" spans="1:82" x14ac:dyDescent="0.2">
      <c r="A205">
        <v>202</v>
      </c>
      <c r="B205" t="s">
        <v>236</v>
      </c>
      <c r="C205" s="73">
        <v>1111200760</v>
      </c>
      <c r="D205" s="73" t="s">
        <v>1999</v>
      </c>
      <c r="E205" s="73" t="str">
        <f t="shared" si="3"/>
        <v>営利法人（株式・合名・合資・合同会社）</v>
      </c>
      <c r="F205" s="73" t="s">
        <v>2000</v>
      </c>
      <c r="G205" s="73" t="s">
        <v>2001</v>
      </c>
      <c r="H205" s="80" t="s">
        <v>344</v>
      </c>
      <c r="I205" t="s">
        <v>2002</v>
      </c>
      <c r="J205" t="s">
        <v>2003</v>
      </c>
      <c r="K205" t="s">
        <v>2004</v>
      </c>
      <c r="L205" t="s">
        <v>2005</v>
      </c>
      <c r="P205" t="s">
        <v>520</v>
      </c>
      <c r="Q205" t="s">
        <v>520</v>
      </c>
      <c r="R205" t="s">
        <v>520</v>
      </c>
      <c r="S205" t="s">
        <v>520</v>
      </c>
      <c r="AE205">
        <v>20</v>
      </c>
      <c r="AH205" s="81">
        <v>45778</v>
      </c>
      <c r="AI205" t="s">
        <v>2006</v>
      </c>
      <c r="AJ205">
        <v>45778</v>
      </c>
      <c r="AK205" t="s">
        <v>344</v>
      </c>
      <c r="AL205" t="s">
        <v>426</v>
      </c>
      <c r="AM205">
        <v>45778</v>
      </c>
      <c r="AN205" t="s">
        <v>2007</v>
      </c>
      <c r="AP205" t="s">
        <v>2008</v>
      </c>
      <c r="AQ205" t="s">
        <v>351</v>
      </c>
      <c r="AR205" t="s">
        <v>351</v>
      </c>
      <c r="AT205" t="s">
        <v>137</v>
      </c>
      <c r="AU205" t="s">
        <v>341</v>
      </c>
      <c r="AW205">
        <v>1</v>
      </c>
      <c r="BX205" t="s">
        <v>386</v>
      </c>
      <c r="BY205">
        <v>0</v>
      </c>
      <c r="BZ205">
        <v>20</v>
      </c>
      <c r="CA205" t="s">
        <v>458</v>
      </c>
      <c r="CD205" t="s">
        <v>345</v>
      </c>
    </row>
    <row r="206" spans="1:82" x14ac:dyDescent="0.2">
      <c r="A206">
        <v>203</v>
      </c>
      <c r="B206" t="s">
        <v>618</v>
      </c>
      <c r="C206" s="73">
        <v>1111200778</v>
      </c>
      <c r="D206" s="73" t="s">
        <v>2009</v>
      </c>
      <c r="E206" s="73" t="str">
        <f t="shared" si="3"/>
        <v>営利法人（株式・合名・合資・合同会社）</v>
      </c>
      <c r="F206" s="73" t="s">
        <v>2010</v>
      </c>
      <c r="G206" s="73" t="s">
        <v>47</v>
      </c>
      <c r="H206" s="80" t="s">
        <v>344</v>
      </c>
      <c r="I206" t="s">
        <v>2011</v>
      </c>
      <c r="J206" t="s">
        <v>1969</v>
      </c>
      <c r="K206" t="s">
        <v>2012</v>
      </c>
      <c r="L206" t="s">
        <v>2012</v>
      </c>
      <c r="Q206" t="s">
        <v>137</v>
      </c>
      <c r="R206" t="s">
        <v>137</v>
      </c>
      <c r="AE206">
        <v>20</v>
      </c>
      <c r="AH206" s="81">
        <v>45901</v>
      </c>
      <c r="AI206" t="s">
        <v>2013</v>
      </c>
      <c r="AJ206">
        <v>45901</v>
      </c>
      <c r="AK206" t="s">
        <v>337</v>
      </c>
      <c r="AL206" t="s">
        <v>426</v>
      </c>
      <c r="AM206">
        <v>45901</v>
      </c>
      <c r="AN206" t="s">
        <v>2014</v>
      </c>
      <c r="AP206" t="s">
        <v>2015</v>
      </c>
      <c r="AQ206" t="s">
        <v>351</v>
      </c>
      <c r="AR206" t="s">
        <v>351</v>
      </c>
      <c r="AT206" t="s">
        <v>137</v>
      </c>
      <c r="AU206" t="s">
        <v>341</v>
      </c>
      <c r="AW206">
        <v>1</v>
      </c>
      <c r="BP206">
        <v>1</v>
      </c>
      <c r="BT206" t="s">
        <v>471</v>
      </c>
      <c r="BX206" t="s">
        <v>1362</v>
      </c>
      <c r="BY206">
        <v>0</v>
      </c>
      <c r="BZ206">
        <v>20</v>
      </c>
      <c r="CA206" t="s">
        <v>347</v>
      </c>
      <c r="CC206" t="s">
        <v>344</v>
      </c>
      <c r="CD206">
        <v>1</v>
      </c>
    </row>
    <row r="207" spans="1:82" x14ac:dyDescent="0.2">
      <c r="A207">
        <v>204</v>
      </c>
      <c r="B207" t="s">
        <v>618</v>
      </c>
      <c r="C207" s="73">
        <v>1111300115</v>
      </c>
      <c r="D207" s="73" t="s">
        <v>2016</v>
      </c>
      <c r="E207" s="73" t="str">
        <f t="shared" si="3"/>
        <v>社会福祉法人（社協以外）</v>
      </c>
      <c r="F207" s="73" t="s">
        <v>2017</v>
      </c>
      <c r="G207" s="73" t="s">
        <v>2018</v>
      </c>
      <c r="H207" s="80">
        <v>13784</v>
      </c>
      <c r="I207" t="s">
        <v>2019</v>
      </c>
      <c r="J207" t="s">
        <v>2020</v>
      </c>
      <c r="K207" t="s">
        <v>2021</v>
      </c>
      <c r="L207" t="s">
        <v>2022</v>
      </c>
      <c r="M207" t="s">
        <v>137</v>
      </c>
      <c r="N207" t="s">
        <v>137</v>
      </c>
      <c r="O207" t="s">
        <v>137</v>
      </c>
      <c r="P207" t="s">
        <v>137</v>
      </c>
      <c r="Q207" t="s">
        <v>137</v>
      </c>
      <c r="R207" t="s">
        <v>137</v>
      </c>
      <c r="AE207">
        <v>30</v>
      </c>
      <c r="AH207" s="81">
        <v>42095</v>
      </c>
      <c r="AI207" t="s">
        <v>2023</v>
      </c>
      <c r="AJ207">
        <v>42095</v>
      </c>
      <c r="AK207" t="s">
        <v>337</v>
      </c>
      <c r="AL207" t="s">
        <v>350</v>
      </c>
      <c r="AM207">
        <v>42081</v>
      </c>
      <c r="AN207" t="s">
        <v>2024</v>
      </c>
      <c r="AO207" t="s">
        <v>2025</v>
      </c>
      <c r="AP207" t="s">
        <v>2026</v>
      </c>
      <c r="AQ207" t="s">
        <v>340</v>
      </c>
      <c r="AR207" t="s">
        <v>340</v>
      </c>
      <c r="AT207" t="s">
        <v>137</v>
      </c>
      <c r="AU207" t="s">
        <v>341</v>
      </c>
      <c r="AW207">
        <v>1</v>
      </c>
      <c r="BX207" t="s">
        <v>386</v>
      </c>
      <c r="BY207">
        <v>0</v>
      </c>
      <c r="BZ207">
        <v>30</v>
      </c>
      <c r="CA207" t="s">
        <v>347</v>
      </c>
      <c r="CC207" t="s">
        <v>344</v>
      </c>
      <c r="CD207" t="s">
        <v>345</v>
      </c>
    </row>
    <row r="208" spans="1:82" x14ac:dyDescent="0.2">
      <c r="A208">
        <v>205</v>
      </c>
      <c r="B208" t="s">
        <v>236</v>
      </c>
      <c r="C208" s="73">
        <v>1111300123</v>
      </c>
      <c r="D208" s="73" t="s">
        <v>2027</v>
      </c>
      <c r="E208" s="73" t="str">
        <f t="shared" si="3"/>
        <v>営利法人（株式・合名・合資・合同会社）</v>
      </c>
      <c r="F208" s="73" t="s">
        <v>2028</v>
      </c>
      <c r="G208" s="73" t="s">
        <v>2018</v>
      </c>
      <c r="H208" s="80">
        <v>29990</v>
      </c>
      <c r="I208" t="s">
        <v>2029</v>
      </c>
      <c r="J208" t="s">
        <v>2030</v>
      </c>
      <c r="K208" t="s">
        <v>2031</v>
      </c>
      <c r="L208" t="s">
        <v>2032</v>
      </c>
      <c r="Q208" t="s">
        <v>137</v>
      </c>
      <c r="R208" t="s">
        <v>137</v>
      </c>
      <c r="AE208">
        <v>20</v>
      </c>
      <c r="AH208" s="81">
        <v>42552</v>
      </c>
      <c r="AI208" t="s">
        <v>2033</v>
      </c>
      <c r="AJ208">
        <v>42552</v>
      </c>
      <c r="AK208" t="s">
        <v>344</v>
      </c>
      <c r="AL208" t="s">
        <v>446</v>
      </c>
      <c r="AM208">
        <v>42552</v>
      </c>
      <c r="AN208" t="s">
        <v>2034</v>
      </c>
      <c r="AP208" t="s">
        <v>2035</v>
      </c>
      <c r="AQ208" t="s">
        <v>351</v>
      </c>
      <c r="AR208" t="s">
        <v>351</v>
      </c>
      <c r="AT208" t="s">
        <v>137</v>
      </c>
      <c r="AU208" t="s">
        <v>341</v>
      </c>
      <c r="AW208">
        <v>1</v>
      </c>
      <c r="BH208">
        <v>1</v>
      </c>
      <c r="BJ208">
        <v>1</v>
      </c>
      <c r="BT208" t="s">
        <v>293</v>
      </c>
      <c r="BV208">
        <v>60</v>
      </c>
      <c r="BW208" t="s">
        <v>2036</v>
      </c>
      <c r="BX208" t="s">
        <v>416</v>
      </c>
      <c r="BY208">
        <v>0</v>
      </c>
      <c r="BZ208">
        <v>20</v>
      </c>
      <c r="CA208" t="s">
        <v>347</v>
      </c>
      <c r="CC208" t="s">
        <v>344</v>
      </c>
      <c r="CD208" t="s">
        <v>345</v>
      </c>
    </row>
    <row r="209" spans="1:82" x14ac:dyDescent="0.2">
      <c r="A209">
        <v>206</v>
      </c>
      <c r="B209" t="s">
        <v>333</v>
      </c>
      <c r="C209" s="73">
        <v>1111300156</v>
      </c>
      <c r="D209" s="73" t="s">
        <v>2037</v>
      </c>
      <c r="E209" s="73" t="str">
        <f t="shared" si="3"/>
        <v>特定非営利活動法人</v>
      </c>
      <c r="F209" s="73" t="s">
        <v>2038</v>
      </c>
      <c r="G209" s="73" t="s">
        <v>2039</v>
      </c>
      <c r="H209" s="80">
        <v>19481</v>
      </c>
      <c r="I209" t="s">
        <v>2040</v>
      </c>
      <c r="J209" t="s">
        <v>2041</v>
      </c>
      <c r="K209" t="s">
        <v>2042</v>
      </c>
      <c r="L209" t="s">
        <v>2043</v>
      </c>
      <c r="Q209" t="s">
        <v>137</v>
      </c>
      <c r="R209" t="s">
        <v>137</v>
      </c>
      <c r="S209" t="s">
        <v>137</v>
      </c>
      <c r="X209">
        <v>10</v>
      </c>
      <c r="AE209">
        <v>10</v>
      </c>
      <c r="AH209" s="81">
        <v>43952</v>
      </c>
      <c r="AI209" t="s">
        <v>2044</v>
      </c>
      <c r="AJ209">
        <v>43952</v>
      </c>
      <c r="AK209" t="s">
        <v>337</v>
      </c>
      <c r="AL209" t="s">
        <v>499</v>
      </c>
      <c r="AM209">
        <v>43952</v>
      </c>
      <c r="AN209" t="s">
        <v>2045</v>
      </c>
      <c r="AP209" t="s">
        <v>2046</v>
      </c>
      <c r="AQ209" t="s">
        <v>412</v>
      </c>
      <c r="AR209" t="s">
        <v>412</v>
      </c>
      <c r="AT209" t="s">
        <v>137</v>
      </c>
      <c r="AV209" t="s">
        <v>341</v>
      </c>
      <c r="AW209">
        <v>2</v>
      </c>
      <c r="BS209">
        <v>1</v>
      </c>
      <c r="BX209" t="s">
        <v>386</v>
      </c>
      <c r="BY209">
        <v>0</v>
      </c>
      <c r="BZ209">
        <v>20</v>
      </c>
      <c r="CA209" t="s">
        <v>347</v>
      </c>
      <c r="CC209" t="s">
        <v>344</v>
      </c>
      <c r="CD209" t="s">
        <v>345</v>
      </c>
    </row>
    <row r="210" spans="1:82" x14ac:dyDescent="0.2">
      <c r="A210">
        <v>207</v>
      </c>
      <c r="B210" t="s">
        <v>618</v>
      </c>
      <c r="C210" s="73">
        <v>1111300172</v>
      </c>
      <c r="D210" s="73" t="s">
        <v>1313</v>
      </c>
      <c r="E210" s="73" t="str">
        <f t="shared" si="3"/>
        <v>営利法人（株式・合名・合資・合同会社）</v>
      </c>
      <c r="F210" s="73" t="s">
        <v>2047</v>
      </c>
      <c r="G210" s="73" t="s">
        <v>2048</v>
      </c>
      <c r="H210" s="80">
        <v>19600</v>
      </c>
      <c r="I210" t="s">
        <v>2049</v>
      </c>
      <c r="J210" t="s">
        <v>2050</v>
      </c>
      <c r="K210" t="s">
        <v>2051</v>
      </c>
      <c r="L210" t="s">
        <v>2051</v>
      </c>
      <c r="Q210" t="s">
        <v>137</v>
      </c>
      <c r="R210" t="s">
        <v>137</v>
      </c>
      <c r="AE210">
        <v>20</v>
      </c>
      <c r="AH210" s="81">
        <v>45352</v>
      </c>
      <c r="AI210" t="s">
        <v>2052</v>
      </c>
      <c r="AJ210">
        <v>45352</v>
      </c>
      <c r="AK210" t="s">
        <v>337</v>
      </c>
      <c r="AL210" t="s">
        <v>470</v>
      </c>
      <c r="AM210">
        <v>45352</v>
      </c>
      <c r="AN210" t="s">
        <v>2053</v>
      </c>
      <c r="AP210" t="s">
        <v>2054</v>
      </c>
      <c r="AQ210" t="s">
        <v>351</v>
      </c>
      <c r="AR210" t="s">
        <v>351</v>
      </c>
      <c r="AT210" t="s">
        <v>137</v>
      </c>
      <c r="AU210" t="s">
        <v>341</v>
      </c>
      <c r="AW210">
        <v>1</v>
      </c>
      <c r="BS210">
        <v>1</v>
      </c>
      <c r="BX210" t="s">
        <v>416</v>
      </c>
      <c r="BY210">
        <v>0</v>
      </c>
      <c r="BZ210">
        <v>20</v>
      </c>
      <c r="CA210" t="s">
        <v>347</v>
      </c>
      <c r="CC210" t="s">
        <v>344</v>
      </c>
    </row>
    <row r="211" spans="1:82" x14ac:dyDescent="0.2">
      <c r="A211">
        <v>208</v>
      </c>
      <c r="B211" t="s">
        <v>333</v>
      </c>
      <c r="C211" s="73">
        <v>1111400089</v>
      </c>
      <c r="D211" s="73" t="s">
        <v>2055</v>
      </c>
      <c r="E211" s="73" t="str">
        <f t="shared" si="3"/>
        <v>社会福祉協議会</v>
      </c>
      <c r="F211" s="73" t="s">
        <v>2056</v>
      </c>
      <c r="G211" s="73" t="s">
        <v>48</v>
      </c>
      <c r="H211" s="80">
        <v>37994</v>
      </c>
      <c r="I211" t="s">
        <v>2057</v>
      </c>
      <c r="J211" t="s">
        <v>2058</v>
      </c>
      <c r="K211" t="s">
        <v>2059</v>
      </c>
      <c r="L211" t="s">
        <v>2060</v>
      </c>
      <c r="M211" t="s">
        <v>137</v>
      </c>
      <c r="N211" t="s">
        <v>137</v>
      </c>
      <c r="O211" t="s">
        <v>137</v>
      </c>
      <c r="P211" t="s">
        <v>137</v>
      </c>
      <c r="Q211" t="s">
        <v>137</v>
      </c>
      <c r="R211" t="s">
        <v>137</v>
      </c>
      <c r="S211" t="s">
        <v>137</v>
      </c>
      <c r="X211">
        <v>40</v>
      </c>
      <c r="AE211">
        <v>20</v>
      </c>
      <c r="AH211" s="81">
        <v>41000</v>
      </c>
      <c r="AI211" t="s">
        <v>2061</v>
      </c>
      <c r="AJ211">
        <v>41000</v>
      </c>
      <c r="AK211" t="s">
        <v>337</v>
      </c>
      <c r="AM211">
        <v>41486</v>
      </c>
      <c r="AN211" t="s">
        <v>2062</v>
      </c>
      <c r="AP211" t="s">
        <v>2063</v>
      </c>
      <c r="AQ211" t="s">
        <v>6180</v>
      </c>
      <c r="AR211" t="s">
        <v>340</v>
      </c>
      <c r="AT211" t="s">
        <v>137</v>
      </c>
      <c r="AV211" t="s">
        <v>341</v>
      </c>
      <c r="AW211">
        <v>2</v>
      </c>
      <c r="BS211">
        <v>1</v>
      </c>
      <c r="BX211" t="s">
        <v>386</v>
      </c>
      <c r="BY211">
        <v>0</v>
      </c>
      <c r="BZ211">
        <v>20</v>
      </c>
      <c r="CA211" t="s">
        <v>343</v>
      </c>
      <c r="CC211" t="s">
        <v>344</v>
      </c>
      <c r="CD211" t="s">
        <v>345</v>
      </c>
    </row>
    <row r="212" spans="1:82" x14ac:dyDescent="0.2">
      <c r="A212">
        <v>209</v>
      </c>
      <c r="B212" t="s">
        <v>618</v>
      </c>
      <c r="C212" s="73">
        <v>1111400212</v>
      </c>
      <c r="D212" s="73" t="s">
        <v>2064</v>
      </c>
      <c r="E212" s="73" t="str">
        <f t="shared" si="3"/>
        <v>特定非営利活動法人</v>
      </c>
      <c r="F212" s="73" t="s">
        <v>2065</v>
      </c>
      <c r="G212" s="73" t="s">
        <v>48</v>
      </c>
      <c r="H212" s="80">
        <v>35824</v>
      </c>
      <c r="I212" t="s">
        <v>2066</v>
      </c>
      <c r="J212">
        <v>3350004</v>
      </c>
      <c r="K212" t="s">
        <v>2067</v>
      </c>
      <c r="L212" t="s">
        <v>2067</v>
      </c>
      <c r="Q212" t="s">
        <v>137</v>
      </c>
      <c r="AE212">
        <v>20</v>
      </c>
      <c r="AH212" s="81">
        <v>40269</v>
      </c>
      <c r="AI212" t="s">
        <v>2068</v>
      </c>
      <c r="AJ212">
        <v>40269</v>
      </c>
      <c r="AK212" t="s">
        <v>337</v>
      </c>
      <c r="AM212">
        <v>41486</v>
      </c>
      <c r="AN212" t="s">
        <v>2069</v>
      </c>
      <c r="AP212" t="s">
        <v>2070</v>
      </c>
      <c r="AQ212" t="s">
        <v>412</v>
      </c>
      <c r="AR212" t="s">
        <v>412</v>
      </c>
      <c r="AT212" t="s">
        <v>137</v>
      </c>
      <c r="AU212" t="s">
        <v>341</v>
      </c>
      <c r="AW212">
        <v>1</v>
      </c>
      <c r="BS212">
        <v>1</v>
      </c>
      <c r="BX212" t="s">
        <v>352</v>
      </c>
      <c r="BY212">
        <v>0</v>
      </c>
      <c r="BZ212">
        <v>20</v>
      </c>
      <c r="CA212" t="s">
        <v>448</v>
      </c>
    </row>
    <row r="213" spans="1:82" x14ac:dyDescent="0.2">
      <c r="A213">
        <v>210</v>
      </c>
      <c r="B213" t="s">
        <v>618</v>
      </c>
      <c r="C213" s="73">
        <v>1111400360</v>
      </c>
      <c r="D213" s="73" t="s">
        <v>2071</v>
      </c>
      <c r="E213" s="73" t="str">
        <f t="shared" si="3"/>
        <v>特定非営利活動法人</v>
      </c>
      <c r="F213" s="73" t="s">
        <v>2072</v>
      </c>
      <c r="G213" s="73" t="s">
        <v>48</v>
      </c>
      <c r="H213" s="80">
        <v>26398</v>
      </c>
      <c r="I213" t="s">
        <v>2073</v>
      </c>
      <c r="J213">
        <v>3350001</v>
      </c>
      <c r="K213" t="s">
        <v>2074</v>
      </c>
      <c r="L213" t="s">
        <v>2075</v>
      </c>
      <c r="R213" t="s">
        <v>137</v>
      </c>
      <c r="AE213">
        <v>20</v>
      </c>
      <c r="AH213" s="81">
        <v>43983</v>
      </c>
      <c r="AI213" t="s">
        <v>2076</v>
      </c>
      <c r="AJ213">
        <v>43983</v>
      </c>
      <c r="AK213" t="s">
        <v>337</v>
      </c>
      <c r="AM213" t="s">
        <v>2077</v>
      </c>
      <c r="AN213" t="s">
        <v>2078</v>
      </c>
      <c r="AP213" t="s">
        <v>2079</v>
      </c>
      <c r="AQ213" t="s">
        <v>412</v>
      </c>
      <c r="AR213" t="s">
        <v>412</v>
      </c>
      <c r="AT213" t="s">
        <v>137</v>
      </c>
      <c r="AU213" t="s">
        <v>341</v>
      </c>
      <c r="AW213">
        <v>1</v>
      </c>
      <c r="BS213">
        <v>1</v>
      </c>
      <c r="BX213" t="s">
        <v>511</v>
      </c>
      <c r="BY213">
        <v>0</v>
      </c>
      <c r="BZ213">
        <v>20</v>
      </c>
      <c r="CA213" t="s">
        <v>347</v>
      </c>
      <c r="CC213" t="s">
        <v>344</v>
      </c>
    </row>
    <row r="214" spans="1:82" x14ac:dyDescent="0.2">
      <c r="A214">
        <v>211</v>
      </c>
      <c r="B214" t="s">
        <v>236</v>
      </c>
      <c r="C214" s="73">
        <v>1111400386</v>
      </c>
      <c r="D214" s="73" t="s">
        <v>2080</v>
      </c>
      <c r="E214" s="73" t="str">
        <f t="shared" si="3"/>
        <v>営利法人（株式・合名・合資・合同会社）</v>
      </c>
      <c r="F214" s="73" t="s">
        <v>2081</v>
      </c>
      <c r="G214" s="73" t="s">
        <v>48</v>
      </c>
      <c r="H214" s="80">
        <v>21500</v>
      </c>
      <c r="I214" t="s">
        <v>2082</v>
      </c>
      <c r="J214" t="s">
        <v>2083</v>
      </c>
      <c r="K214" t="s">
        <v>2084</v>
      </c>
      <c r="L214" t="s">
        <v>2084</v>
      </c>
      <c r="Q214" t="s">
        <v>137</v>
      </c>
      <c r="R214" t="s">
        <v>137</v>
      </c>
      <c r="AE214">
        <v>20</v>
      </c>
      <c r="AH214" s="81">
        <v>44348</v>
      </c>
      <c r="AI214" t="s">
        <v>2085</v>
      </c>
      <c r="AJ214">
        <v>44348</v>
      </c>
      <c r="AK214" t="s">
        <v>337</v>
      </c>
      <c r="AL214" t="s">
        <v>442</v>
      </c>
      <c r="AM214">
        <v>44348</v>
      </c>
      <c r="AN214" t="s">
        <v>2086</v>
      </c>
      <c r="AP214" t="s">
        <v>2087</v>
      </c>
      <c r="AQ214" t="s">
        <v>351</v>
      </c>
      <c r="AR214" t="s">
        <v>351</v>
      </c>
      <c r="AT214" t="s">
        <v>137</v>
      </c>
      <c r="AU214" t="s">
        <v>341</v>
      </c>
      <c r="AW214">
        <v>1</v>
      </c>
      <c r="BA214">
        <v>2</v>
      </c>
      <c r="BT214" t="s">
        <v>471</v>
      </c>
      <c r="BU214">
        <v>90</v>
      </c>
      <c r="BV214">
        <v>20</v>
      </c>
      <c r="BW214">
        <v>18872</v>
      </c>
      <c r="BX214" t="s">
        <v>352</v>
      </c>
      <c r="BZ214">
        <v>20</v>
      </c>
      <c r="CA214" t="s">
        <v>458</v>
      </c>
    </row>
    <row r="215" spans="1:82" x14ac:dyDescent="0.2">
      <c r="A215">
        <v>212</v>
      </c>
      <c r="B215" t="s">
        <v>618</v>
      </c>
      <c r="C215" s="73">
        <v>1111400428</v>
      </c>
      <c r="D215" s="73" t="s">
        <v>2088</v>
      </c>
      <c r="E215" s="73" t="str">
        <f t="shared" si="3"/>
        <v>営利法人（株式・合名・合資・合同会社）</v>
      </c>
      <c r="F215" s="73" t="s">
        <v>2089</v>
      </c>
      <c r="G215" s="73" t="s">
        <v>48</v>
      </c>
      <c r="H215" s="80">
        <v>11228</v>
      </c>
      <c r="I215" t="s">
        <v>2090</v>
      </c>
      <c r="J215" t="s">
        <v>2083</v>
      </c>
      <c r="K215" t="s">
        <v>2091</v>
      </c>
      <c r="L215" t="s">
        <v>2091</v>
      </c>
      <c r="M215" t="s">
        <v>137</v>
      </c>
      <c r="N215" t="s">
        <v>137</v>
      </c>
      <c r="O215" t="s">
        <v>137</v>
      </c>
      <c r="P215" t="s">
        <v>137</v>
      </c>
      <c r="Q215" t="s">
        <v>137</v>
      </c>
      <c r="R215" t="s">
        <v>137</v>
      </c>
      <c r="S215" t="s">
        <v>137</v>
      </c>
      <c r="AE215">
        <v>20</v>
      </c>
      <c r="AH215" s="81">
        <v>45444</v>
      </c>
      <c r="AI215" t="s">
        <v>2092</v>
      </c>
      <c r="AJ215">
        <v>45444</v>
      </c>
      <c r="AK215" t="s">
        <v>337</v>
      </c>
      <c r="AL215" t="s">
        <v>447</v>
      </c>
      <c r="AM215">
        <v>45444</v>
      </c>
      <c r="AN215" t="s">
        <v>2093</v>
      </c>
      <c r="AP215" t="s">
        <v>2094</v>
      </c>
      <c r="AQ215" t="s">
        <v>351</v>
      </c>
      <c r="AR215" t="s">
        <v>351</v>
      </c>
      <c r="AT215" t="s">
        <v>137</v>
      </c>
      <c r="AU215" t="s">
        <v>341</v>
      </c>
      <c r="AW215">
        <v>1</v>
      </c>
      <c r="BT215" t="s">
        <v>471</v>
      </c>
      <c r="BX215" t="s">
        <v>2095</v>
      </c>
      <c r="BY215">
        <v>90</v>
      </c>
      <c r="BZ215">
        <v>90</v>
      </c>
      <c r="CA215" t="s">
        <v>2096</v>
      </c>
      <c r="CC215">
        <v>1309300</v>
      </c>
      <c r="CD215">
        <v>1</v>
      </c>
    </row>
    <row r="216" spans="1:82" x14ac:dyDescent="0.2">
      <c r="A216">
        <v>213</v>
      </c>
      <c r="B216" t="s">
        <v>2097</v>
      </c>
      <c r="C216" s="73">
        <v>1111600118</v>
      </c>
      <c r="D216" s="73" t="s">
        <v>2098</v>
      </c>
      <c r="E216" s="73" t="str">
        <f t="shared" si="3"/>
        <v>社会福祉法人（社協以外）</v>
      </c>
      <c r="F216" s="73" t="s">
        <v>2099</v>
      </c>
      <c r="G216" s="73" t="s">
        <v>49</v>
      </c>
      <c r="H216" s="80">
        <v>12900</v>
      </c>
      <c r="I216" t="s">
        <v>2100</v>
      </c>
      <c r="J216">
        <v>3620001</v>
      </c>
      <c r="K216" t="s">
        <v>2101</v>
      </c>
      <c r="L216" t="s">
        <v>2102</v>
      </c>
      <c r="Q216" t="s">
        <v>137</v>
      </c>
      <c r="Z216">
        <v>6</v>
      </c>
      <c r="AB216">
        <v>6</v>
      </c>
      <c r="AE216">
        <v>28</v>
      </c>
      <c r="AH216" s="81">
        <v>43556</v>
      </c>
      <c r="AI216" t="s">
        <v>2103</v>
      </c>
      <c r="AJ216">
        <v>43556</v>
      </c>
      <c r="AK216" t="s">
        <v>337</v>
      </c>
      <c r="AM216">
        <v>43556</v>
      </c>
      <c r="AN216" t="s">
        <v>2104</v>
      </c>
      <c r="AP216" t="s">
        <v>2105</v>
      </c>
      <c r="AQ216" t="s">
        <v>340</v>
      </c>
      <c r="AR216" t="s">
        <v>340</v>
      </c>
      <c r="AT216" t="s">
        <v>137</v>
      </c>
      <c r="AV216" t="s">
        <v>341</v>
      </c>
      <c r="AW216">
        <v>1</v>
      </c>
      <c r="BC216">
        <v>1</v>
      </c>
      <c r="BH216">
        <v>1</v>
      </c>
      <c r="BT216" t="s">
        <v>293</v>
      </c>
      <c r="BU216">
        <v>90</v>
      </c>
      <c r="BV216">
        <v>20</v>
      </c>
      <c r="BW216">
        <v>30042</v>
      </c>
      <c r="BX216" t="s">
        <v>345</v>
      </c>
      <c r="BY216">
        <v>0</v>
      </c>
      <c r="BZ216" t="e">
        <v>#VALUE!</v>
      </c>
      <c r="CA216" t="s">
        <v>2096</v>
      </c>
      <c r="CD216" t="s">
        <v>345</v>
      </c>
    </row>
    <row r="217" spans="1:82" x14ac:dyDescent="0.2">
      <c r="A217">
        <v>214</v>
      </c>
      <c r="B217" t="s">
        <v>333</v>
      </c>
      <c r="C217" s="73">
        <v>1111600134</v>
      </c>
      <c r="D217" s="73" t="s">
        <v>2106</v>
      </c>
      <c r="E217" s="73" t="str">
        <f t="shared" si="3"/>
        <v>社会福祉法人（社協以外）</v>
      </c>
      <c r="F217" s="73" t="s">
        <v>2107</v>
      </c>
      <c r="G217" s="73" t="s">
        <v>49</v>
      </c>
      <c r="H217" s="80">
        <v>15186</v>
      </c>
      <c r="I217" t="s">
        <v>2108</v>
      </c>
      <c r="J217">
        <v>3620003</v>
      </c>
      <c r="K217" t="s">
        <v>2109</v>
      </c>
      <c r="L217" t="s">
        <v>2110</v>
      </c>
      <c r="Q217" t="s">
        <v>137</v>
      </c>
      <c r="X217">
        <v>35</v>
      </c>
      <c r="AB217">
        <v>10</v>
      </c>
      <c r="AE217">
        <v>35</v>
      </c>
      <c r="AH217" s="81">
        <v>39508</v>
      </c>
      <c r="AI217" t="s">
        <v>2111</v>
      </c>
      <c r="AJ217">
        <v>39508</v>
      </c>
      <c r="AK217" t="s">
        <v>337</v>
      </c>
      <c r="AM217">
        <v>41486</v>
      </c>
      <c r="AN217" t="s">
        <v>2112</v>
      </c>
      <c r="AP217" t="s">
        <v>2113</v>
      </c>
      <c r="AQ217" t="s">
        <v>340</v>
      </c>
      <c r="AR217" t="s">
        <v>340</v>
      </c>
      <c r="AT217" t="s">
        <v>137</v>
      </c>
      <c r="AV217" t="s">
        <v>341</v>
      </c>
      <c r="AW217">
        <v>3</v>
      </c>
      <c r="BJ217">
        <v>1</v>
      </c>
      <c r="BT217" t="s">
        <v>293</v>
      </c>
      <c r="BV217">
        <v>60</v>
      </c>
      <c r="BW217">
        <v>33208</v>
      </c>
      <c r="BX217" t="s">
        <v>416</v>
      </c>
      <c r="BY217">
        <v>0</v>
      </c>
      <c r="BZ217">
        <v>40</v>
      </c>
      <c r="CA217" t="s">
        <v>2096</v>
      </c>
      <c r="CC217">
        <v>544050</v>
      </c>
      <c r="CD217">
        <v>1</v>
      </c>
    </row>
    <row r="218" spans="1:82" x14ac:dyDescent="0.2">
      <c r="A218">
        <v>215</v>
      </c>
      <c r="B218" t="s">
        <v>333</v>
      </c>
      <c r="C218" s="73">
        <v>1111600159</v>
      </c>
      <c r="D218" s="73" t="s">
        <v>2106</v>
      </c>
      <c r="E218" s="73" t="str">
        <f t="shared" si="3"/>
        <v>社会福祉法人（社協以外）</v>
      </c>
      <c r="F218" s="73" t="s">
        <v>2114</v>
      </c>
      <c r="G218" s="73" t="s">
        <v>49</v>
      </c>
      <c r="H218" s="80">
        <v>15807</v>
      </c>
      <c r="I218" t="s">
        <v>2115</v>
      </c>
      <c r="J218">
        <v>3620061</v>
      </c>
      <c r="K218" t="s">
        <v>2116</v>
      </c>
      <c r="L218" t="s">
        <v>2117</v>
      </c>
      <c r="Q218" t="s">
        <v>137</v>
      </c>
      <c r="X218">
        <v>30</v>
      </c>
      <c r="AE218">
        <v>30</v>
      </c>
      <c r="AH218" s="81">
        <v>39508</v>
      </c>
      <c r="AI218" t="s">
        <v>2118</v>
      </c>
      <c r="AJ218">
        <v>39508</v>
      </c>
      <c r="AK218" t="s">
        <v>337</v>
      </c>
      <c r="AM218">
        <v>41486</v>
      </c>
      <c r="AN218" t="s">
        <v>2119</v>
      </c>
      <c r="AP218" t="s">
        <v>2120</v>
      </c>
      <c r="AQ218" t="s">
        <v>340</v>
      </c>
      <c r="AR218" t="s">
        <v>340</v>
      </c>
      <c r="AT218" t="s">
        <v>137</v>
      </c>
      <c r="AV218" t="s">
        <v>341</v>
      </c>
      <c r="AW218">
        <v>2</v>
      </c>
      <c r="BP218">
        <v>2</v>
      </c>
      <c r="BT218" t="s">
        <v>293</v>
      </c>
      <c r="BX218" t="s">
        <v>345</v>
      </c>
      <c r="BY218">
        <v>0</v>
      </c>
      <c r="BZ218" t="e">
        <v>#VALUE!</v>
      </c>
      <c r="CA218" t="s">
        <v>2096</v>
      </c>
      <c r="CC218">
        <v>0</v>
      </c>
      <c r="CD218" t="s">
        <v>345</v>
      </c>
    </row>
    <row r="219" spans="1:82" x14ac:dyDescent="0.2">
      <c r="A219">
        <v>216</v>
      </c>
      <c r="B219" t="s">
        <v>346</v>
      </c>
      <c r="C219" s="73">
        <v>1111600241</v>
      </c>
      <c r="D219" s="73" t="s">
        <v>2121</v>
      </c>
      <c r="E219" s="73" t="str">
        <f t="shared" si="3"/>
        <v>特定非営利活動法人</v>
      </c>
      <c r="F219" s="73" t="s">
        <v>2122</v>
      </c>
      <c r="G219" s="73" t="s">
        <v>49</v>
      </c>
      <c r="H219" s="80">
        <v>13725</v>
      </c>
      <c r="I219" t="s">
        <v>2123</v>
      </c>
      <c r="J219">
        <v>3620072</v>
      </c>
      <c r="K219" t="s">
        <v>2124</v>
      </c>
      <c r="L219" t="s">
        <v>2125</v>
      </c>
      <c r="Q219" t="s">
        <v>137</v>
      </c>
      <c r="X219">
        <v>16</v>
      </c>
      <c r="AE219">
        <v>32</v>
      </c>
      <c r="AH219" s="81">
        <v>39173</v>
      </c>
      <c r="AI219" t="s">
        <v>2126</v>
      </c>
      <c r="AJ219">
        <v>39173</v>
      </c>
      <c r="AK219" t="s">
        <v>337</v>
      </c>
      <c r="AM219">
        <v>41486</v>
      </c>
      <c r="AN219" t="s">
        <v>2127</v>
      </c>
      <c r="AP219" t="s">
        <v>2128</v>
      </c>
      <c r="AQ219" t="s">
        <v>412</v>
      </c>
      <c r="AR219" t="s">
        <v>412</v>
      </c>
      <c r="AT219" t="s">
        <v>137</v>
      </c>
      <c r="AV219" t="s">
        <v>341</v>
      </c>
      <c r="AW219">
        <v>2</v>
      </c>
      <c r="BS219">
        <v>1</v>
      </c>
      <c r="BT219" t="s">
        <v>294</v>
      </c>
      <c r="BX219" t="s">
        <v>511</v>
      </c>
      <c r="BY219">
        <v>0</v>
      </c>
      <c r="BZ219">
        <v>40</v>
      </c>
      <c r="CA219" t="s">
        <v>347</v>
      </c>
      <c r="CC219">
        <v>0</v>
      </c>
    </row>
    <row r="220" spans="1:82" x14ac:dyDescent="0.2">
      <c r="A220">
        <v>217</v>
      </c>
      <c r="B220" t="s">
        <v>333</v>
      </c>
      <c r="C220" s="73">
        <v>1111600274</v>
      </c>
      <c r="D220" s="73" t="s">
        <v>2129</v>
      </c>
      <c r="E220" s="73" t="str">
        <f t="shared" si="3"/>
        <v>社会福祉法人（社協以外）</v>
      </c>
      <c r="F220" s="73" t="s">
        <v>2130</v>
      </c>
      <c r="G220" s="73" t="s">
        <v>49</v>
      </c>
      <c r="H220" s="80">
        <v>13339</v>
      </c>
      <c r="I220" t="s">
        <v>2131</v>
      </c>
      <c r="J220" t="s">
        <v>2132</v>
      </c>
      <c r="K220" t="s">
        <v>2133</v>
      </c>
      <c r="L220" t="s">
        <v>2134</v>
      </c>
      <c r="R220" t="s">
        <v>137</v>
      </c>
      <c r="X220">
        <v>6</v>
      </c>
      <c r="AB220">
        <v>6</v>
      </c>
      <c r="AE220">
        <v>20</v>
      </c>
      <c r="AH220" s="81">
        <v>39356</v>
      </c>
      <c r="AI220" t="s">
        <v>2135</v>
      </c>
      <c r="AJ220">
        <v>39356</v>
      </c>
      <c r="AK220" t="s">
        <v>337</v>
      </c>
      <c r="AL220" t="s">
        <v>446</v>
      </c>
      <c r="AM220">
        <v>42583</v>
      </c>
      <c r="AN220" t="s">
        <v>2136</v>
      </c>
      <c r="AP220" t="s">
        <v>2137</v>
      </c>
      <c r="AQ220" t="s">
        <v>340</v>
      </c>
      <c r="AR220" t="s">
        <v>340</v>
      </c>
      <c r="AT220" t="s">
        <v>137</v>
      </c>
      <c r="AV220" t="s">
        <v>341</v>
      </c>
      <c r="AW220">
        <v>3</v>
      </c>
      <c r="BN220">
        <v>1</v>
      </c>
      <c r="BT220" t="s">
        <v>294</v>
      </c>
      <c r="BV220">
        <v>30</v>
      </c>
      <c r="BW220">
        <v>37347</v>
      </c>
      <c r="BX220" t="s">
        <v>345</v>
      </c>
      <c r="BY220">
        <v>0</v>
      </c>
      <c r="BZ220" t="e">
        <v>#VALUE!</v>
      </c>
      <c r="CA220" t="s">
        <v>347</v>
      </c>
      <c r="CC220" t="s">
        <v>344</v>
      </c>
      <c r="CD220" t="s">
        <v>345</v>
      </c>
    </row>
    <row r="221" spans="1:82" x14ac:dyDescent="0.2">
      <c r="A221">
        <v>218</v>
      </c>
      <c r="B221" t="s">
        <v>618</v>
      </c>
      <c r="C221" s="73">
        <v>1111600282</v>
      </c>
      <c r="D221" s="73" t="s">
        <v>2129</v>
      </c>
      <c r="E221" s="73" t="str">
        <f t="shared" si="3"/>
        <v>社会福祉法人（社協以外）</v>
      </c>
      <c r="F221" s="73" t="s">
        <v>2138</v>
      </c>
      <c r="G221" s="73" t="s">
        <v>49</v>
      </c>
      <c r="H221" s="80">
        <v>42693</v>
      </c>
      <c r="I221" t="s">
        <v>2139</v>
      </c>
      <c r="J221">
        <v>3620015</v>
      </c>
      <c r="K221" t="s">
        <v>2140</v>
      </c>
      <c r="L221" t="s">
        <v>2141</v>
      </c>
      <c r="R221" t="s">
        <v>137</v>
      </c>
      <c r="AE221">
        <v>20</v>
      </c>
      <c r="AH221" s="81">
        <v>39356</v>
      </c>
      <c r="AI221" t="s">
        <v>2142</v>
      </c>
      <c r="AJ221">
        <v>39356</v>
      </c>
      <c r="AK221" t="s">
        <v>337</v>
      </c>
      <c r="AM221">
        <v>41486</v>
      </c>
      <c r="AN221" t="s">
        <v>2143</v>
      </c>
      <c r="AP221" t="s">
        <v>2079</v>
      </c>
      <c r="AQ221" t="s">
        <v>340</v>
      </c>
      <c r="AR221" t="s">
        <v>340</v>
      </c>
      <c r="AT221" t="s">
        <v>137</v>
      </c>
      <c r="AU221" t="s">
        <v>341</v>
      </c>
      <c r="AW221">
        <v>1</v>
      </c>
      <c r="BP221">
        <v>1</v>
      </c>
      <c r="BT221" t="s">
        <v>293</v>
      </c>
      <c r="BX221" t="s">
        <v>386</v>
      </c>
      <c r="BY221">
        <v>0</v>
      </c>
      <c r="BZ221">
        <v>20</v>
      </c>
      <c r="CA221" t="s">
        <v>2096</v>
      </c>
      <c r="CC221" t="s">
        <v>344</v>
      </c>
      <c r="CD221" t="s">
        <v>345</v>
      </c>
    </row>
    <row r="222" spans="1:82" x14ac:dyDescent="0.2">
      <c r="A222">
        <v>219</v>
      </c>
      <c r="B222" t="s">
        <v>618</v>
      </c>
      <c r="C222" s="73">
        <v>1111600399</v>
      </c>
      <c r="D222" s="73" t="s">
        <v>2144</v>
      </c>
      <c r="E222" s="73" t="str">
        <f t="shared" si="3"/>
        <v>特定非営利活動法人</v>
      </c>
      <c r="F222" s="73" t="s">
        <v>2145</v>
      </c>
      <c r="G222" s="73" t="s">
        <v>2146</v>
      </c>
      <c r="H222" s="80">
        <v>19704</v>
      </c>
      <c r="I222" t="s">
        <v>2147</v>
      </c>
      <c r="J222" t="s">
        <v>2148</v>
      </c>
      <c r="K222" t="s">
        <v>2149</v>
      </c>
      <c r="L222" t="s">
        <v>2150</v>
      </c>
      <c r="O222" t="s">
        <v>137</v>
      </c>
      <c r="P222" t="s">
        <v>137</v>
      </c>
      <c r="Q222" t="s">
        <v>137</v>
      </c>
      <c r="R222" t="s">
        <v>137</v>
      </c>
      <c r="AE222">
        <v>20</v>
      </c>
      <c r="AH222" s="81">
        <v>39904</v>
      </c>
      <c r="AI222" t="s">
        <v>2151</v>
      </c>
      <c r="AJ222">
        <v>39904</v>
      </c>
      <c r="AK222" t="s">
        <v>337</v>
      </c>
      <c r="AM222">
        <v>41486</v>
      </c>
      <c r="AN222" t="s">
        <v>2152</v>
      </c>
      <c r="AP222" t="s">
        <v>2153</v>
      </c>
      <c r="AQ222" t="s">
        <v>460</v>
      </c>
      <c r="AR222" t="s">
        <v>460</v>
      </c>
      <c r="AT222" t="s">
        <v>137</v>
      </c>
      <c r="AU222" t="s">
        <v>341</v>
      </c>
      <c r="AW222">
        <v>1</v>
      </c>
      <c r="BP222">
        <v>1</v>
      </c>
      <c r="BT222" t="s">
        <v>293</v>
      </c>
      <c r="BX222" t="s">
        <v>416</v>
      </c>
      <c r="BY222">
        <v>0</v>
      </c>
      <c r="BZ222">
        <v>20</v>
      </c>
      <c r="CA222" t="s">
        <v>2096</v>
      </c>
      <c r="CC222" t="s">
        <v>344</v>
      </c>
      <c r="CD222" t="s">
        <v>345</v>
      </c>
    </row>
    <row r="223" spans="1:82" x14ac:dyDescent="0.2">
      <c r="A223">
        <v>220</v>
      </c>
      <c r="B223" t="s">
        <v>618</v>
      </c>
      <c r="C223" s="73">
        <v>1111600506</v>
      </c>
      <c r="D223" s="73" t="s">
        <v>2154</v>
      </c>
      <c r="E223" s="73" t="str">
        <f t="shared" si="3"/>
        <v>特定非営利活動法人</v>
      </c>
      <c r="F223" s="73" t="s">
        <v>2155</v>
      </c>
      <c r="G223" s="73" t="s">
        <v>49</v>
      </c>
      <c r="H223" s="80">
        <v>17068</v>
      </c>
      <c r="I223" t="s">
        <v>2156</v>
      </c>
      <c r="J223" t="s">
        <v>2157</v>
      </c>
      <c r="K223" t="s">
        <v>2158</v>
      </c>
      <c r="L223" t="s">
        <v>2159</v>
      </c>
      <c r="M223" t="s">
        <v>137</v>
      </c>
      <c r="AE223">
        <v>20</v>
      </c>
      <c r="AH223" s="81">
        <v>41000</v>
      </c>
      <c r="AI223" t="s">
        <v>2160</v>
      </c>
      <c r="AJ223">
        <v>41000</v>
      </c>
      <c r="AK223" t="s">
        <v>337</v>
      </c>
      <c r="AM223">
        <v>41486</v>
      </c>
      <c r="AN223" t="s">
        <v>2161</v>
      </c>
      <c r="AP223" t="s">
        <v>2162</v>
      </c>
      <c r="AQ223" t="s">
        <v>412</v>
      </c>
      <c r="AR223" t="s">
        <v>412</v>
      </c>
      <c r="AT223" t="s">
        <v>137</v>
      </c>
      <c r="AU223" t="s">
        <v>341</v>
      </c>
      <c r="AW223">
        <v>1</v>
      </c>
      <c r="BX223" t="s">
        <v>386</v>
      </c>
      <c r="BY223">
        <v>0</v>
      </c>
      <c r="BZ223">
        <v>20</v>
      </c>
      <c r="CA223" t="s">
        <v>458</v>
      </c>
      <c r="CC223" t="s">
        <v>344</v>
      </c>
      <c r="CD223" t="s">
        <v>345</v>
      </c>
    </row>
    <row r="224" spans="1:82" x14ac:dyDescent="0.2">
      <c r="A224">
        <v>221</v>
      </c>
      <c r="B224" t="s">
        <v>618</v>
      </c>
      <c r="C224" s="73">
        <v>1111600530</v>
      </c>
      <c r="D224" s="73" t="s">
        <v>2163</v>
      </c>
      <c r="E224" s="73" t="str">
        <f t="shared" si="3"/>
        <v>特定非営利活動法人</v>
      </c>
      <c r="F224" s="73" t="s">
        <v>2164</v>
      </c>
      <c r="G224" s="73" t="s">
        <v>49</v>
      </c>
      <c r="H224" s="80">
        <v>17969</v>
      </c>
      <c r="I224" t="s">
        <v>2165</v>
      </c>
      <c r="J224" t="s">
        <v>2166</v>
      </c>
      <c r="K224" t="s">
        <v>2167</v>
      </c>
      <c r="L224" t="s">
        <v>2167</v>
      </c>
      <c r="Q224" t="s">
        <v>137</v>
      </c>
      <c r="AE224">
        <v>20</v>
      </c>
      <c r="AH224" s="81">
        <v>41091</v>
      </c>
      <c r="AI224" t="s">
        <v>2168</v>
      </c>
      <c r="AJ224">
        <v>41091</v>
      </c>
      <c r="AK224" t="s">
        <v>337</v>
      </c>
      <c r="AM224">
        <v>41486</v>
      </c>
      <c r="AN224" t="s">
        <v>2169</v>
      </c>
      <c r="AP224" t="s">
        <v>2170</v>
      </c>
      <c r="AQ224" t="s">
        <v>460</v>
      </c>
      <c r="AR224" t="s">
        <v>460</v>
      </c>
      <c r="AT224" t="s">
        <v>137</v>
      </c>
      <c r="AU224" t="s">
        <v>341</v>
      </c>
      <c r="AW224">
        <v>1</v>
      </c>
      <c r="BS224">
        <v>1</v>
      </c>
      <c r="BT224" t="s">
        <v>293</v>
      </c>
      <c r="BX224" t="s">
        <v>511</v>
      </c>
      <c r="BY224">
        <v>0</v>
      </c>
      <c r="BZ224">
        <v>40</v>
      </c>
      <c r="CA224" t="s">
        <v>347</v>
      </c>
      <c r="CC224" t="s">
        <v>344</v>
      </c>
      <c r="CD224" t="s">
        <v>345</v>
      </c>
    </row>
    <row r="225" spans="1:82" x14ac:dyDescent="0.2">
      <c r="A225">
        <v>222</v>
      </c>
      <c r="B225" t="s">
        <v>618</v>
      </c>
      <c r="C225" s="73">
        <v>1116000686</v>
      </c>
      <c r="D225" s="73" t="s">
        <v>2171</v>
      </c>
      <c r="E225" s="73" t="str">
        <f t="shared" si="3"/>
        <v>営利法人（株式・合名・合資・合同会社）</v>
      </c>
      <c r="F225" s="73" t="s">
        <v>2172</v>
      </c>
      <c r="G225" s="73" t="s">
        <v>2173</v>
      </c>
      <c r="H225" s="80" t="s">
        <v>344</v>
      </c>
      <c r="I225" t="s">
        <v>2174</v>
      </c>
      <c r="J225" t="s">
        <v>2175</v>
      </c>
      <c r="K225" t="s">
        <v>2176</v>
      </c>
      <c r="L225" t="s">
        <v>344</v>
      </c>
      <c r="M225" t="s">
        <v>137</v>
      </c>
      <c r="N225" t="s">
        <v>137</v>
      </c>
      <c r="O225" t="s">
        <v>137</v>
      </c>
      <c r="P225" t="s">
        <v>137</v>
      </c>
      <c r="Q225" t="s">
        <v>137</v>
      </c>
      <c r="R225" t="s">
        <v>137</v>
      </c>
      <c r="AE225">
        <v>20</v>
      </c>
      <c r="AH225" s="81">
        <v>45717</v>
      </c>
      <c r="AI225" t="s">
        <v>2177</v>
      </c>
      <c r="AJ225">
        <v>45717</v>
      </c>
      <c r="AK225" t="s">
        <v>337</v>
      </c>
      <c r="AL225" t="s">
        <v>470</v>
      </c>
      <c r="AM225">
        <v>45717</v>
      </c>
      <c r="AN225" t="s">
        <v>2178</v>
      </c>
      <c r="AP225" t="s">
        <v>2179</v>
      </c>
      <c r="AQ225" t="s">
        <v>351</v>
      </c>
      <c r="AR225" t="s">
        <v>351</v>
      </c>
      <c r="AT225" t="s">
        <v>137</v>
      </c>
      <c r="AU225" t="s">
        <v>341</v>
      </c>
      <c r="AW225">
        <v>1</v>
      </c>
      <c r="BX225" t="s">
        <v>413</v>
      </c>
      <c r="BY225">
        <v>0</v>
      </c>
      <c r="BZ225">
        <v>40</v>
      </c>
      <c r="CA225" t="s">
        <v>347</v>
      </c>
      <c r="CD225" t="s">
        <v>345</v>
      </c>
    </row>
    <row r="226" spans="1:82" x14ac:dyDescent="0.2">
      <c r="A226">
        <v>223</v>
      </c>
      <c r="B226" t="s">
        <v>333</v>
      </c>
      <c r="C226" s="73">
        <v>1111600712</v>
      </c>
      <c r="D226" s="73" t="s">
        <v>2098</v>
      </c>
      <c r="E226" s="73" t="str">
        <f t="shared" si="3"/>
        <v>社会福祉法人（社協以外）</v>
      </c>
      <c r="F226" s="73" t="s">
        <v>2180</v>
      </c>
      <c r="G226" s="73" t="s">
        <v>49</v>
      </c>
      <c r="H226" s="80">
        <v>8250</v>
      </c>
      <c r="I226" t="s">
        <v>2181</v>
      </c>
      <c r="J226" t="s">
        <v>2182</v>
      </c>
      <c r="K226" t="s">
        <v>2183</v>
      </c>
      <c r="L226" t="s">
        <v>2184</v>
      </c>
      <c r="Q226" t="s">
        <v>137</v>
      </c>
      <c r="X226">
        <v>14</v>
      </c>
      <c r="AE226">
        <v>26</v>
      </c>
      <c r="AH226" s="81">
        <v>42095</v>
      </c>
      <c r="AI226" t="s">
        <v>2185</v>
      </c>
      <c r="AJ226">
        <v>42095</v>
      </c>
      <c r="AK226" t="s">
        <v>337</v>
      </c>
      <c r="AL226" t="s">
        <v>350</v>
      </c>
      <c r="AM226">
        <v>42083</v>
      </c>
      <c r="AN226" t="s">
        <v>2186</v>
      </c>
      <c r="AP226" t="s">
        <v>2187</v>
      </c>
      <c r="AQ226" t="s">
        <v>340</v>
      </c>
      <c r="AR226" t="s">
        <v>340</v>
      </c>
      <c r="AT226" t="s">
        <v>137</v>
      </c>
      <c r="AV226" t="s">
        <v>341</v>
      </c>
      <c r="AW226">
        <v>2</v>
      </c>
      <c r="BX226" t="s">
        <v>352</v>
      </c>
      <c r="BY226">
        <v>0</v>
      </c>
      <c r="BZ226">
        <v>20</v>
      </c>
      <c r="CA226" t="s">
        <v>347</v>
      </c>
      <c r="CC226" t="s">
        <v>344</v>
      </c>
    </row>
    <row r="227" spans="1:82" x14ac:dyDescent="0.2">
      <c r="A227">
        <v>224</v>
      </c>
      <c r="B227" t="s">
        <v>236</v>
      </c>
      <c r="C227" s="73">
        <v>1111600845</v>
      </c>
      <c r="D227" s="73" t="s">
        <v>739</v>
      </c>
      <c r="E227" s="73" t="str">
        <f t="shared" si="3"/>
        <v>特定非営利活動法人</v>
      </c>
      <c r="F227" s="73" t="s">
        <v>2188</v>
      </c>
      <c r="G227" s="73" t="s">
        <v>49</v>
      </c>
      <c r="H227" s="80">
        <v>11205</v>
      </c>
      <c r="I227" t="s">
        <v>2189</v>
      </c>
      <c r="J227" t="s">
        <v>2190</v>
      </c>
      <c r="K227" t="s">
        <v>2191</v>
      </c>
      <c r="L227" t="s">
        <v>2192</v>
      </c>
      <c r="Q227" t="s">
        <v>137</v>
      </c>
      <c r="R227" t="s">
        <v>137</v>
      </c>
      <c r="S227" t="s">
        <v>137</v>
      </c>
      <c r="AE227">
        <v>20</v>
      </c>
      <c r="AH227" s="81">
        <v>43466</v>
      </c>
      <c r="AI227" t="s">
        <v>2193</v>
      </c>
      <c r="AJ227">
        <v>43466</v>
      </c>
      <c r="AK227" t="s">
        <v>337</v>
      </c>
      <c r="AL227" t="s">
        <v>421</v>
      </c>
      <c r="AM227">
        <v>43466</v>
      </c>
      <c r="AN227" t="s">
        <v>2194</v>
      </c>
      <c r="AP227" t="s">
        <v>2195</v>
      </c>
      <c r="AQ227" t="s">
        <v>412</v>
      </c>
      <c r="AR227" t="s">
        <v>412</v>
      </c>
      <c r="AT227" t="s">
        <v>137</v>
      </c>
      <c r="AU227" t="s">
        <v>341</v>
      </c>
      <c r="AW227">
        <v>1</v>
      </c>
      <c r="BS227">
        <v>1</v>
      </c>
      <c r="BY227">
        <v>0</v>
      </c>
      <c r="BZ227">
        <v>20</v>
      </c>
      <c r="CA227" t="s">
        <v>449</v>
      </c>
      <c r="CC227" t="s">
        <v>344</v>
      </c>
    </row>
    <row r="228" spans="1:82" x14ac:dyDescent="0.2">
      <c r="A228">
        <v>225</v>
      </c>
      <c r="B228" t="s">
        <v>361</v>
      </c>
      <c r="C228" s="73">
        <v>1111600944</v>
      </c>
      <c r="D228" s="73" t="s">
        <v>2196</v>
      </c>
      <c r="E228" s="73" t="str">
        <f t="shared" si="3"/>
        <v>特定非営利活動法人</v>
      </c>
      <c r="F228" s="73" t="s">
        <v>2197</v>
      </c>
      <c r="G228" s="73" t="s">
        <v>49</v>
      </c>
      <c r="H228" s="80">
        <v>30031</v>
      </c>
      <c r="I228" t="s">
        <v>2198</v>
      </c>
      <c r="J228" t="s">
        <v>2199</v>
      </c>
      <c r="K228" t="s">
        <v>2200</v>
      </c>
      <c r="L228" t="s">
        <v>2201</v>
      </c>
      <c r="N228" t="s">
        <v>137</v>
      </c>
      <c r="X228">
        <v>10</v>
      </c>
      <c r="AE228">
        <v>10</v>
      </c>
      <c r="AH228" s="81">
        <v>43922</v>
      </c>
      <c r="AI228" t="s">
        <v>2202</v>
      </c>
      <c r="AJ228">
        <v>43922</v>
      </c>
      <c r="AK228" t="s">
        <v>337</v>
      </c>
      <c r="AL228" t="s">
        <v>1260</v>
      </c>
      <c r="AM228">
        <v>43922</v>
      </c>
      <c r="AN228" t="s">
        <v>2203</v>
      </c>
      <c r="AP228" t="s">
        <v>2204</v>
      </c>
      <c r="AQ228" t="s">
        <v>412</v>
      </c>
      <c r="AR228" t="s">
        <v>412</v>
      </c>
      <c r="AT228" t="s">
        <v>137</v>
      </c>
      <c r="AV228" t="s">
        <v>341</v>
      </c>
      <c r="AW228">
        <v>2</v>
      </c>
      <c r="BS228">
        <v>1</v>
      </c>
      <c r="BX228" t="s">
        <v>511</v>
      </c>
      <c r="BY228">
        <v>0</v>
      </c>
      <c r="BZ228">
        <v>20</v>
      </c>
      <c r="CA228" t="s">
        <v>347</v>
      </c>
      <c r="CC228" t="s">
        <v>344</v>
      </c>
    </row>
    <row r="229" spans="1:82" x14ac:dyDescent="0.2">
      <c r="A229">
        <v>226</v>
      </c>
      <c r="B229" t="s">
        <v>618</v>
      </c>
      <c r="C229" s="73">
        <v>1111601009</v>
      </c>
      <c r="D229" s="73" t="s">
        <v>2205</v>
      </c>
      <c r="E229" s="73" t="str">
        <f t="shared" si="3"/>
        <v>営利法人（株式・合名・合資・合同会社）</v>
      </c>
      <c r="F229" s="73" t="s">
        <v>2206</v>
      </c>
      <c r="G229" s="73" t="s">
        <v>450</v>
      </c>
      <c r="H229" s="80">
        <v>38002</v>
      </c>
      <c r="I229" t="s">
        <v>2207</v>
      </c>
      <c r="J229" t="s">
        <v>2208</v>
      </c>
      <c r="K229" t="s">
        <v>2209</v>
      </c>
      <c r="L229" t="s">
        <v>2210</v>
      </c>
      <c r="Q229" t="s">
        <v>137</v>
      </c>
      <c r="R229" t="s">
        <v>137</v>
      </c>
      <c r="AE229">
        <v>20</v>
      </c>
      <c r="AH229" s="81">
        <v>44378</v>
      </c>
      <c r="AI229" t="s">
        <v>2211</v>
      </c>
      <c r="AJ229">
        <v>44378</v>
      </c>
      <c r="AK229" t="s">
        <v>337</v>
      </c>
      <c r="AL229" t="s">
        <v>442</v>
      </c>
      <c r="AM229">
        <v>44378</v>
      </c>
      <c r="AN229" t="s">
        <v>2212</v>
      </c>
      <c r="AP229" t="s">
        <v>2213</v>
      </c>
      <c r="AQ229" t="s">
        <v>351</v>
      </c>
      <c r="AR229" t="s">
        <v>351</v>
      </c>
      <c r="AT229" t="s">
        <v>137</v>
      </c>
      <c r="AU229" t="s">
        <v>341</v>
      </c>
      <c r="AW229">
        <v>1</v>
      </c>
      <c r="BS229">
        <v>1</v>
      </c>
      <c r="BX229" t="s">
        <v>386</v>
      </c>
      <c r="BY229">
        <v>0</v>
      </c>
      <c r="BZ229">
        <v>20</v>
      </c>
      <c r="CA229" t="s">
        <v>347</v>
      </c>
      <c r="CC229" t="s">
        <v>344</v>
      </c>
      <c r="CD229">
        <v>1</v>
      </c>
    </row>
    <row r="230" spans="1:82" x14ac:dyDescent="0.2">
      <c r="A230">
        <v>227</v>
      </c>
      <c r="B230" t="s">
        <v>618</v>
      </c>
      <c r="C230" s="73">
        <v>1111601017</v>
      </c>
      <c r="D230" s="73" t="s">
        <v>2214</v>
      </c>
      <c r="E230" s="73" t="str">
        <f t="shared" si="3"/>
        <v>営利法人（株式・合名・合資・合同会社）</v>
      </c>
      <c r="F230" s="73" t="s">
        <v>2215</v>
      </c>
      <c r="G230" s="73" t="s">
        <v>450</v>
      </c>
      <c r="H230" s="80">
        <v>20000</v>
      </c>
      <c r="I230" t="s">
        <v>2216</v>
      </c>
      <c r="J230" t="s">
        <v>2217</v>
      </c>
      <c r="K230" t="s">
        <v>2218</v>
      </c>
      <c r="L230" t="s">
        <v>2219</v>
      </c>
      <c r="Q230" t="s">
        <v>137</v>
      </c>
      <c r="R230" t="s">
        <v>137</v>
      </c>
      <c r="S230" t="s">
        <v>137</v>
      </c>
      <c r="AE230">
        <v>20</v>
      </c>
      <c r="AH230" s="81">
        <v>44378</v>
      </c>
      <c r="AI230" t="s">
        <v>2220</v>
      </c>
      <c r="AJ230">
        <v>44378</v>
      </c>
      <c r="AK230" t="s">
        <v>337</v>
      </c>
      <c r="AL230" t="s">
        <v>442</v>
      </c>
      <c r="AM230">
        <v>44378</v>
      </c>
      <c r="AN230" t="s">
        <v>2221</v>
      </c>
      <c r="AP230" t="s">
        <v>2222</v>
      </c>
      <c r="AQ230" t="s">
        <v>351</v>
      </c>
      <c r="AR230" t="s">
        <v>351</v>
      </c>
      <c r="AT230" t="s">
        <v>137</v>
      </c>
      <c r="AU230" t="s">
        <v>341</v>
      </c>
      <c r="AW230">
        <v>1</v>
      </c>
      <c r="BS230">
        <v>1</v>
      </c>
      <c r="BX230" t="s">
        <v>386</v>
      </c>
      <c r="BY230">
        <v>0</v>
      </c>
      <c r="BZ230">
        <v>20</v>
      </c>
      <c r="CA230" t="s">
        <v>347</v>
      </c>
      <c r="CC230" t="s">
        <v>344</v>
      </c>
      <c r="CD230">
        <v>1</v>
      </c>
    </row>
    <row r="231" spans="1:82" x14ac:dyDescent="0.2">
      <c r="A231">
        <v>228</v>
      </c>
      <c r="B231" t="s">
        <v>236</v>
      </c>
      <c r="C231" s="73">
        <v>1111601025</v>
      </c>
      <c r="D231" s="73" t="s">
        <v>2080</v>
      </c>
      <c r="E231" s="73" t="str">
        <f t="shared" si="3"/>
        <v>営利法人（株式・合名・合資・合同会社）</v>
      </c>
      <c r="F231" s="73" t="s">
        <v>2223</v>
      </c>
      <c r="G231" s="73" t="s">
        <v>49</v>
      </c>
      <c r="H231" s="80">
        <v>18500</v>
      </c>
      <c r="I231" t="s">
        <v>2224</v>
      </c>
      <c r="J231" t="s">
        <v>2217</v>
      </c>
      <c r="K231" t="s">
        <v>2225</v>
      </c>
      <c r="L231" t="s">
        <v>2225</v>
      </c>
      <c r="Q231" t="s">
        <v>137</v>
      </c>
      <c r="R231" t="s">
        <v>137</v>
      </c>
      <c r="AE231">
        <v>20</v>
      </c>
      <c r="AH231" s="81">
        <v>44409</v>
      </c>
      <c r="AI231" t="s">
        <v>2226</v>
      </c>
      <c r="AJ231">
        <v>44409</v>
      </c>
      <c r="AK231" t="s">
        <v>337</v>
      </c>
      <c r="AL231" t="s">
        <v>442</v>
      </c>
      <c r="AM231">
        <v>44409</v>
      </c>
      <c r="AN231" t="s">
        <v>2227</v>
      </c>
      <c r="AP231" t="s">
        <v>2228</v>
      </c>
      <c r="AQ231" t="s">
        <v>351</v>
      </c>
      <c r="AR231" t="s">
        <v>351</v>
      </c>
      <c r="AT231" t="s">
        <v>137</v>
      </c>
      <c r="AU231" t="s">
        <v>341</v>
      </c>
      <c r="AW231">
        <v>1</v>
      </c>
      <c r="BS231">
        <v>1</v>
      </c>
      <c r="BX231" t="s">
        <v>416</v>
      </c>
      <c r="BY231">
        <v>0</v>
      </c>
      <c r="BZ231">
        <v>10</v>
      </c>
      <c r="CA231" t="s">
        <v>449</v>
      </c>
    </row>
    <row r="232" spans="1:82" x14ac:dyDescent="0.2">
      <c r="A232">
        <v>229</v>
      </c>
      <c r="B232" t="s">
        <v>618</v>
      </c>
      <c r="C232" s="73">
        <v>1111601165</v>
      </c>
      <c r="D232" s="73" t="s">
        <v>2229</v>
      </c>
      <c r="E232" s="73" t="str">
        <f t="shared" si="3"/>
        <v>営利法人（株式・合名・合資・合同会社）</v>
      </c>
      <c r="F232" s="73" t="s">
        <v>2230</v>
      </c>
      <c r="G232" s="73" t="s">
        <v>49</v>
      </c>
      <c r="H232" s="80">
        <v>37222</v>
      </c>
      <c r="I232" t="s">
        <v>2231</v>
      </c>
      <c r="J232" t="s">
        <v>2199</v>
      </c>
      <c r="K232" t="s">
        <v>2232</v>
      </c>
      <c r="N232" t="s">
        <v>137</v>
      </c>
      <c r="O232" t="s">
        <v>137</v>
      </c>
      <c r="Q232" t="s">
        <v>137</v>
      </c>
      <c r="R232" t="s">
        <v>137</v>
      </c>
      <c r="AE232">
        <v>20</v>
      </c>
      <c r="AH232" s="81">
        <v>45505</v>
      </c>
      <c r="AI232" t="s">
        <v>2233</v>
      </c>
      <c r="AJ232">
        <v>45505</v>
      </c>
      <c r="AK232" t="s">
        <v>337</v>
      </c>
      <c r="AL232" t="s">
        <v>470</v>
      </c>
      <c r="AM232">
        <v>45505</v>
      </c>
      <c r="AN232" t="s">
        <v>2234</v>
      </c>
      <c r="AP232" t="s">
        <v>2235</v>
      </c>
      <c r="AQ232" t="s">
        <v>351</v>
      </c>
      <c r="AR232" t="s">
        <v>351</v>
      </c>
      <c r="AT232" t="s">
        <v>137</v>
      </c>
      <c r="AU232" t="s">
        <v>341</v>
      </c>
      <c r="AW232">
        <v>1</v>
      </c>
      <c r="BS232">
        <v>1</v>
      </c>
      <c r="BX232" t="s">
        <v>386</v>
      </c>
      <c r="BY232">
        <v>0</v>
      </c>
      <c r="BZ232">
        <v>20</v>
      </c>
      <c r="CA232" t="s">
        <v>427</v>
      </c>
      <c r="CC232" t="s">
        <v>344</v>
      </c>
      <c r="CD232" t="s">
        <v>345</v>
      </c>
    </row>
    <row r="233" spans="1:82" x14ac:dyDescent="0.2">
      <c r="A233">
        <v>230</v>
      </c>
      <c r="B233" t="s">
        <v>618</v>
      </c>
      <c r="C233" s="73">
        <v>1111601199</v>
      </c>
      <c r="D233" s="73" t="s">
        <v>2236</v>
      </c>
      <c r="E233" s="73" t="str">
        <f t="shared" si="3"/>
        <v>営利法人（株式・合名・合資・合同会社）</v>
      </c>
      <c r="F233" s="73" t="s">
        <v>2237</v>
      </c>
      <c r="G233" s="73" t="s">
        <v>49</v>
      </c>
      <c r="H233" s="80" t="s">
        <v>344</v>
      </c>
      <c r="I233" t="s">
        <v>2238</v>
      </c>
      <c r="J233" t="s">
        <v>2239</v>
      </c>
      <c r="K233" t="s">
        <v>2240</v>
      </c>
      <c r="L233" t="s">
        <v>2241</v>
      </c>
      <c r="M233" t="s">
        <v>137</v>
      </c>
      <c r="O233" t="s">
        <v>137</v>
      </c>
      <c r="P233" t="s">
        <v>137</v>
      </c>
      <c r="Q233" t="s">
        <v>137</v>
      </c>
      <c r="R233" t="s">
        <v>137</v>
      </c>
      <c r="S233" t="s">
        <v>137</v>
      </c>
      <c r="AE233">
        <v>20</v>
      </c>
      <c r="AH233" s="81">
        <v>45717</v>
      </c>
      <c r="AI233" t="s">
        <v>2242</v>
      </c>
      <c r="AJ233">
        <v>45717</v>
      </c>
      <c r="AK233" t="s">
        <v>337</v>
      </c>
      <c r="AL233" t="s">
        <v>470</v>
      </c>
      <c r="AM233">
        <v>45717</v>
      </c>
      <c r="AN233" t="s">
        <v>2243</v>
      </c>
      <c r="AP233" t="s">
        <v>2244</v>
      </c>
      <c r="AQ233" t="s">
        <v>351</v>
      </c>
      <c r="AR233" t="s">
        <v>351</v>
      </c>
      <c r="AT233" t="s">
        <v>137</v>
      </c>
      <c r="AU233" t="s">
        <v>341</v>
      </c>
      <c r="AW233">
        <v>1</v>
      </c>
      <c r="BS233">
        <v>1</v>
      </c>
      <c r="BX233" t="s">
        <v>386</v>
      </c>
      <c r="BY233">
        <v>0</v>
      </c>
      <c r="BZ233">
        <v>20</v>
      </c>
      <c r="CA233" t="s">
        <v>427</v>
      </c>
      <c r="CC233" t="s">
        <v>344</v>
      </c>
      <c r="CD233" t="s">
        <v>345</v>
      </c>
    </row>
    <row r="234" spans="1:82" x14ac:dyDescent="0.2">
      <c r="A234">
        <v>231</v>
      </c>
      <c r="B234" t="s">
        <v>618</v>
      </c>
      <c r="C234" s="73">
        <v>1111601207</v>
      </c>
      <c r="D234" s="73" t="s">
        <v>2245</v>
      </c>
      <c r="E234" s="73" t="str">
        <f t="shared" si="3"/>
        <v>営利法人（株式・合名・合資・合同会社）</v>
      </c>
      <c r="F234" s="73" t="s">
        <v>2246</v>
      </c>
      <c r="G234" s="73" t="s">
        <v>49</v>
      </c>
      <c r="H234" s="80" t="s">
        <v>344</v>
      </c>
      <c r="I234" t="s">
        <v>2247</v>
      </c>
      <c r="J234" t="s">
        <v>2248</v>
      </c>
      <c r="K234" t="s">
        <v>2249</v>
      </c>
      <c r="L234" t="s">
        <v>2250</v>
      </c>
      <c r="Q234" t="s">
        <v>137</v>
      </c>
      <c r="R234" t="s">
        <v>137</v>
      </c>
      <c r="AE234">
        <v>20</v>
      </c>
      <c r="AH234" s="81">
        <v>45717</v>
      </c>
      <c r="AI234" t="s">
        <v>2251</v>
      </c>
      <c r="AJ234">
        <v>45717</v>
      </c>
      <c r="AK234" t="s">
        <v>337</v>
      </c>
      <c r="AL234" t="s">
        <v>470</v>
      </c>
      <c r="AM234">
        <v>45717</v>
      </c>
      <c r="AN234" t="s">
        <v>2252</v>
      </c>
      <c r="AP234" t="s">
        <v>2253</v>
      </c>
      <c r="AQ234" t="s">
        <v>351</v>
      </c>
      <c r="AR234" t="s">
        <v>351</v>
      </c>
      <c r="AT234" t="s">
        <v>137</v>
      </c>
      <c r="AU234" t="s">
        <v>341</v>
      </c>
      <c r="AW234">
        <v>1</v>
      </c>
      <c r="BX234" t="s">
        <v>511</v>
      </c>
      <c r="BY234">
        <v>0</v>
      </c>
      <c r="BZ234">
        <v>20</v>
      </c>
      <c r="CA234" t="s">
        <v>347</v>
      </c>
      <c r="CC234" t="s">
        <v>344</v>
      </c>
    </row>
    <row r="235" spans="1:82" x14ac:dyDescent="0.2">
      <c r="A235">
        <v>232</v>
      </c>
      <c r="B235" t="s">
        <v>361</v>
      </c>
      <c r="C235" s="73">
        <v>1111601215</v>
      </c>
      <c r="D235" s="73" t="s">
        <v>2254</v>
      </c>
      <c r="E235" s="73" t="str">
        <f t="shared" si="3"/>
        <v>営利法人（株式・合名・合資・合同会社）</v>
      </c>
      <c r="F235" s="73" t="s">
        <v>2255</v>
      </c>
      <c r="G235" s="73" t="s">
        <v>49</v>
      </c>
      <c r="H235" s="80" t="s">
        <v>344</v>
      </c>
      <c r="I235" t="s">
        <v>2256</v>
      </c>
      <c r="J235" t="s">
        <v>2257</v>
      </c>
      <c r="K235" t="s">
        <v>2258</v>
      </c>
      <c r="L235" t="s">
        <v>2259</v>
      </c>
      <c r="Q235" t="s">
        <v>137</v>
      </c>
      <c r="R235" t="s">
        <v>137</v>
      </c>
      <c r="AB235">
        <v>10</v>
      </c>
      <c r="AE235">
        <v>10</v>
      </c>
      <c r="AH235" s="81">
        <v>44228</v>
      </c>
      <c r="AI235" t="s">
        <v>2260</v>
      </c>
      <c r="AJ235">
        <v>45748</v>
      </c>
      <c r="AK235" t="s">
        <v>337</v>
      </c>
      <c r="AL235" t="s">
        <v>470</v>
      </c>
      <c r="AM235">
        <v>45748</v>
      </c>
      <c r="AN235" t="s">
        <v>2261</v>
      </c>
      <c r="AP235" t="s">
        <v>2262</v>
      </c>
      <c r="AQ235" t="s">
        <v>351</v>
      </c>
      <c r="AR235" t="s">
        <v>351</v>
      </c>
      <c r="AT235" t="s">
        <v>137</v>
      </c>
      <c r="AU235" t="s">
        <v>341</v>
      </c>
      <c r="AW235">
        <v>1</v>
      </c>
      <c r="BY235">
        <v>0</v>
      </c>
      <c r="BZ235">
        <v>20</v>
      </c>
      <c r="CA235" t="s">
        <v>347</v>
      </c>
      <c r="CC235" t="s">
        <v>344</v>
      </c>
      <c r="CD235" t="s">
        <v>345</v>
      </c>
    </row>
    <row r="236" spans="1:82" x14ac:dyDescent="0.2">
      <c r="A236">
        <v>233</v>
      </c>
      <c r="B236" t="s">
        <v>618</v>
      </c>
      <c r="C236" s="73">
        <v>1111601223</v>
      </c>
      <c r="D236" s="73" t="s">
        <v>2254</v>
      </c>
      <c r="E236" s="73" t="str">
        <f t="shared" si="3"/>
        <v>営利法人（株式・合名・合資・合同会社）</v>
      </c>
      <c r="F236" s="73" t="s">
        <v>2263</v>
      </c>
      <c r="G236" s="73" t="s">
        <v>49</v>
      </c>
      <c r="H236" s="80" t="s">
        <v>344</v>
      </c>
      <c r="I236" t="s">
        <v>2264</v>
      </c>
      <c r="J236" t="s">
        <v>2208</v>
      </c>
      <c r="K236" t="s">
        <v>2265</v>
      </c>
      <c r="L236" t="s">
        <v>2266</v>
      </c>
      <c r="Q236" t="s">
        <v>137</v>
      </c>
      <c r="R236" t="s">
        <v>137</v>
      </c>
      <c r="AB236">
        <v>10</v>
      </c>
      <c r="AE236">
        <v>10</v>
      </c>
      <c r="AH236" s="81">
        <v>43497</v>
      </c>
      <c r="AI236" t="s">
        <v>2267</v>
      </c>
      <c r="AJ236">
        <v>43497</v>
      </c>
      <c r="AK236" t="s">
        <v>344</v>
      </c>
      <c r="AL236" t="s">
        <v>421</v>
      </c>
      <c r="AM236">
        <v>43497</v>
      </c>
      <c r="AN236" t="s">
        <v>2268</v>
      </c>
      <c r="AP236" t="s">
        <v>2269</v>
      </c>
      <c r="AQ236" t="s">
        <v>351</v>
      </c>
      <c r="AR236" t="s">
        <v>351</v>
      </c>
      <c r="AT236" t="s">
        <v>137</v>
      </c>
      <c r="AU236" t="s">
        <v>341</v>
      </c>
      <c r="AW236">
        <v>2</v>
      </c>
      <c r="BQ236">
        <v>1</v>
      </c>
      <c r="BT236" t="s">
        <v>294</v>
      </c>
      <c r="BX236" t="s">
        <v>416</v>
      </c>
      <c r="BY236">
        <v>0</v>
      </c>
      <c r="BZ236">
        <v>10</v>
      </c>
      <c r="CA236" t="s">
        <v>427</v>
      </c>
    </row>
    <row r="237" spans="1:82" x14ac:dyDescent="0.2">
      <c r="A237">
        <v>234</v>
      </c>
      <c r="B237" t="s">
        <v>618</v>
      </c>
      <c r="C237" s="73">
        <v>1111601249</v>
      </c>
      <c r="D237" s="73" t="s">
        <v>2270</v>
      </c>
      <c r="E237" s="73" t="str">
        <f t="shared" si="3"/>
        <v>営利法人（株式・合名・合資・合同会社）</v>
      </c>
      <c r="F237" s="73" t="s">
        <v>2271</v>
      </c>
      <c r="G237" s="73" t="s">
        <v>49</v>
      </c>
      <c r="H237" s="80" t="s">
        <v>344</v>
      </c>
      <c r="I237" t="s">
        <v>2272</v>
      </c>
      <c r="J237" t="s">
        <v>2208</v>
      </c>
      <c r="K237" t="s">
        <v>2273</v>
      </c>
      <c r="L237" t="s">
        <v>2274</v>
      </c>
      <c r="Q237" t="s">
        <v>137</v>
      </c>
      <c r="R237" t="s">
        <v>137</v>
      </c>
      <c r="AE237">
        <v>20</v>
      </c>
      <c r="AH237" s="81">
        <v>45748</v>
      </c>
      <c r="AI237" t="s">
        <v>2275</v>
      </c>
      <c r="AJ237">
        <v>45748</v>
      </c>
      <c r="AK237" t="s">
        <v>337</v>
      </c>
      <c r="AL237" t="s">
        <v>470</v>
      </c>
      <c r="AM237">
        <v>45748</v>
      </c>
      <c r="AN237" t="s">
        <v>2276</v>
      </c>
      <c r="AP237" t="s">
        <v>2277</v>
      </c>
      <c r="AQ237" t="s">
        <v>351</v>
      </c>
      <c r="AR237" t="s">
        <v>351</v>
      </c>
      <c r="AT237" t="s">
        <v>137</v>
      </c>
      <c r="AU237" t="s">
        <v>341</v>
      </c>
      <c r="AW237">
        <v>1</v>
      </c>
      <c r="BS237">
        <v>1</v>
      </c>
      <c r="BX237" t="s">
        <v>386</v>
      </c>
      <c r="BY237">
        <v>0</v>
      </c>
      <c r="BZ237">
        <v>20</v>
      </c>
      <c r="CA237" t="s">
        <v>427</v>
      </c>
      <c r="CC237" t="s">
        <v>344</v>
      </c>
      <c r="CD237" t="s">
        <v>345</v>
      </c>
    </row>
    <row r="238" spans="1:82" x14ac:dyDescent="0.2">
      <c r="A238">
        <v>235</v>
      </c>
      <c r="B238" t="s">
        <v>236</v>
      </c>
      <c r="C238" s="73">
        <v>1111601272</v>
      </c>
      <c r="D238" s="73" t="s">
        <v>2278</v>
      </c>
      <c r="E238" s="73" t="str">
        <f t="shared" si="3"/>
        <v>営利法人（株式・合名・合資・合同会社）</v>
      </c>
      <c r="F238" s="73" t="s">
        <v>2279</v>
      </c>
      <c r="G238" s="73" t="s">
        <v>49</v>
      </c>
      <c r="H238" s="80" t="s">
        <v>344</v>
      </c>
      <c r="I238" t="s">
        <v>2280</v>
      </c>
      <c r="J238" t="s">
        <v>2281</v>
      </c>
      <c r="K238" t="s">
        <v>2282</v>
      </c>
      <c r="L238" t="s">
        <v>2283</v>
      </c>
      <c r="M238" t="s">
        <v>137</v>
      </c>
      <c r="N238" t="s">
        <v>137</v>
      </c>
      <c r="O238" t="s">
        <v>137</v>
      </c>
      <c r="P238" t="s">
        <v>137</v>
      </c>
      <c r="Q238" t="s">
        <v>137</v>
      </c>
      <c r="R238" t="s">
        <v>137</v>
      </c>
      <c r="S238" t="s">
        <v>137</v>
      </c>
      <c r="AE238">
        <v>20</v>
      </c>
      <c r="AH238" s="81">
        <v>45870</v>
      </c>
      <c r="AI238" t="s">
        <v>2284</v>
      </c>
      <c r="AJ238">
        <v>45870</v>
      </c>
      <c r="AL238" t="s">
        <v>451</v>
      </c>
      <c r="AM238">
        <v>45870</v>
      </c>
      <c r="AN238" t="s">
        <v>2285</v>
      </c>
      <c r="AP238" t="s">
        <v>2286</v>
      </c>
      <c r="AQ238" t="s">
        <v>351</v>
      </c>
      <c r="AR238" t="s">
        <v>351</v>
      </c>
      <c r="AT238" t="s">
        <v>137</v>
      </c>
      <c r="AW238">
        <v>1</v>
      </c>
      <c r="BS238">
        <v>1</v>
      </c>
      <c r="BZ238">
        <v>20</v>
      </c>
      <c r="CA238" t="s">
        <v>458</v>
      </c>
    </row>
    <row r="239" spans="1:82" x14ac:dyDescent="0.2">
      <c r="A239">
        <v>236</v>
      </c>
      <c r="B239" t="s">
        <v>618</v>
      </c>
      <c r="C239" s="73">
        <v>1111700181</v>
      </c>
      <c r="D239" s="73" t="s">
        <v>2287</v>
      </c>
      <c r="E239" s="73" t="str">
        <f t="shared" si="3"/>
        <v>特定非営利活動法人</v>
      </c>
      <c r="F239" s="73" t="s">
        <v>2288</v>
      </c>
      <c r="G239" s="73" t="s">
        <v>50</v>
      </c>
      <c r="H239" s="80">
        <v>74210</v>
      </c>
      <c r="I239" t="s">
        <v>2289</v>
      </c>
      <c r="J239">
        <v>3650038</v>
      </c>
      <c r="K239" t="s">
        <v>2290</v>
      </c>
      <c r="L239" t="s">
        <v>2290</v>
      </c>
      <c r="R239" t="s">
        <v>137</v>
      </c>
      <c r="AE239">
        <v>20</v>
      </c>
      <c r="AH239" s="81">
        <v>39538</v>
      </c>
      <c r="AI239" t="s">
        <v>2291</v>
      </c>
      <c r="AJ239">
        <v>39538</v>
      </c>
      <c r="AK239" t="s">
        <v>337</v>
      </c>
      <c r="AM239">
        <v>41486</v>
      </c>
      <c r="AN239" t="s">
        <v>2292</v>
      </c>
      <c r="AP239" t="s">
        <v>2293</v>
      </c>
      <c r="AQ239" t="s">
        <v>412</v>
      </c>
      <c r="AR239" t="s">
        <v>412</v>
      </c>
      <c r="AT239" t="s">
        <v>137</v>
      </c>
      <c r="AU239" t="s">
        <v>341</v>
      </c>
      <c r="AW239">
        <v>1</v>
      </c>
      <c r="BS239">
        <v>1</v>
      </c>
      <c r="BT239" t="s">
        <v>293</v>
      </c>
      <c r="BX239" t="s">
        <v>416</v>
      </c>
      <c r="BY239">
        <v>0</v>
      </c>
      <c r="BZ239">
        <v>20</v>
      </c>
      <c r="CA239" t="s">
        <v>452</v>
      </c>
      <c r="CC239" t="s">
        <v>344</v>
      </c>
      <c r="CD239" t="s">
        <v>345</v>
      </c>
    </row>
    <row r="240" spans="1:82" x14ac:dyDescent="0.2">
      <c r="A240">
        <v>237</v>
      </c>
      <c r="B240" t="s">
        <v>333</v>
      </c>
      <c r="C240" s="73">
        <v>1111700249</v>
      </c>
      <c r="D240" s="73" t="s">
        <v>2294</v>
      </c>
      <c r="E240" s="73" t="str">
        <f t="shared" si="3"/>
        <v>社会福祉法人（社協以外）</v>
      </c>
      <c r="F240" s="73" t="s">
        <v>2295</v>
      </c>
      <c r="G240" s="73" t="s">
        <v>50</v>
      </c>
      <c r="H240" s="80">
        <v>37395</v>
      </c>
      <c r="I240" t="s">
        <v>2296</v>
      </c>
      <c r="J240">
        <v>3650025</v>
      </c>
      <c r="K240" t="s">
        <v>2297</v>
      </c>
      <c r="L240" t="s">
        <v>2298</v>
      </c>
      <c r="M240" t="s">
        <v>137</v>
      </c>
      <c r="P240" t="s">
        <v>137</v>
      </c>
      <c r="Q240" t="s">
        <v>137</v>
      </c>
      <c r="R240" t="s">
        <v>137</v>
      </c>
      <c r="AE240">
        <v>30</v>
      </c>
      <c r="AH240" s="81">
        <v>40299</v>
      </c>
      <c r="AI240" t="s">
        <v>2299</v>
      </c>
      <c r="AJ240">
        <v>40299</v>
      </c>
      <c r="AK240" t="s">
        <v>337</v>
      </c>
      <c r="AL240" t="s">
        <v>469</v>
      </c>
      <c r="AM240">
        <v>41676</v>
      </c>
      <c r="AN240" t="s">
        <v>2300</v>
      </c>
      <c r="AP240" t="s">
        <v>2301</v>
      </c>
      <c r="AQ240" t="s">
        <v>340</v>
      </c>
      <c r="AR240" t="s">
        <v>340</v>
      </c>
      <c r="AT240" t="s">
        <v>137</v>
      </c>
      <c r="AV240" t="s">
        <v>341</v>
      </c>
      <c r="AW240">
        <v>1</v>
      </c>
      <c r="BP240">
        <v>1</v>
      </c>
      <c r="BT240" t="s">
        <v>293</v>
      </c>
      <c r="BX240" t="s">
        <v>413</v>
      </c>
      <c r="BY240">
        <v>0</v>
      </c>
      <c r="BZ240">
        <v>60</v>
      </c>
      <c r="CA240" t="s">
        <v>452</v>
      </c>
      <c r="CC240" t="s">
        <v>344</v>
      </c>
      <c r="CD240">
        <v>1</v>
      </c>
    </row>
    <row r="241" spans="1:82" x14ac:dyDescent="0.2">
      <c r="A241">
        <v>238</v>
      </c>
      <c r="B241" t="s">
        <v>333</v>
      </c>
      <c r="C241" s="73">
        <v>1111700272</v>
      </c>
      <c r="D241" s="73" t="s">
        <v>2302</v>
      </c>
      <c r="E241" s="73" t="str">
        <f t="shared" si="3"/>
        <v>社会福祉法人（社協以外）</v>
      </c>
      <c r="F241" s="73" t="s">
        <v>2303</v>
      </c>
      <c r="G241" s="73" t="s">
        <v>50</v>
      </c>
      <c r="H241" s="80">
        <v>32266</v>
      </c>
      <c r="I241" t="s">
        <v>2304</v>
      </c>
      <c r="J241">
        <v>3690121</v>
      </c>
      <c r="K241" t="s">
        <v>2305</v>
      </c>
      <c r="L241" t="s">
        <v>2306</v>
      </c>
      <c r="Q241" t="s">
        <v>137</v>
      </c>
      <c r="X241">
        <v>50</v>
      </c>
      <c r="AE241">
        <v>10</v>
      </c>
      <c r="AH241" s="81">
        <v>40634</v>
      </c>
      <c r="AI241" t="s">
        <v>2307</v>
      </c>
      <c r="AJ241">
        <v>40634</v>
      </c>
      <c r="AK241" t="s">
        <v>337</v>
      </c>
      <c r="AM241">
        <v>41486</v>
      </c>
      <c r="AN241" t="s">
        <v>2308</v>
      </c>
      <c r="AP241" t="s">
        <v>2309</v>
      </c>
      <c r="AQ241" t="s">
        <v>340</v>
      </c>
      <c r="AR241" t="s">
        <v>340</v>
      </c>
      <c r="AT241" t="s">
        <v>137</v>
      </c>
      <c r="AV241" t="s">
        <v>341</v>
      </c>
      <c r="AW241">
        <v>2</v>
      </c>
      <c r="BP241">
        <v>1</v>
      </c>
      <c r="BT241" t="s">
        <v>2310</v>
      </c>
      <c r="BX241" t="s">
        <v>416</v>
      </c>
      <c r="BY241">
        <v>0</v>
      </c>
      <c r="BZ241">
        <v>25</v>
      </c>
      <c r="CA241" t="s">
        <v>347</v>
      </c>
      <c r="CC241" t="s">
        <v>344</v>
      </c>
      <c r="CD241" t="s">
        <v>345</v>
      </c>
    </row>
    <row r="242" spans="1:82" x14ac:dyDescent="0.2">
      <c r="A242">
        <v>239</v>
      </c>
      <c r="B242" t="s">
        <v>333</v>
      </c>
      <c r="C242" s="73">
        <v>1111700348</v>
      </c>
      <c r="D242" s="73" t="s">
        <v>2311</v>
      </c>
      <c r="E242" s="73" t="str">
        <f t="shared" si="3"/>
        <v>社会福祉協議会</v>
      </c>
      <c r="F242" s="73" t="s">
        <v>2312</v>
      </c>
      <c r="G242" s="73" t="s">
        <v>50</v>
      </c>
      <c r="H242" s="80">
        <v>12722</v>
      </c>
      <c r="I242" t="s">
        <v>2313</v>
      </c>
      <c r="J242" t="s">
        <v>2314</v>
      </c>
      <c r="K242" t="s">
        <v>2315</v>
      </c>
      <c r="L242" t="s">
        <v>2315</v>
      </c>
      <c r="Q242" t="s">
        <v>137</v>
      </c>
      <c r="X242">
        <v>8</v>
      </c>
      <c r="AE242">
        <v>12</v>
      </c>
      <c r="AH242" s="81">
        <v>41000</v>
      </c>
      <c r="AI242" t="s">
        <v>2316</v>
      </c>
      <c r="AJ242">
        <v>41000</v>
      </c>
      <c r="AK242" t="s">
        <v>337</v>
      </c>
      <c r="AM242">
        <v>41486</v>
      </c>
      <c r="AN242" t="s">
        <v>2317</v>
      </c>
      <c r="AP242" t="s">
        <v>2318</v>
      </c>
      <c r="AQ242" t="s">
        <v>6180</v>
      </c>
      <c r="AR242" t="s">
        <v>340</v>
      </c>
      <c r="AT242" t="s">
        <v>137</v>
      </c>
      <c r="AV242" t="s">
        <v>341</v>
      </c>
      <c r="AW242">
        <v>2</v>
      </c>
      <c r="BP242">
        <v>1</v>
      </c>
      <c r="BT242" t="s">
        <v>2310</v>
      </c>
      <c r="BX242" t="s">
        <v>413</v>
      </c>
      <c r="BY242">
        <v>0</v>
      </c>
      <c r="BZ242">
        <v>20</v>
      </c>
      <c r="CA242" t="s">
        <v>347</v>
      </c>
      <c r="CC242" t="s">
        <v>344</v>
      </c>
      <c r="CD242" t="s">
        <v>345</v>
      </c>
    </row>
    <row r="243" spans="1:82" x14ac:dyDescent="0.2">
      <c r="A243">
        <v>240</v>
      </c>
      <c r="B243" t="s">
        <v>333</v>
      </c>
      <c r="C243" s="73">
        <v>1111700355</v>
      </c>
      <c r="D243" s="73" t="s">
        <v>2311</v>
      </c>
      <c r="E243" s="73" t="str">
        <f t="shared" si="3"/>
        <v>社会福祉協議会</v>
      </c>
      <c r="F243" s="73" t="s">
        <v>2319</v>
      </c>
      <c r="G243" s="73" t="s">
        <v>50</v>
      </c>
      <c r="H243" s="80">
        <v>18611</v>
      </c>
      <c r="I243" t="s">
        <v>2320</v>
      </c>
      <c r="J243" t="s">
        <v>2321</v>
      </c>
      <c r="K243" t="s">
        <v>2322</v>
      </c>
      <c r="L243" t="s">
        <v>2322</v>
      </c>
      <c r="M243" t="s">
        <v>137</v>
      </c>
      <c r="Q243" t="s">
        <v>137</v>
      </c>
      <c r="X243">
        <v>8</v>
      </c>
      <c r="AE243">
        <v>12</v>
      </c>
      <c r="AH243" s="81">
        <v>41000</v>
      </c>
      <c r="AI243" t="s">
        <v>2323</v>
      </c>
      <c r="AJ243">
        <v>41000</v>
      </c>
      <c r="AK243" t="s">
        <v>337</v>
      </c>
      <c r="AM243">
        <v>41486</v>
      </c>
      <c r="AN243" t="s">
        <v>2324</v>
      </c>
      <c r="AP243" t="s">
        <v>2325</v>
      </c>
      <c r="AQ243" t="s">
        <v>6180</v>
      </c>
      <c r="AR243" t="s">
        <v>340</v>
      </c>
      <c r="AT243" t="s">
        <v>137</v>
      </c>
      <c r="AV243" t="s">
        <v>341</v>
      </c>
      <c r="AW243">
        <v>2</v>
      </c>
      <c r="BP243">
        <v>1</v>
      </c>
      <c r="BT243" t="s">
        <v>2310</v>
      </c>
      <c r="BX243" t="s">
        <v>413</v>
      </c>
      <c r="BY243">
        <v>0</v>
      </c>
      <c r="BZ243">
        <v>20</v>
      </c>
      <c r="CA243" t="s">
        <v>347</v>
      </c>
      <c r="CC243" t="s">
        <v>344</v>
      </c>
      <c r="CD243" t="s">
        <v>345</v>
      </c>
    </row>
    <row r="244" spans="1:82" x14ac:dyDescent="0.2">
      <c r="A244">
        <v>241</v>
      </c>
      <c r="B244" t="s">
        <v>333</v>
      </c>
      <c r="C244" s="73">
        <v>1111700363</v>
      </c>
      <c r="D244" s="73" t="s">
        <v>2311</v>
      </c>
      <c r="E244" s="73" t="str">
        <f t="shared" si="3"/>
        <v>社会福祉協議会</v>
      </c>
      <c r="F244" s="73" t="s">
        <v>2326</v>
      </c>
      <c r="G244" s="73" t="s">
        <v>50</v>
      </c>
      <c r="H244" s="80">
        <v>7102</v>
      </c>
      <c r="I244" t="s">
        <v>2327</v>
      </c>
      <c r="J244" t="s">
        <v>2328</v>
      </c>
      <c r="K244" t="s">
        <v>2329</v>
      </c>
      <c r="L244" t="s">
        <v>2330</v>
      </c>
      <c r="M244" t="s">
        <v>137</v>
      </c>
      <c r="Q244" t="s">
        <v>137</v>
      </c>
      <c r="X244">
        <v>7</v>
      </c>
      <c r="AE244">
        <v>13</v>
      </c>
      <c r="AH244" s="81">
        <v>41000</v>
      </c>
      <c r="AI244" t="s">
        <v>2331</v>
      </c>
      <c r="AJ244">
        <v>41000</v>
      </c>
      <c r="AK244" t="s">
        <v>337</v>
      </c>
      <c r="AM244">
        <v>41486</v>
      </c>
      <c r="AN244" t="s">
        <v>2332</v>
      </c>
      <c r="AP244" t="s">
        <v>2333</v>
      </c>
      <c r="AQ244" t="s">
        <v>6180</v>
      </c>
      <c r="AR244" t="s">
        <v>340</v>
      </c>
      <c r="AT244" t="s">
        <v>137</v>
      </c>
      <c r="AV244" t="s">
        <v>341</v>
      </c>
      <c r="AW244">
        <v>2</v>
      </c>
      <c r="BS244">
        <v>1</v>
      </c>
      <c r="BX244" t="s">
        <v>467</v>
      </c>
      <c r="BY244">
        <v>50</v>
      </c>
      <c r="BZ244">
        <v>50</v>
      </c>
      <c r="CA244" t="s">
        <v>347</v>
      </c>
      <c r="CC244">
        <v>1042520</v>
      </c>
      <c r="CD244" t="e">
        <v>#REF!</v>
      </c>
    </row>
    <row r="245" spans="1:82" x14ac:dyDescent="0.2">
      <c r="A245">
        <v>242</v>
      </c>
      <c r="B245" t="s">
        <v>333</v>
      </c>
      <c r="C245" s="73">
        <v>1111700611</v>
      </c>
      <c r="D245" s="73" t="s">
        <v>2334</v>
      </c>
      <c r="E245" s="73" t="str">
        <f t="shared" si="3"/>
        <v>営利法人（株式・合名・合資・合同会社）</v>
      </c>
      <c r="F245" s="73" t="s">
        <v>2335</v>
      </c>
      <c r="G245" s="73" t="s">
        <v>61</v>
      </c>
      <c r="H245" s="80">
        <v>13416</v>
      </c>
      <c r="I245" t="s">
        <v>2336</v>
      </c>
      <c r="J245" t="s">
        <v>2337</v>
      </c>
      <c r="K245" t="s">
        <v>2338</v>
      </c>
      <c r="L245" t="s">
        <v>2339</v>
      </c>
      <c r="P245" t="s">
        <v>137</v>
      </c>
      <c r="Q245" t="s">
        <v>137</v>
      </c>
      <c r="R245" t="s">
        <v>137</v>
      </c>
      <c r="S245" t="s">
        <v>137</v>
      </c>
      <c r="AB245">
        <v>6</v>
      </c>
      <c r="AE245">
        <v>14</v>
      </c>
      <c r="AH245" s="81" t="s">
        <v>2340</v>
      </c>
      <c r="AI245" t="s">
        <v>2341</v>
      </c>
      <c r="AJ245">
        <v>43586</v>
      </c>
      <c r="AK245" t="s">
        <v>337</v>
      </c>
      <c r="AM245">
        <v>43586</v>
      </c>
      <c r="AN245" t="s">
        <v>2342</v>
      </c>
      <c r="AP245" t="s">
        <v>2343</v>
      </c>
      <c r="AQ245" t="s">
        <v>351</v>
      </c>
      <c r="AR245" t="s">
        <v>351</v>
      </c>
      <c r="AT245" t="s">
        <v>137</v>
      </c>
      <c r="AV245" t="s">
        <v>341</v>
      </c>
      <c r="AW245">
        <v>2</v>
      </c>
      <c r="BS245">
        <v>1</v>
      </c>
      <c r="BX245" t="s">
        <v>345</v>
      </c>
      <c r="BY245">
        <v>0</v>
      </c>
      <c r="BZ245" t="e">
        <v>#VALUE!</v>
      </c>
      <c r="CA245" t="s">
        <v>347</v>
      </c>
    </row>
    <row r="246" spans="1:82" x14ac:dyDescent="0.2">
      <c r="A246">
        <v>243</v>
      </c>
      <c r="B246" t="s">
        <v>236</v>
      </c>
      <c r="C246" s="73">
        <v>1111700710</v>
      </c>
      <c r="D246" s="73" t="s">
        <v>2344</v>
      </c>
      <c r="E246" s="73" t="str">
        <f t="shared" si="3"/>
        <v>営利法人（株式・合名・合資・合同会社）</v>
      </c>
      <c r="F246" s="73" t="s">
        <v>2345</v>
      </c>
      <c r="G246" s="73" t="s">
        <v>50</v>
      </c>
      <c r="H246" s="80">
        <v>28233</v>
      </c>
      <c r="I246" t="s">
        <v>2346</v>
      </c>
      <c r="J246" t="s">
        <v>2314</v>
      </c>
      <c r="K246" t="s">
        <v>2347</v>
      </c>
      <c r="L246" t="s">
        <v>2348</v>
      </c>
      <c r="M246" t="s">
        <v>137</v>
      </c>
      <c r="Q246" t="s">
        <v>137</v>
      </c>
      <c r="R246" t="s">
        <v>137</v>
      </c>
      <c r="AE246">
        <v>20</v>
      </c>
      <c r="AH246" s="81">
        <v>44105</v>
      </c>
      <c r="AI246" t="s">
        <v>2349</v>
      </c>
      <c r="AJ246">
        <v>44105</v>
      </c>
      <c r="AL246" t="s">
        <v>499</v>
      </c>
      <c r="AM246">
        <v>44105</v>
      </c>
      <c r="AN246" t="s">
        <v>2350</v>
      </c>
      <c r="AP246" t="s">
        <v>2351</v>
      </c>
      <c r="AQ246" t="s">
        <v>351</v>
      </c>
      <c r="AR246" t="s">
        <v>351</v>
      </c>
      <c r="AT246" t="s">
        <v>137</v>
      </c>
      <c r="AU246" t="s">
        <v>341</v>
      </c>
      <c r="AW246">
        <v>1</v>
      </c>
      <c r="BS246">
        <v>1</v>
      </c>
      <c r="BX246" t="s">
        <v>453</v>
      </c>
      <c r="BY246">
        <v>0</v>
      </c>
      <c r="BZ246">
        <v>20</v>
      </c>
      <c r="CA246" t="s">
        <v>347</v>
      </c>
      <c r="CD246">
        <v>1</v>
      </c>
    </row>
    <row r="247" spans="1:82" x14ac:dyDescent="0.2">
      <c r="A247">
        <v>244</v>
      </c>
      <c r="B247" t="s">
        <v>333</v>
      </c>
      <c r="C247" s="73">
        <v>1111700801</v>
      </c>
      <c r="D247" s="73" t="s">
        <v>2352</v>
      </c>
      <c r="E247" s="73" t="str">
        <f t="shared" si="3"/>
        <v>営利法人（株式・合名・合資・合同会社）</v>
      </c>
      <c r="F247" s="73" t="s">
        <v>2353</v>
      </c>
      <c r="G247" s="73" t="s">
        <v>50</v>
      </c>
      <c r="H247" s="80">
        <v>27556</v>
      </c>
      <c r="I247" t="s">
        <v>2354</v>
      </c>
      <c r="J247" t="s">
        <v>2355</v>
      </c>
      <c r="K247" t="s">
        <v>2356</v>
      </c>
      <c r="L247" t="s">
        <v>2357</v>
      </c>
      <c r="M247" t="s">
        <v>137</v>
      </c>
      <c r="O247" t="s">
        <v>137</v>
      </c>
      <c r="P247" t="s">
        <v>137</v>
      </c>
      <c r="Q247" t="s">
        <v>137</v>
      </c>
      <c r="R247" t="s">
        <v>137</v>
      </c>
      <c r="S247" t="s">
        <v>137</v>
      </c>
      <c r="AB247">
        <v>10</v>
      </c>
      <c r="AE247">
        <v>10</v>
      </c>
      <c r="AH247" s="81">
        <v>44621</v>
      </c>
      <c r="AI247" t="s">
        <v>2358</v>
      </c>
      <c r="AJ247">
        <v>44621</v>
      </c>
      <c r="AK247" t="s">
        <v>337</v>
      </c>
      <c r="AL247" t="s">
        <v>442</v>
      </c>
      <c r="AM247">
        <v>44621</v>
      </c>
      <c r="AN247" t="s">
        <v>2359</v>
      </c>
      <c r="AP247" t="s">
        <v>2360</v>
      </c>
      <c r="AQ247" t="s">
        <v>351</v>
      </c>
      <c r="AR247" t="s">
        <v>351</v>
      </c>
      <c r="AT247" t="s">
        <v>137</v>
      </c>
      <c r="AV247" t="s">
        <v>341</v>
      </c>
      <c r="AW247">
        <v>2</v>
      </c>
      <c r="BX247" t="s">
        <v>345</v>
      </c>
      <c r="CA247" t="s">
        <v>347</v>
      </c>
      <c r="CC247" t="s">
        <v>344</v>
      </c>
      <c r="CD247">
        <v>1</v>
      </c>
    </row>
    <row r="248" spans="1:82" x14ac:dyDescent="0.2">
      <c r="A248">
        <v>245</v>
      </c>
      <c r="B248" t="s">
        <v>618</v>
      </c>
      <c r="C248" s="73">
        <v>1111800122</v>
      </c>
      <c r="D248" s="73" t="s">
        <v>2361</v>
      </c>
      <c r="E248" s="73" t="str">
        <f t="shared" si="3"/>
        <v>社会福祉法人（社協以外）</v>
      </c>
      <c r="F248" s="73" t="s">
        <v>2362</v>
      </c>
      <c r="G248" s="73" t="s">
        <v>51</v>
      </c>
      <c r="H248" s="80">
        <v>25000</v>
      </c>
      <c r="I248" t="s">
        <v>2363</v>
      </c>
      <c r="J248" t="s">
        <v>2364</v>
      </c>
      <c r="K248" t="s">
        <v>2365</v>
      </c>
      <c r="L248" t="s">
        <v>2365</v>
      </c>
      <c r="Q248" t="s">
        <v>137</v>
      </c>
      <c r="AE248">
        <v>20</v>
      </c>
      <c r="AH248" s="81">
        <v>41000</v>
      </c>
      <c r="AI248" t="s">
        <v>2366</v>
      </c>
      <c r="AJ248">
        <v>41000</v>
      </c>
      <c r="AK248" t="s">
        <v>337</v>
      </c>
      <c r="AM248">
        <v>41486</v>
      </c>
      <c r="AN248" t="s">
        <v>2367</v>
      </c>
      <c r="AP248" t="s">
        <v>2368</v>
      </c>
      <c r="AQ248" t="s">
        <v>340</v>
      </c>
      <c r="AR248" t="s">
        <v>340</v>
      </c>
      <c r="AT248" t="s">
        <v>137</v>
      </c>
      <c r="AU248" t="s">
        <v>341</v>
      </c>
      <c r="AW248">
        <v>1</v>
      </c>
      <c r="BJ248">
        <v>1</v>
      </c>
      <c r="BT248" t="s">
        <v>293</v>
      </c>
      <c r="BV248">
        <v>80</v>
      </c>
      <c r="BW248">
        <v>32599</v>
      </c>
      <c r="BX248" t="s">
        <v>467</v>
      </c>
      <c r="BY248">
        <v>50</v>
      </c>
      <c r="BZ248">
        <v>50</v>
      </c>
      <c r="CA248" t="s">
        <v>427</v>
      </c>
      <c r="CC248">
        <v>1511640</v>
      </c>
      <c r="CD248" t="s">
        <v>345</v>
      </c>
    </row>
    <row r="249" spans="1:82" x14ac:dyDescent="0.2">
      <c r="A249">
        <v>246</v>
      </c>
      <c r="B249" t="s">
        <v>333</v>
      </c>
      <c r="C249" s="73">
        <v>1111800155</v>
      </c>
      <c r="D249" s="73" t="s">
        <v>2369</v>
      </c>
      <c r="E249" s="73" t="str">
        <f t="shared" si="3"/>
        <v>その他（社団・財団・農協・生協等）</v>
      </c>
      <c r="F249" s="73" t="s">
        <v>2370</v>
      </c>
      <c r="G249" s="73" t="s">
        <v>51</v>
      </c>
      <c r="H249" s="80">
        <v>24111</v>
      </c>
      <c r="I249" t="s">
        <v>2371</v>
      </c>
      <c r="J249" t="s">
        <v>2372</v>
      </c>
      <c r="K249" t="s">
        <v>2373</v>
      </c>
      <c r="L249" t="s">
        <v>2374</v>
      </c>
      <c r="Q249" t="s">
        <v>137</v>
      </c>
      <c r="X249">
        <v>16</v>
      </c>
      <c r="AE249">
        <v>64</v>
      </c>
      <c r="AH249" s="81">
        <v>41000</v>
      </c>
      <c r="AI249" t="s">
        <v>2375</v>
      </c>
      <c r="AJ249">
        <v>41000</v>
      </c>
      <c r="AK249" t="s">
        <v>337</v>
      </c>
      <c r="AM249">
        <v>41486</v>
      </c>
      <c r="AN249" t="s">
        <v>2376</v>
      </c>
      <c r="AP249" t="s">
        <v>2377</v>
      </c>
      <c r="AQ249" t="s">
        <v>642</v>
      </c>
      <c r="AR249" t="s">
        <v>340</v>
      </c>
      <c r="AT249" t="s">
        <v>137</v>
      </c>
      <c r="AV249" t="s">
        <v>341</v>
      </c>
      <c r="AW249">
        <v>2</v>
      </c>
      <c r="BP249">
        <v>1</v>
      </c>
      <c r="BT249" t="s">
        <v>293</v>
      </c>
      <c r="BX249" t="s">
        <v>416</v>
      </c>
      <c r="BY249">
        <v>0</v>
      </c>
      <c r="BZ249">
        <v>30</v>
      </c>
      <c r="CA249" t="s">
        <v>427</v>
      </c>
      <c r="CC249">
        <v>0</v>
      </c>
      <c r="CD249" t="s">
        <v>345</v>
      </c>
    </row>
    <row r="250" spans="1:82" x14ac:dyDescent="0.2">
      <c r="A250">
        <v>247</v>
      </c>
      <c r="B250" t="s">
        <v>618</v>
      </c>
      <c r="C250" s="73">
        <v>1111800429</v>
      </c>
      <c r="D250" s="73" t="s">
        <v>2378</v>
      </c>
      <c r="E250" s="73" t="str">
        <f t="shared" si="3"/>
        <v>社会福祉法人（社協以外）</v>
      </c>
      <c r="F250" s="73" t="s">
        <v>2379</v>
      </c>
      <c r="G250" s="73" t="s">
        <v>51</v>
      </c>
      <c r="H250" s="80">
        <v>12833</v>
      </c>
      <c r="I250" t="s">
        <v>2380</v>
      </c>
      <c r="J250">
        <v>3400036</v>
      </c>
      <c r="K250" t="s">
        <v>2381</v>
      </c>
      <c r="L250" t="s">
        <v>2381</v>
      </c>
      <c r="Q250" t="s">
        <v>137</v>
      </c>
      <c r="AE250">
        <v>20</v>
      </c>
      <c r="AH250" s="81">
        <v>40634</v>
      </c>
      <c r="AI250" t="s">
        <v>2382</v>
      </c>
      <c r="AJ250">
        <v>40634</v>
      </c>
      <c r="AK250" t="s">
        <v>337</v>
      </c>
      <c r="AM250">
        <v>41486</v>
      </c>
      <c r="AN250" t="s">
        <v>2383</v>
      </c>
      <c r="AP250" t="s">
        <v>2384</v>
      </c>
      <c r="AQ250" t="s">
        <v>340</v>
      </c>
      <c r="AR250" t="s">
        <v>340</v>
      </c>
      <c r="AT250" t="s">
        <v>137</v>
      </c>
      <c r="AU250" t="s">
        <v>341</v>
      </c>
      <c r="AW250">
        <v>1</v>
      </c>
      <c r="BX250" t="s">
        <v>413</v>
      </c>
      <c r="BY250">
        <v>0</v>
      </c>
      <c r="BZ250">
        <v>45</v>
      </c>
      <c r="CA250" t="s">
        <v>347</v>
      </c>
      <c r="CC250" t="s">
        <v>344</v>
      </c>
    </row>
    <row r="251" spans="1:82" x14ac:dyDescent="0.2">
      <c r="A251">
        <v>248</v>
      </c>
      <c r="B251" t="s">
        <v>333</v>
      </c>
      <c r="C251" s="73">
        <v>1111800445</v>
      </c>
      <c r="D251" s="73" t="s">
        <v>2385</v>
      </c>
      <c r="E251" s="73" t="str">
        <f t="shared" si="3"/>
        <v>特定非営利活動法人</v>
      </c>
      <c r="F251" s="73" t="s">
        <v>2386</v>
      </c>
      <c r="G251" s="73" t="s">
        <v>51</v>
      </c>
      <c r="H251" s="80">
        <v>11054</v>
      </c>
      <c r="I251" t="s">
        <v>2387</v>
      </c>
      <c r="J251">
        <v>3400002</v>
      </c>
      <c r="K251" t="s">
        <v>2388</v>
      </c>
      <c r="L251" t="s">
        <v>2389</v>
      </c>
      <c r="M251" t="s">
        <v>137</v>
      </c>
      <c r="N251" t="s">
        <v>137</v>
      </c>
      <c r="O251" t="s">
        <v>137</v>
      </c>
      <c r="P251" t="s">
        <v>137</v>
      </c>
      <c r="Q251" t="s">
        <v>137</v>
      </c>
      <c r="R251" t="s">
        <v>137</v>
      </c>
      <c r="V251">
        <v>6</v>
      </c>
      <c r="X251">
        <v>25</v>
      </c>
      <c r="AE251">
        <v>20</v>
      </c>
      <c r="AH251" s="81">
        <v>40634</v>
      </c>
      <c r="AI251" t="s">
        <v>2390</v>
      </c>
      <c r="AJ251">
        <v>40634</v>
      </c>
      <c r="AK251">
        <v>40634</v>
      </c>
      <c r="AM251">
        <v>41486</v>
      </c>
      <c r="AN251" t="s">
        <v>2391</v>
      </c>
      <c r="AP251" t="s">
        <v>2392</v>
      </c>
      <c r="AQ251" t="s">
        <v>412</v>
      </c>
      <c r="AR251" t="s">
        <v>412</v>
      </c>
      <c r="AT251" t="s">
        <v>137</v>
      </c>
      <c r="AV251" t="s">
        <v>341</v>
      </c>
      <c r="AW251">
        <v>2</v>
      </c>
      <c r="AX251" t="s">
        <v>550</v>
      </c>
      <c r="AY251" t="s">
        <v>340</v>
      </c>
      <c r="BS251">
        <v>1</v>
      </c>
      <c r="BX251" t="s">
        <v>416</v>
      </c>
      <c r="BY251">
        <v>0</v>
      </c>
      <c r="BZ251">
        <v>27</v>
      </c>
      <c r="CA251" t="s">
        <v>347</v>
      </c>
      <c r="CC251" t="s">
        <v>344</v>
      </c>
      <c r="CD251" t="s">
        <v>345</v>
      </c>
    </row>
    <row r="252" spans="1:82" x14ac:dyDescent="0.2">
      <c r="A252">
        <v>249</v>
      </c>
      <c r="B252" t="s">
        <v>618</v>
      </c>
      <c r="C252" s="73">
        <v>1111800601</v>
      </c>
      <c r="D252" s="73" t="s">
        <v>2393</v>
      </c>
      <c r="E252" s="73" t="str">
        <f t="shared" si="3"/>
        <v>営利法人（株式・合名・合資・合同会社）</v>
      </c>
      <c r="F252" s="73" t="s">
        <v>2394</v>
      </c>
      <c r="G252" s="73" t="s">
        <v>51</v>
      </c>
      <c r="H252" s="80">
        <v>17058</v>
      </c>
      <c r="I252" t="s">
        <v>2395</v>
      </c>
      <c r="J252">
        <v>3400004</v>
      </c>
      <c r="K252" t="s">
        <v>2396</v>
      </c>
      <c r="L252" t="s">
        <v>2397</v>
      </c>
      <c r="Q252" t="s">
        <v>137</v>
      </c>
      <c r="R252" t="s">
        <v>137</v>
      </c>
      <c r="AE252">
        <v>20</v>
      </c>
      <c r="AH252" s="81">
        <v>42095</v>
      </c>
      <c r="AI252" t="s">
        <v>2398</v>
      </c>
      <c r="AJ252">
        <v>42095</v>
      </c>
      <c r="AK252" t="s">
        <v>337</v>
      </c>
      <c r="AL252" t="s">
        <v>350</v>
      </c>
      <c r="AM252">
        <v>42086</v>
      </c>
      <c r="AN252" t="s">
        <v>2399</v>
      </c>
      <c r="AP252" t="s">
        <v>2400</v>
      </c>
      <c r="AQ252" t="s">
        <v>351</v>
      </c>
      <c r="AR252" t="s">
        <v>351</v>
      </c>
      <c r="AT252" t="s">
        <v>137</v>
      </c>
      <c r="AU252" t="s">
        <v>341</v>
      </c>
      <c r="AW252">
        <v>1</v>
      </c>
      <c r="BX252" t="s">
        <v>352</v>
      </c>
      <c r="BY252">
        <v>0</v>
      </c>
      <c r="BZ252">
        <v>20</v>
      </c>
      <c r="CA252" t="s">
        <v>347</v>
      </c>
      <c r="CC252" t="s">
        <v>344</v>
      </c>
    </row>
    <row r="253" spans="1:82" x14ac:dyDescent="0.2">
      <c r="A253">
        <v>250</v>
      </c>
      <c r="B253" t="s">
        <v>333</v>
      </c>
      <c r="C253" s="73">
        <v>1111800809</v>
      </c>
      <c r="D253" s="73" t="s">
        <v>2401</v>
      </c>
      <c r="E253" s="73" t="str">
        <f t="shared" si="3"/>
        <v>特定非営利活動法人</v>
      </c>
      <c r="F253" s="73" t="s">
        <v>2402</v>
      </c>
      <c r="G253" s="73" t="s">
        <v>51</v>
      </c>
      <c r="H253" s="80">
        <v>16369</v>
      </c>
      <c r="I253" t="s">
        <v>2403</v>
      </c>
      <c r="J253">
        <v>3400033</v>
      </c>
      <c r="K253" t="s">
        <v>2404</v>
      </c>
      <c r="L253" t="s">
        <v>2405</v>
      </c>
      <c r="Q253" t="s">
        <v>137</v>
      </c>
      <c r="X253">
        <v>6</v>
      </c>
      <c r="AE253">
        <v>14</v>
      </c>
      <c r="AH253" s="81">
        <v>43191</v>
      </c>
      <c r="AI253" t="s">
        <v>2406</v>
      </c>
      <c r="AJ253">
        <v>43191</v>
      </c>
      <c r="AM253">
        <v>43190</v>
      </c>
      <c r="AN253" t="s">
        <v>2407</v>
      </c>
      <c r="AP253" t="s">
        <v>2408</v>
      </c>
      <c r="AQ253" t="s">
        <v>412</v>
      </c>
      <c r="AR253" t="s">
        <v>412</v>
      </c>
      <c r="AT253" t="s">
        <v>137</v>
      </c>
      <c r="AV253" t="s">
        <v>341</v>
      </c>
      <c r="AW253">
        <v>2</v>
      </c>
      <c r="BX253" t="s">
        <v>386</v>
      </c>
      <c r="BY253">
        <v>0</v>
      </c>
      <c r="BZ253">
        <v>20</v>
      </c>
      <c r="CA253" t="s">
        <v>347</v>
      </c>
      <c r="CC253" t="s">
        <v>344</v>
      </c>
    </row>
    <row r="254" spans="1:82" x14ac:dyDescent="0.2">
      <c r="A254">
        <v>251</v>
      </c>
      <c r="B254" t="s">
        <v>2409</v>
      </c>
      <c r="C254" s="73">
        <v>1111800825</v>
      </c>
      <c r="D254" s="73" t="s">
        <v>2410</v>
      </c>
      <c r="E254" s="73" t="str">
        <f t="shared" si="3"/>
        <v>特定非営利活動法人</v>
      </c>
      <c r="F254" s="73" t="s">
        <v>2411</v>
      </c>
      <c r="G254" s="73" t="s">
        <v>51</v>
      </c>
      <c r="H254" s="80">
        <v>16071</v>
      </c>
      <c r="I254" t="s">
        <v>2412</v>
      </c>
      <c r="J254" t="s">
        <v>2413</v>
      </c>
      <c r="K254" t="s">
        <v>2414</v>
      </c>
      <c r="L254" t="s">
        <v>2415</v>
      </c>
      <c r="Q254" t="s">
        <v>137</v>
      </c>
      <c r="R254" t="s">
        <v>137</v>
      </c>
      <c r="AE254">
        <v>20</v>
      </c>
      <c r="AH254" s="81">
        <v>43221</v>
      </c>
      <c r="AI254" t="s">
        <v>2416</v>
      </c>
      <c r="AJ254">
        <v>43221</v>
      </c>
      <c r="AL254" t="s">
        <v>446</v>
      </c>
      <c r="AM254">
        <v>43221</v>
      </c>
      <c r="AN254" t="s">
        <v>459</v>
      </c>
      <c r="AP254" t="s">
        <v>2417</v>
      </c>
      <c r="AQ254" t="s">
        <v>412</v>
      </c>
      <c r="AR254" t="s">
        <v>412</v>
      </c>
      <c r="AT254" t="s">
        <v>137</v>
      </c>
      <c r="AV254" t="s">
        <v>137</v>
      </c>
      <c r="AW254">
        <v>1</v>
      </c>
      <c r="BX254" t="s">
        <v>345</v>
      </c>
      <c r="BY254">
        <v>0</v>
      </c>
      <c r="BZ254" t="e">
        <v>#VALUE!</v>
      </c>
      <c r="CA254" t="s">
        <v>2418</v>
      </c>
      <c r="CC254" t="s">
        <v>344</v>
      </c>
      <c r="CD254" t="s">
        <v>345</v>
      </c>
    </row>
    <row r="255" spans="1:82" x14ac:dyDescent="0.2">
      <c r="A255">
        <v>252</v>
      </c>
      <c r="B255" t="s">
        <v>346</v>
      </c>
      <c r="C255" s="73">
        <v>1111800890</v>
      </c>
      <c r="D255" s="73" t="s">
        <v>2419</v>
      </c>
      <c r="E255" s="73" t="str">
        <f t="shared" si="3"/>
        <v>特定非営利活動法人</v>
      </c>
      <c r="F255" s="73" t="s">
        <v>2420</v>
      </c>
      <c r="G255" s="73" t="s">
        <v>51</v>
      </c>
      <c r="H255" s="80">
        <v>17675</v>
      </c>
      <c r="I255" t="s">
        <v>2421</v>
      </c>
      <c r="J255" t="s">
        <v>2422</v>
      </c>
      <c r="K255" t="s">
        <v>2423</v>
      </c>
      <c r="L255" t="s">
        <v>2424</v>
      </c>
      <c r="Q255" t="s">
        <v>137</v>
      </c>
      <c r="R255" t="s">
        <v>137</v>
      </c>
      <c r="X255">
        <v>20</v>
      </c>
      <c r="AE255">
        <v>10</v>
      </c>
      <c r="AH255" s="81">
        <v>43556</v>
      </c>
      <c r="AI255" t="s">
        <v>2425</v>
      </c>
      <c r="AJ255">
        <v>43101</v>
      </c>
      <c r="AK255" t="s">
        <v>344</v>
      </c>
      <c r="AL255" t="s">
        <v>441</v>
      </c>
      <c r="AM255">
        <v>43556</v>
      </c>
      <c r="AN255" t="s">
        <v>2426</v>
      </c>
      <c r="AP255" t="s">
        <v>2427</v>
      </c>
      <c r="AQ255" t="s">
        <v>412</v>
      </c>
      <c r="AR255" t="s">
        <v>412</v>
      </c>
      <c r="AT255" t="s">
        <v>137</v>
      </c>
      <c r="AV255" t="s">
        <v>341</v>
      </c>
      <c r="AW255">
        <v>2</v>
      </c>
      <c r="BS255">
        <v>1</v>
      </c>
      <c r="BX255" t="s">
        <v>453</v>
      </c>
      <c r="BY255">
        <v>0</v>
      </c>
      <c r="BZ255">
        <v>20</v>
      </c>
      <c r="CA255" t="s">
        <v>427</v>
      </c>
    </row>
    <row r="256" spans="1:82" x14ac:dyDescent="0.2">
      <c r="A256">
        <v>253</v>
      </c>
      <c r="B256" t="s">
        <v>618</v>
      </c>
      <c r="C256" s="73">
        <v>1111801021</v>
      </c>
      <c r="D256" s="73" t="s">
        <v>2428</v>
      </c>
      <c r="E256" s="73" t="str">
        <f t="shared" si="3"/>
        <v>医療法人</v>
      </c>
      <c r="F256" s="73" t="s">
        <v>2429</v>
      </c>
      <c r="G256" s="73" t="s">
        <v>51</v>
      </c>
      <c r="H256" s="80">
        <v>17111</v>
      </c>
      <c r="I256" t="s">
        <v>2430</v>
      </c>
      <c r="J256">
        <v>3400011</v>
      </c>
      <c r="K256" t="s">
        <v>2431</v>
      </c>
      <c r="L256" t="s">
        <v>2432</v>
      </c>
      <c r="Q256" t="s">
        <v>137</v>
      </c>
      <c r="R256" t="s">
        <v>137</v>
      </c>
      <c r="AE256">
        <v>20</v>
      </c>
      <c r="AH256" s="81">
        <v>43922</v>
      </c>
      <c r="AI256" t="s">
        <v>2433</v>
      </c>
      <c r="AJ256">
        <v>43922</v>
      </c>
      <c r="AK256" t="s">
        <v>337</v>
      </c>
      <c r="AL256" t="s">
        <v>499</v>
      </c>
      <c r="AM256">
        <v>43922</v>
      </c>
      <c r="AN256" t="s">
        <v>2434</v>
      </c>
      <c r="AP256" t="s">
        <v>2435</v>
      </c>
      <c r="AQ256" t="s">
        <v>1991</v>
      </c>
      <c r="AR256" t="s">
        <v>1991</v>
      </c>
      <c r="AT256" t="s">
        <v>137</v>
      </c>
      <c r="AU256" t="s">
        <v>341</v>
      </c>
      <c r="AW256">
        <v>1</v>
      </c>
      <c r="BS256">
        <v>1</v>
      </c>
      <c r="BX256" t="s">
        <v>453</v>
      </c>
      <c r="BY256">
        <v>0</v>
      </c>
      <c r="BZ256">
        <v>10</v>
      </c>
      <c r="CA256" t="s">
        <v>347</v>
      </c>
    </row>
    <row r="257" spans="1:82" x14ac:dyDescent="0.2">
      <c r="A257">
        <v>254</v>
      </c>
      <c r="B257" t="s">
        <v>2436</v>
      </c>
      <c r="C257" s="73">
        <v>1111801039</v>
      </c>
      <c r="D257" s="73" t="s">
        <v>2437</v>
      </c>
      <c r="E257" s="73" t="str">
        <f t="shared" si="3"/>
        <v>営利法人（株式・合名・合資・合同会社）</v>
      </c>
      <c r="F257" s="73" t="s">
        <v>2438</v>
      </c>
      <c r="G257" s="73" t="s">
        <v>51</v>
      </c>
      <c r="H257" s="80" t="s">
        <v>344</v>
      </c>
      <c r="I257" t="s">
        <v>2439</v>
      </c>
      <c r="J257" t="s">
        <v>2440</v>
      </c>
      <c r="K257" t="s">
        <v>2441</v>
      </c>
      <c r="L257" t="s">
        <v>2442</v>
      </c>
      <c r="N257" t="s">
        <v>137</v>
      </c>
      <c r="O257" t="s">
        <v>137</v>
      </c>
      <c r="P257" t="s">
        <v>137</v>
      </c>
      <c r="Q257" t="s">
        <v>137</v>
      </c>
      <c r="R257" t="s">
        <v>137</v>
      </c>
      <c r="S257" t="s">
        <v>137</v>
      </c>
      <c r="Z257">
        <v>6</v>
      </c>
      <c r="AE257">
        <v>10</v>
      </c>
      <c r="AH257" s="81">
        <v>44105</v>
      </c>
      <c r="AI257" t="s">
        <v>2443</v>
      </c>
      <c r="AJ257">
        <v>44105</v>
      </c>
      <c r="AL257" t="s">
        <v>421</v>
      </c>
      <c r="AM257">
        <v>44105</v>
      </c>
      <c r="AN257" t="s">
        <v>2444</v>
      </c>
      <c r="AP257" t="s">
        <v>2445</v>
      </c>
      <c r="AQ257" t="s">
        <v>351</v>
      </c>
      <c r="AR257" t="s">
        <v>351</v>
      </c>
      <c r="AT257" t="s">
        <v>137</v>
      </c>
      <c r="AV257" t="s">
        <v>341</v>
      </c>
      <c r="AW257">
        <v>2</v>
      </c>
      <c r="BS257">
        <v>1</v>
      </c>
      <c r="BX257" t="s">
        <v>386</v>
      </c>
      <c r="BY257">
        <v>0</v>
      </c>
      <c r="BZ257">
        <v>20</v>
      </c>
      <c r="CA257" t="s">
        <v>347</v>
      </c>
      <c r="CC257" t="s">
        <v>344</v>
      </c>
      <c r="CD257" t="s">
        <v>345</v>
      </c>
    </row>
    <row r="258" spans="1:82" x14ac:dyDescent="0.2">
      <c r="A258">
        <v>255</v>
      </c>
      <c r="B258" t="s">
        <v>618</v>
      </c>
      <c r="C258" s="73">
        <v>1111801047</v>
      </c>
      <c r="D258" s="73" t="s">
        <v>2446</v>
      </c>
      <c r="E258" s="73" t="str">
        <f t="shared" si="3"/>
        <v>その他（社団・財団・農協・生協等）</v>
      </c>
      <c r="F258" s="73" t="s">
        <v>2447</v>
      </c>
      <c r="G258" s="73" t="s">
        <v>51</v>
      </c>
      <c r="H258" s="80">
        <v>12100</v>
      </c>
      <c r="I258" t="s">
        <v>2448</v>
      </c>
      <c r="J258" t="s">
        <v>2449</v>
      </c>
      <c r="K258" t="s">
        <v>2450</v>
      </c>
      <c r="L258" t="s">
        <v>2450</v>
      </c>
      <c r="Q258" t="s">
        <v>137</v>
      </c>
      <c r="R258" t="s">
        <v>137</v>
      </c>
      <c r="AE258">
        <v>20</v>
      </c>
      <c r="AH258" s="81">
        <v>44105</v>
      </c>
      <c r="AI258" t="s">
        <v>2451</v>
      </c>
      <c r="AJ258">
        <v>44105</v>
      </c>
      <c r="AK258" t="s">
        <v>337</v>
      </c>
      <c r="AL258" t="s">
        <v>421</v>
      </c>
      <c r="AM258">
        <v>44105</v>
      </c>
      <c r="AN258" t="s">
        <v>2452</v>
      </c>
      <c r="AP258" t="s">
        <v>2453</v>
      </c>
      <c r="AQ258" t="s">
        <v>401</v>
      </c>
      <c r="AR258" t="s">
        <v>401</v>
      </c>
      <c r="AT258" t="s">
        <v>137</v>
      </c>
      <c r="AU258" t="s">
        <v>341</v>
      </c>
      <c r="AW258">
        <v>1</v>
      </c>
      <c r="BS258">
        <v>1</v>
      </c>
      <c r="BX258" t="s">
        <v>416</v>
      </c>
      <c r="BY258">
        <v>0</v>
      </c>
      <c r="BZ258">
        <v>20</v>
      </c>
      <c r="CA258" t="s">
        <v>427</v>
      </c>
      <c r="CC258">
        <v>0</v>
      </c>
      <c r="CD258" t="s">
        <v>345</v>
      </c>
    </row>
    <row r="259" spans="1:82" x14ac:dyDescent="0.2">
      <c r="A259">
        <v>256</v>
      </c>
      <c r="B259" t="s">
        <v>333</v>
      </c>
      <c r="C259" s="73">
        <v>1111801138</v>
      </c>
      <c r="D259" s="73" t="s">
        <v>2454</v>
      </c>
      <c r="E259" s="73" t="str">
        <f t="shared" si="3"/>
        <v>営利法人（株式・合名・合資・合同会社）</v>
      </c>
      <c r="F259" s="73" t="s">
        <v>2455</v>
      </c>
      <c r="G259" s="73" t="s">
        <v>51</v>
      </c>
      <c r="H259" s="80">
        <v>31703</v>
      </c>
      <c r="I259" t="s">
        <v>2456</v>
      </c>
      <c r="J259" t="s">
        <v>2457</v>
      </c>
      <c r="K259" t="s">
        <v>2458</v>
      </c>
      <c r="L259" t="s">
        <v>2459</v>
      </c>
      <c r="R259" t="s">
        <v>137</v>
      </c>
      <c r="Z259">
        <v>10</v>
      </c>
      <c r="AE259">
        <v>10</v>
      </c>
      <c r="AH259" s="81">
        <v>44501</v>
      </c>
      <c r="AI259" t="s">
        <v>2460</v>
      </c>
      <c r="AJ259">
        <v>44501</v>
      </c>
      <c r="AK259" t="s">
        <v>344</v>
      </c>
      <c r="AL259" t="s">
        <v>421</v>
      </c>
      <c r="AM259">
        <v>44501</v>
      </c>
      <c r="AN259" t="s">
        <v>2461</v>
      </c>
      <c r="AP259" t="s">
        <v>2462</v>
      </c>
      <c r="AQ259" t="s">
        <v>351</v>
      </c>
      <c r="AR259" t="s">
        <v>351</v>
      </c>
      <c r="AT259" t="s">
        <v>137</v>
      </c>
      <c r="AV259" t="s">
        <v>341</v>
      </c>
      <c r="AW259">
        <v>2</v>
      </c>
      <c r="BS259">
        <v>1</v>
      </c>
      <c r="BX259" t="e">
        <v>#REF!</v>
      </c>
      <c r="BY259" t="e">
        <v>#REF!</v>
      </c>
      <c r="BZ259" t="e">
        <v>#REF!</v>
      </c>
      <c r="CA259" t="s">
        <v>347</v>
      </c>
      <c r="CC259" t="s">
        <v>344</v>
      </c>
      <c r="CD259" t="e">
        <v>#REF!</v>
      </c>
    </row>
    <row r="260" spans="1:82" x14ac:dyDescent="0.2">
      <c r="A260">
        <v>257</v>
      </c>
      <c r="B260" t="s">
        <v>236</v>
      </c>
      <c r="C260" s="73">
        <v>1111801245</v>
      </c>
      <c r="D260" s="73" t="s">
        <v>2463</v>
      </c>
      <c r="E260" s="73" t="str">
        <f t="shared" si="3"/>
        <v>営利法人（株式・合名・合資・合同会社）</v>
      </c>
      <c r="F260" s="73" t="s">
        <v>2464</v>
      </c>
      <c r="G260" s="73" t="s">
        <v>51</v>
      </c>
      <c r="H260" s="80">
        <v>21400</v>
      </c>
      <c r="I260" t="s">
        <v>2465</v>
      </c>
      <c r="J260" t="s">
        <v>2466</v>
      </c>
      <c r="K260" t="s">
        <v>2467</v>
      </c>
      <c r="L260" t="s">
        <v>2468</v>
      </c>
      <c r="M260" t="s">
        <v>137</v>
      </c>
      <c r="O260" t="s">
        <v>137</v>
      </c>
      <c r="P260" t="s">
        <v>137</v>
      </c>
      <c r="Q260" t="s">
        <v>137</v>
      </c>
      <c r="R260" t="s">
        <v>137</v>
      </c>
      <c r="S260" t="s">
        <v>137</v>
      </c>
      <c r="AE260">
        <v>20</v>
      </c>
      <c r="AH260" s="81">
        <v>44866</v>
      </c>
      <c r="AI260" t="s">
        <v>2469</v>
      </c>
      <c r="AJ260">
        <v>44866</v>
      </c>
      <c r="AK260" t="s">
        <v>337</v>
      </c>
      <c r="AL260" t="s">
        <v>442</v>
      </c>
      <c r="AM260">
        <v>44866</v>
      </c>
      <c r="AN260" t="s">
        <v>2470</v>
      </c>
      <c r="AP260" t="s">
        <v>2471</v>
      </c>
      <c r="AQ260" t="s">
        <v>351</v>
      </c>
      <c r="AR260" t="s">
        <v>351</v>
      </c>
      <c r="AT260" t="s">
        <v>137</v>
      </c>
      <c r="AU260" t="s">
        <v>341</v>
      </c>
      <c r="AW260">
        <v>1</v>
      </c>
      <c r="BL260">
        <v>1</v>
      </c>
      <c r="BT260" t="s">
        <v>293</v>
      </c>
      <c r="BV260">
        <v>19</v>
      </c>
      <c r="BW260">
        <v>38443</v>
      </c>
      <c r="BX260" t="s">
        <v>352</v>
      </c>
      <c r="BY260">
        <v>0</v>
      </c>
      <c r="BZ260">
        <v>20</v>
      </c>
      <c r="CA260" t="s">
        <v>347</v>
      </c>
      <c r="CC260" t="s">
        <v>344</v>
      </c>
      <c r="CD260" t="s">
        <v>345</v>
      </c>
    </row>
    <row r="261" spans="1:82" x14ac:dyDescent="0.2">
      <c r="A261">
        <v>258</v>
      </c>
      <c r="B261" t="s">
        <v>2436</v>
      </c>
      <c r="C261" s="73">
        <v>1111801328</v>
      </c>
      <c r="D261" s="73" t="s">
        <v>2472</v>
      </c>
      <c r="E261" s="73" t="str">
        <f t="shared" ref="E261:E324" si="4">IF(AQ261="社協",$CE$1,IF(AQ261="福",$CE$2,IF(AQ261="医",$CE$3,IF(AQ261="特非",$CE$5,IF(AQ261="営",$CE$4,$CE$6)))))</f>
        <v>特定非営利活動法人</v>
      </c>
      <c r="F261" s="73" t="s">
        <v>2473</v>
      </c>
      <c r="G261" s="73" t="s">
        <v>51</v>
      </c>
      <c r="H261" s="80">
        <v>11667</v>
      </c>
      <c r="I261" t="s">
        <v>2474</v>
      </c>
      <c r="J261" t="s">
        <v>2413</v>
      </c>
      <c r="K261" t="s">
        <v>2475</v>
      </c>
      <c r="L261" t="s">
        <v>2476</v>
      </c>
      <c r="Q261" t="s">
        <v>137</v>
      </c>
      <c r="AE261">
        <v>10</v>
      </c>
      <c r="AH261" s="81">
        <v>45200</v>
      </c>
      <c r="AI261" t="s">
        <v>2477</v>
      </c>
      <c r="AJ261">
        <v>45200</v>
      </c>
      <c r="AL261" t="s">
        <v>426</v>
      </c>
      <c r="AM261">
        <v>45200</v>
      </c>
      <c r="AN261" t="s">
        <v>2478</v>
      </c>
      <c r="AP261" t="s">
        <v>2479</v>
      </c>
      <c r="AQ261" t="s">
        <v>460</v>
      </c>
      <c r="AR261" t="s">
        <v>460</v>
      </c>
      <c r="AT261" t="s">
        <v>137</v>
      </c>
      <c r="AV261" t="s">
        <v>341</v>
      </c>
      <c r="AW261">
        <v>1</v>
      </c>
      <c r="BS261">
        <v>1</v>
      </c>
      <c r="BX261" t="s">
        <v>352</v>
      </c>
      <c r="BY261">
        <v>0</v>
      </c>
      <c r="BZ261">
        <v>20</v>
      </c>
      <c r="CA261" t="s">
        <v>458</v>
      </c>
    </row>
    <row r="262" spans="1:82" x14ac:dyDescent="0.2">
      <c r="A262">
        <v>259</v>
      </c>
      <c r="B262" t="s">
        <v>346</v>
      </c>
      <c r="C262" s="73">
        <v>1111801369</v>
      </c>
      <c r="D262" s="73" t="s">
        <v>2480</v>
      </c>
      <c r="E262" s="73" t="str">
        <f t="shared" si="4"/>
        <v>営利法人（株式・合名・合資・合同会社）</v>
      </c>
      <c r="F262" s="73" t="s">
        <v>2481</v>
      </c>
      <c r="G262" s="73" t="s">
        <v>51</v>
      </c>
      <c r="H262" s="80">
        <v>30000</v>
      </c>
      <c r="I262" t="s">
        <v>2482</v>
      </c>
      <c r="J262" t="s">
        <v>457</v>
      </c>
      <c r="K262" t="s">
        <v>2483</v>
      </c>
      <c r="L262" t="s">
        <v>2484</v>
      </c>
      <c r="Q262" t="s">
        <v>137</v>
      </c>
      <c r="R262" t="s">
        <v>137</v>
      </c>
      <c r="X262">
        <v>6</v>
      </c>
      <c r="AE262">
        <v>14</v>
      </c>
      <c r="AH262" s="81">
        <v>45323</v>
      </c>
      <c r="AI262" t="s">
        <v>2485</v>
      </c>
      <c r="AJ262">
        <v>45323</v>
      </c>
      <c r="AK262" t="s">
        <v>344</v>
      </c>
      <c r="AL262" t="s">
        <v>426</v>
      </c>
      <c r="AM262">
        <v>45323</v>
      </c>
      <c r="AN262" t="s">
        <v>2486</v>
      </c>
      <c r="AP262" t="s">
        <v>2487</v>
      </c>
      <c r="AQ262" t="s">
        <v>351</v>
      </c>
      <c r="AR262" t="s">
        <v>351</v>
      </c>
      <c r="AT262" t="s">
        <v>137</v>
      </c>
      <c r="AV262" t="s">
        <v>341</v>
      </c>
      <c r="AW262">
        <v>2</v>
      </c>
      <c r="BS262">
        <v>1</v>
      </c>
      <c r="BX262" t="s">
        <v>416</v>
      </c>
      <c r="BY262">
        <v>0</v>
      </c>
      <c r="BZ262">
        <v>18</v>
      </c>
      <c r="CA262" t="s">
        <v>347</v>
      </c>
      <c r="CC262" t="s">
        <v>344</v>
      </c>
      <c r="CD262" t="s">
        <v>345</v>
      </c>
    </row>
    <row r="263" spans="1:82" x14ac:dyDescent="0.2">
      <c r="A263">
        <v>260</v>
      </c>
      <c r="B263" t="s">
        <v>618</v>
      </c>
      <c r="C263" s="73">
        <v>1111801393</v>
      </c>
      <c r="D263" s="73" t="s">
        <v>2488</v>
      </c>
      <c r="E263" s="73" t="str">
        <f t="shared" si="4"/>
        <v>営利法人（株式・合名・合資・合同会社）</v>
      </c>
      <c r="F263" s="73" t="s">
        <v>2489</v>
      </c>
      <c r="G263" s="73" t="s">
        <v>51</v>
      </c>
      <c r="H263" s="80">
        <v>6400</v>
      </c>
      <c r="I263" t="s">
        <v>2490</v>
      </c>
      <c r="J263" t="s">
        <v>2457</v>
      </c>
      <c r="K263" t="s">
        <v>2491</v>
      </c>
      <c r="O263" t="s">
        <v>137</v>
      </c>
      <c r="P263" t="s">
        <v>137</v>
      </c>
      <c r="Q263" t="s">
        <v>137</v>
      </c>
      <c r="R263" t="s">
        <v>137</v>
      </c>
      <c r="AE263">
        <v>20</v>
      </c>
      <c r="AH263" s="81">
        <v>45413</v>
      </c>
      <c r="AI263" t="s">
        <v>2492</v>
      </c>
      <c r="AJ263">
        <v>45413</v>
      </c>
      <c r="AK263" t="s">
        <v>337</v>
      </c>
      <c r="AL263" t="s">
        <v>426</v>
      </c>
      <c r="AM263">
        <v>45413</v>
      </c>
      <c r="AN263" t="s">
        <v>2493</v>
      </c>
      <c r="AP263" t="s">
        <v>2494</v>
      </c>
      <c r="AQ263" t="s">
        <v>351</v>
      </c>
      <c r="AR263" t="s">
        <v>351</v>
      </c>
      <c r="AT263" t="s">
        <v>137</v>
      </c>
      <c r="AU263" t="s">
        <v>341</v>
      </c>
      <c r="AW263">
        <v>1</v>
      </c>
      <c r="BS263">
        <v>1</v>
      </c>
      <c r="BX263" t="s">
        <v>453</v>
      </c>
      <c r="BY263">
        <v>0</v>
      </c>
      <c r="BZ263">
        <v>22</v>
      </c>
      <c r="CA263" t="s">
        <v>347</v>
      </c>
      <c r="CC263" t="s">
        <v>344</v>
      </c>
      <c r="CD263">
        <v>1</v>
      </c>
    </row>
    <row r="264" spans="1:82" x14ac:dyDescent="0.2">
      <c r="A264">
        <v>261</v>
      </c>
      <c r="B264" t="s">
        <v>346</v>
      </c>
      <c r="C264" s="73">
        <v>1111801419</v>
      </c>
      <c r="D264" s="73" t="s">
        <v>2495</v>
      </c>
      <c r="E264" s="73" t="str">
        <f t="shared" si="4"/>
        <v>営利法人（株式・合名・合資・合同会社）</v>
      </c>
      <c r="F264" s="73" t="s">
        <v>2496</v>
      </c>
      <c r="G264" s="73" t="s">
        <v>51</v>
      </c>
      <c r="H264" s="80" t="s">
        <v>344</v>
      </c>
      <c r="I264" t="s">
        <v>2497</v>
      </c>
      <c r="J264" t="s">
        <v>457</v>
      </c>
      <c r="K264" t="s">
        <v>2498</v>
      </c>
      <c r="L264" t="s">
        <v>2499</v>
      </c>
      <c r="Q264" t="s">
        <v>137</v>
      </c>
      <c r="R264" t="s">
        <v>520</v>
      </c>
      <c r="AB264">
        <v>6</v>
      </c>
      <c r="AE264">
        <v>16</v>
      </c>
      <c r="AH264" s="81">
        <v>45536</v>
      </c>
      <c r="AI264" t="s">
        <v>2500</v>
      </c>
      <c r="AJ264">
        <v>45536</v>
      </c>
      <c r="AL264" t="s">
        <v>426</v>
      </c>
      <c r="AM264">
        <v>45536</v>
      </c>
      <c r="AN264" t="s">
        <v>2501</v>
      </c>
      <c r="AP264" t="s">
        <v>2502</v>
      </c>
      <c r="AQ264" t="s">
        <v>351</v>
      </c>
      <c r="AR264" t="s">
        <v>351</v>
      </c>
      <c r="AT264" t="s">
        <v>137</v>
      </c>
      <c r="AV264" t="s">
        <v>341</v>
      </c>
      <c r="AW264">
        <v>2</v>
      </c>
      <c r="BS264">
        <v>1</v>
      </c>
      <c r="BX264" t="s">
        <v>386</v>
      </c>
      <c r="BY264">
        <v>0</v>
      </c>
      <c r="BZ264">
        <v>20</v>
      </c>
      <c r="CA264" t="s">
        <v>347</v>
      </c>
      <c r="CC264" t="s">
        <v>344</v>
      </c>
      <c r="CD264" t="s">
        <v>345</v>
      </c>
    </row>
    <row r="265" spans="1:82" x14ac:dyDescent="0.2">
      <c r="A265">
        <v>262</v>
      </c>
      <c r="B265" t="s">
        <v>618</v>
      </c>
      <c r="C265" s="73">
        <v>1111801427</v>
      </c>
      <c r="D265" s="73" t="s">
        <v>2503</v>
      </c>
      <c r="E265" s="73" t="str">
        <f t="shared" si="4"/>
        <v>営利法人（株式・合名・合資・合同会社）</v>
      </c>
      <c r="F265" s="73" t="s">
        <v>2504</v>
      </c>
      <c r="G265" s="73" t="s">
        <v>51</v>
      </c>
      <c r="H265" s="80">
        <v>16162</v>
      </c>
      <c r="I265" t="s">
        <v>2505</v>
      </c>
      <c r="J265" t="s">
        <v>457</v>
      </c>
      <c r="K265" t="s">
        <v>2506</v>
      </c>
      <c r="L265" t="s">
        <v>2507</v>
      </c>
      <c r="M265" t="s">
        <v>137</v>
      </c>
      <c r="N265" t="s">
        <v>137</v>
      </c>
      <c r="O265" t="s">
        <v>137</v>
      </c>
      <c r="P265" t="s">
        <v>137</v>
      </c>
      <c r="Q265" t="s">
        <v>137</v>
      </c>
      <c r="R265" t="s">
        <v>137</v>
      </c>
      <c r="S265" t="s">
        <v>137</v>
      </c>
      <c r="AE265">
        <v>20</v>
      </c>
      <c r="AH265" s="81">
        <v>45597</v>
      </c>
      <c r="AI265" t="s">
        <v>2492</v>
      </c>
      <c r="AJ265">
        <v>45597</v>
      </c>
      <c r="AK265" t="s">
        <v>337</v>
      </c>
      <c r="AL265" t="s">
        <v>426</v>
      </c>
      <c r="AM265">
        <v>45597</v>
      </c>
      <c r="AN265" t="s">
        <v>2508</v>
      </c>
      <c r="AP265" t="s">
        <v>2509</v>
      </c>
      <c r="AQ265" t="s">
        <v>351</v>
      </c>
      <c r="AR265" t="s">
        <v>351</v>
      </c>
      <c r="AT265" t="s">
        <v>137</v>
      </c>
      <c r="AU265" t="s">
        <v>341</v>
      </c>
      <c r="AW265">
        <v>1</v>
      </c>
      <c r="BS265">
        <v>1</v>
      </c>
      <c r="BY265">
        <v>0</v>
      </c>
      <c r="BZ265">
        <v>20</v>
      </c>
      <c r="CA265" t="s">
        <v>347</v>
      </c>
      <c r="CC265" t="s">
        <v>344</v>
      </c>
    </row>
    <row r="266" spans="1:82" x14ac:dyDescent="0.2">
      <c r="A266">
        <v>263</v>
      </c>
      <c r="B266" t="s">
        <v>618</v>
      </c>
      <c r="C266" s="73">
        <v>1111801450</v>
      </c>
      <c r="D266" s="73" t="s">
        <v>2510</v>
      </c>
      <c r="E266" s="73" t="str">
        <f t="shared" si="4"/>
        <v>営利法人（株式・合名・合資・合同会社）</v>
      </c>
      <c r="F266" s="73" t="s">
        <v>2511</v>
      </c>
      <c r="G266" s="73" t="s">
        <v>51</v>
      </c>
      <c r="H266" s="80" t="s">
        <v>344</v>
      </c>
      <c r="I266" t="s">
        <v>2512</v>
      </c>
      <c r="J266" t="s">
        <v>456</v>
      </c>
      <c r="K266" t="s">
        <v>2513</v>
      </c>
      <c r="L266" t="s">
        <v>344</v>
      </c>
      <c r="Q266" t="s">
        <v>137</v>
      </c>
      <c r="R266" t="s">
        <v>137</v>
      </c>
      <c r="AE266">
        <v>20</v>
      </c>
      <c r="AH266" s="81">
        <v>45717</v>
      </c>
      <c r="AI266" t="s">
        <v>2514</v>
      </c>
      <c r="AJ266">
        <v>45717</v>
      </c>
      <c r="AK266" t="s">
        <v>344</v>
      </c>
      <c r="AL266" t="s">
        <v>426</v>
      </c>
      <c r="AM266">
        <v>45717</v>
      </c>
      <c r="AN266" t="s">
        <v>2515</v>
      </c>
      <c r="AP266" t="s">
        <v>2516</v>
      </c>
      <c r="AQ266" t="s">
        <v>351</v>
      </c>
      <c r="AR266" t="s">
        <v>351</v>
      </c>
      <c r="AT266" t="s">
        <v>137</v>
      </c>
      <c r="AU266" t="s">
        <v>341</v>
      </c>
      <c r="AW266">
        <v>1</v>
      </c>
      <c r="BX266" t="s">
        <v>416</v>
      </c>
      <c r="BY266">
        <v>0</v>
      </c>
      <c r="BZ266">
        <v>20</v>
      </c>
      <c r="CA266" t="s">
        <v>347</v>
      </c>
      <c r="CC266" t="s">
        <v>344</v>
      </c>
      <c r="CD266" t="s">
        <v>345</v>
      </c>
    </row>
    <row r="267" spans="1:82" x14ac:dyDescent="0.2">
      <c r="A267">
        <v>264</v>
      </c>
      <c r="B267" t="s">
        <v>236</v>
      </c>
      <c r="C267" s="73">
        <v>1111801484</v>
      </c>
      <c r="D267" s="73" t="s">
        <v>2517</v>
      </c>
      <c r="E267" s="73" t="str">
        <f t="shared" si="4"/>
        <v>営利法人（株式・合名・合資・合同会社）</v>
      </c>
      <c r="F267" s="73" t="s">
        <v>2518</v>
      </c>
      <c r="G267" s="73" t="s">
        <v>51</v>
      </c>
      <c r="H267" s="80" t="s">
        <v>344</v>
      </c>
      <c r="I267" t="s">
        <v>2519</v>
      </c>
      <c r="J267" t="s">
        <v>2520</v>
      </c>
      <c r="K267" t="s">
        <v>2521</v>
      </c>
      <c r="L267" t="s">
        <v>2522</v>
      </c>
      <c r="Q267" t="s">
        <v>137</v>
      </c>
      <c r="R267" t="s">
        <v>137</v>
      </c>
      <c r="S267" t="s">
        <v>137</v>
      </c>
      <c r="AE267">
        <v>20</v>
      </c>
      <c r="AH267" s="81">
        <v>45748</v>
      </c>
      <c r="AI267" t="s">
        <v>2523</v>
      </c>
      <c r="AJ267">
        <v>45748</v>
      </c>
      <c r="AK267" t="s">
        <v>337</v>
      </c>
      <c r="AL267" t="s">
        <v>426</v>
      </c>
      <c r="AM267">
        <v>45748</v>
      </c>
      <c r="AN267" t="s">
        <v>2524</v>
      </c>
      <c r="AP267" t="s">
        <v>454</v>
      </c>
      <c r="AQ267" t="s">
        <v>351</v>
      </c>
      <c r="AR267" t="s">
        <v>351</v>
      </c>
      <c r="AT267" t="s">
        <v>137</v>
      </c>
      <c r="AU267" t="s">
        <v>341</v>
      </c>
      <c r="AW267">
        <v>1</v>
      </c>
      <c r="BS267">
        <v>1</v>
      </c>
      <c r="BT267" t="s">
        <v>293</v>
      </c>
      <c r="BY267">
        <v>0</v>
      </c>
      <c r="BZ267">
        <v>18</v>
      </c>
      <c r="CA267" t="s">
        <v>347</v>
      </c>
      <c r="CC267" t="s">
        <v>344</v>
      </c>
      <c r="CD267" t="s">
        <v>345</v>
      </c>
    </row>
    <row r="268" spans="1:82" x14ac:dyDescent="0.2">
      <c r="A268">
        <v>265</v>
      </c>
      <c r="B268" t="s">
        <v>618</v>
      </c>
      <c r="C268" s="73">
        <v>1111801534</v>
      </c>
      <c r="D268" s="73" t="s">
        <v>2525</v>
      </c>
      <c r="E268" s="73" t="str">
        <f t="shared" si="4"/>
        <v>営利法人（株式・合名・合資・合同会社）</v>
      </c>
      <c r="F268" s="73" t="s">
        <v>2526</v>
      </c>
      <c r="G268" s="73" t="s">
        <v>51</v>
      </c>
      <c r="H268" s="80" t="s">
        <v>344</v>
      </c>
      <c r="I268" t="s">
        <v>2527</v>
      </c>
      <c r="J268" t="s">
        <v>2528</v>
      </c>
      <c r="K268" t="s">
        <v>2529</v>
      </c>
      <c r="L268" t="s">
        <v>2530</v>
      </c>
      <c r="Q268" t="s">
        <v>137</v>
      </c>
      <c r="R268" t="s">
        <v>137</v>
      </c>
      <c r="S268" t="s">
        <v>137</v>
      </c>
      <c r="AE268">
        <v>20</v>
      </c>
      <c r="AH268" s="81">
        <v>45931</v>
      </c>
      <c r="AI268" t="s">
        <v>2531</v>
      </c>
      <c r="AJ268">
        <v>45931</v>
      </c>
      <c r="AK268" t="s">
        <v>337</v>
      </c>
      <c r="AL268" t="s">
        <v>426</v>
      </c>
      <c r="AM268">
        <v>45931</v>
      </c>
      <c r="AN268" t="s">
        <v>2532</v>
      </c>
      <c r="AP268" t="s">
        <v>2533</v>
      </c>
      <c r="AQ268" t="s">
        <v>351</v>
      </c>
      <c r="AR268" t="s">
        <v>351</v>
      </c>
      <c r="AT268" t="s">
        <v>137</v>
      </c>
      <c r="AU268" t="s">
        <v>341</v>
      </c>
      <c r="AW268">
        <v>1</v>
      </c>
      <c r="BS268">
        <v>1</v>
      </c>
      <c r="BX268" t="s">
        <v>386</v>
      </c>
      <c r="BY268">
        <v>0</v>
      </c>
      <c r="BZ268">
        <v>20</v>
      </c>
      <c r="CA268" t="s">
        <v>347</v>
      </c>
      <c r="CC268" t="s">
        <v>344</v>
      </c>
      <c r="CD268" t="e">
        <v>#REF!</v>
      </c>
    </row>
    <row r="269" spans="1:82" x14ac:dyDescent="0.2">
      <c r="A269">
        <v>266</v>
      </c>
      <c r="B269" t="s">
        <v>333</v>
      </c>
      <c r="C269" s="73">
        <v>1111900120</v>
      </c>
      <c r="D269" s="73" t="s">
        <v>2534</v>
      </c>
      <c r="E269" s="73" t="str">
        <f t="shared" si="4"/>
        <v>社会福祉法人（社協以外）</v>
      </c>
      <c r="F269" s="73" t="s">
        <v>2535</v>
      </c>
      <c r="G269" s="73" t="s">
        <v>2536</v>
      </c>
      <c r="H269" s="80">
        <v>20000</v>
      </c>
      <c r="I269" t="s">
        <v>2537</v>
      </c>
      <c r="J269">
        <v>3350021</v>
      </c>
      <c r="K269" t="s">
        <v>2538</v>
      </c>
      <c r="L269" t="s">
        <v>2539</v>
      </c>
      <c r="M269" t="s">
        <v>137</v>
      </c>
      <c r="N269" t="s">
        <v>137</v>
      </c>
      <c r="O269" t="s">
        <v>137</v>
      </c>
      <c r="P269" t="s">
        <v>137</v>
      </c>
      <c r="Q269" t="s">
        <v>137</v>
      </c>
      <c r="X269">
        <v>25</v>
      </c>
      <c r="AE269">
        <v>15</v>
      </c>
      <c r="AH269" s="81">
        <v>39539</v>
      </c>
      <c r="AI269" t="s">
        <v>2540</v>
      </c>
      <c r="AJ269">
        <v>39539</v>
      </c>
      <c r="AK269" t="s">
        <v>337</v>
      </c>
      <c r="AM269">
        <v>42496</v>
      </c>
      <c r="AN269" t="s">
        <v>2541</v>
      </c>
      <c r="AP269" t="s">
        <v>2542</v>
      </c>
      <c r="AQ269" t="s">
        <v>340</v>
      </c>
      <c r="AR269" t="s">
        <v>340</v>
      </c>
      <c r="AT269" t="s">
        <v>137</v>
      </c>
      <c r="AV269" t="s">
        <v>341</v>
      </c>
      <c r="AW269">
        <v>2</v>
      </c>
      <c r="BP269">
        <v>1</v>
      </c>
      <c r="BT269" t="s">
        <v>293</v>
      </c>
      <c r="BX269" t="s">
        <v>453</v>
      </c>
      <c r="BY269">
        <v>0</v>
      </c>
      <c r="BZ269">
        <v>31</v>
      </c>
      <c r="CA269" t="s">
        <v>347</v>
      </c>
      <c r="CC269" t="s">
        <v>344</v>
      </c>
      <c r="CD269" t="s">
        <v>345</v>
      </c>
    </row>
    <row r="270" spans="1:82" x14ac:dyDescent="0.2">
      <c r="A270">
        <v>267</v>
      </c>
      <c r="B270" t="s">
        <v>333</v>
      </c>
      <c r="C270" s="73">
        <v>1111900187</v>
      </c>
      <c r="D270" s="73" t="s">
        <v>2543</v>
      </c>
      <c r="E270" s="73" t="str">
        <f t="shared" si="4"/>
        <v>その他（社団・財団・農協・生協等）</v>
      </c>
      <c r="F270" s="73" t="s">
        <v>2544</v>
      </c>
      <c r="G270" s="73" t="s">
        <v>2536</v>
      </c>
      <c r="H270" s="80">
        <v>40813</v>
      </c>
      <c r="I270" t="s">
        <v>2545</v>
      </c>
      <c r="J270">
        <v>3350034</v>
      </c>
      <c r="K270" t="s">
        <v>2546</v>
      </c>
      <c r="L270" t="s">
        <v>2547</v>
      </c>
      <c r="M270" t="s">
        <v>137</v>
      </c>
      <c r="N270" t="s">
        <v>137</v>
      </c>
      <c r="O270" t="s">
        <v>137</v>
      </c>
      <c r="P270" t="s">
        <v>137</v>
      </c>
      <c r="Q270" t="s">
        <v>137</v>
      </c>
      <c r="R270" t="s">
        <v>137</v>
      </c>
      <c r="AB270">
        <v>6</v>
      </c>
      <c r="AE270">
        <v>25</v>
      </c>
      <c r="AH270" s="81">
        <v>39904</v>
      </c>
      <c r="AI270" t="s">
        <v>2548</v>
      </c>
      <c r="AJ270">
        <v>39904</v>
      </c>
      <c r="AK270" t="s">
        <v>337</v>
      </c>
      <c r="AL270" t="s">
        <v>469</v>
      </c>
      <c r="AM270">
        <v>42496</v>
      </c>
      <c r="AN270" t="s">
        <v>2549</v>
      </c>
      <c r="AP270" t="s">
        <v>2550</v>
      </c>
      <c r="AQ270" t="s">
        <v>642</v>
      </c>
      <c r="AR270" t="s">
        <v>340</v>
      </c>
      <c r="AT270" t="s">
        <v>137</v>
      </c>
      <c r="AV270" t="s">
        <v>341</v>
      </c>
      <c r="AW270">
        <v>2</v>
      </c>
      <c r="BP270">
        <v>1</v>
      </c>
      <c r="BT270" t="s">
        <v>293</v>
      </c>
      <c r="BX270" t="s">
        <v>386</v>
      </c>
      <c r="BY270">
        <v>0</v>
      </c>
      <c r="BZ270">
        <v>20</v>
      </c>
      <c r="CA270" t="s">
        <v>347</v>
      </c>
      <c r="CC270" t="s">
        <v>344</v>
      </c>
      <c r="CD270" t="s">
        <v>345</v>
      </c>
    </row>
    <row r="271" spans="1:82" x14ac:dyDescent="0.2">
      <c r="A271">
        <v>268</v>
      </c>
      <c r="B271" t="s">
        <v>618</v>
      </c>
      <c r="C271" s="73">
        <v>1111900195</v>
      </c>
      <c r="D271" s="73" t="s">
        <v>2543</v>
      </c>
      <c r="E271" s="73" t="str">
        <f t="shared" si="4"/>
        <v>その他（社団・財団・農協・生協等）</v>
      </c>
      <c r="F271" s="73" t="s">
        <v>2551</v>
      </c>
      <c r="G271" s="73" t="s">
        <v>2536</v>
      </c>
      <c r="H271" s="80">
        <v>37831</v>
      </c>
      <c r="I271" t="s">
        <v>2552</v>
      </c>
      <c r="J271">
        <v>3350023</v>
      </c>
      <c r="K271" t="s">
        <v>2553</v>
      </c>
      <c r="L271" t="s">
        <v>2554</v>
      </c>
      <c r="M271" t="s">
        <v>137</v>
      </c>
      <c r="Q271" t="s">
        <v>137</v>
      </c>
      <c r="AE271">
        <v>20</v>
      </c>
      <c r="AH271" s="81">
        <v>39904</v>
      </c>
      <c r="AI271" t="s">
        <v>2555</v>
      </c>
      <c r="AJ271">
        <v>39904</v>
      </c>
      <c r="AK271" t="s">
        <v>337</v>
      </c>
      <c r="AM271">
        <v>42496</v>
      </c>
      <c r="AN271" t="s">
        <v>2556</v>
      </c>
      <c r="AP271" t="s">
        <v>2557</v>
      </c>
      <c r="AQ271" t="s">
        <v>642</v>
      </c>
      <c r="AR271" t="s">
        <v>340</v>
      </c>
      <c r="AT271" t="s">
        <v>137</v>
      </c>
      <c r="AU271" t="s">
        <v>341</v>
      </c>
      <c r="AW271">
        <v>1</v>
      </c>
      <c r="BS271">
        <v>1</v>
      </c>
      <c r="BT271" t="s">
        <v>415</v>
      </c>
      <c r="BX271" t="s">
        <v>416</v>
      </c>
      <c r="BY271">
        <v>0</v>
      </c>
      <c r="BZ271">
        <v>35</v>
      </c>
      <c r="CA271" t="s">
        <v>347</v>
      </c>
      <c r="CC271" t="s">
        <v>344</v>
      </c>
      <c r="CD271" t="s">
        <v>345</v>
      </c>
    </row>
    <row r="272" spans="1:82" x14ac:dyDescent="0.2">
      <c r="A272">
        <v>269</v>
      </c>
      <c r="B272" t="s">
        <v>236</v>
      </c>
      <c r="C272" s="73">
        <v>1111900351</v>
      </c>
      <c r="D272" s="73" t="s">
        <v>2558</v>
      </c>
      <c r="E272" s="73" t="str">
        <f t="shared" si="4"/>
        <v>営利法人（株式・合名・合資・合同会社）</v>
      </c>
      <c r="F272" s="73" t="s">
        <v>2559</v>
      </c>
      <c r="G272" s="73" t="s">
        <v>2536</v>
      </c>
      <c r="H272" s="80">
        <v>20833</v>
      </c>
      <c r="I272" t="s">
        <v>2560</v>
      </c>
      <c r="J272" t="s">
        <v>2561</v>
      </c>
      <c r="K272" t="s">
        <v>2562</v>
      </c>
      <c r="L272" t="s">
        <v>2563</v>
      </c>
      <c r="Q272" t="s">
        <v>137</v>
      </c>
      <c r="R272" t="s">
        <v>137</v>
      </c>
      <c r="AE272">
        <v>20</v>
      </c>
      <c r="AH272" s="81">
        <v>45689</v>
      </c>
      <c r="AI272" t="s">
        <v>2564</v>
      </c>
      <c r="AJ272">
        <v>45689</v>
      </c>
      <c r="AK272" t="s">
        <v>337</v>
      </c>
      <c r="AM272">
        <v>45689</v>
      </c>
      <c r="AN272" t="s">
        <v>2565</v>
      </c>
      <c r="AP272" t="s">
        <v>2566</v>
      </c>
      <c r="AQ272" t="s">
        <v>351</v>
      </c>
      <c r="AR272" t="s">
        <v>351</v>
      </c>
      <c r="AT272" t="s">
        <v>137</v>
      </c>
      <c r="AU272" t="s">
        <v>341</v>
      </c>
      <c r="AW272">
        <v>1</v>
      </c>
      <c r="BS272">
        <v>1</v>
      </c>
      <c r="BX272" t="s">
        <v>413</v>
      </c>
      <c r="BY272">
        <v>0</v>
      </c>
      <c r="BZ272">
        <v>60</v>
      </c>
      <c r="CA272" t="s">
        <v>347</v>
      </c>
      <c r="CC272" t="s">
        <v>344</v>
      </c>
      <c r="CD272" t="e">
        <v>#REF!</v>
      </c>
    </row>
    <row r="273" spans="1:82" x14ac:dyDescent="0.2">
      <c r="A273">
        <v>270</v>
      </c>
      <c r="B273" t="s">
        <v>346</v>
      </c>
      <c r="C273" s="73">
        <v>1111900427</v>
      </c>
      <c r="D273" s="73" t="s">
        <v>2567</v>
      </c>
      <c r="E273" s="73" t="str">
        <f t="shared" si="4"/>
        <v>社会福祉法人（社協以外）</v>
      </c>
      <c r="F273" s="73" t="s">
        <v>2568</v>
      </c>
      <c r="G273" s="73" t="s">
        <v>2536</v>
      </c>
      <c r="H273" s="80">
        <v>17317</v>
      </c>
      <c r="I273" t="s">
        <v>2569</v>
      </c>
      <c r="J273" t="s">
        <v>2570</v>
      </c>
      <c r="K273" t="s">
        <v>2571</v>
      </c>
      <c r="L273" t="s">
        <v>2572</v>
      </c>
      <c r="M273" t="s">
        <v>137</v>
      </c>
      <c r="N273" t="s">
        <v>137</v>
      </c>
      <c r="O273" t="s">
        <v>137</v>
      </c>
      <c r="P273" t="s">
        <v>137</v>
      </c>
      <c r="Q273" t="s">
        <v>137</v>
      </c>
      <c r="R273" t="s">
        <v>137</v>
      </c>
      <c r="S273" t="s">
        <v>137</v>
      </c>
      <c r="V273">
        <v>12</v>
      </c>
      <c r="X273">
        <v>30</v>
      </c>
      <c r="AE273">
        <v>30</v>
      </c>
      <c r="AH273" s="81">
        <v>41730</v>
      </c>
      <c r="AI273" t="s">
        <v>2573</v>
      </c>
      <c r="AJ273">
        <v>41730</v>
      </c>
      <c r="AK273">
        <v>41730</v>
      </c>
      <c r="AL273" t="s">
        <v>469</v>
      </c>
      <c r="AM273">
        <v>41730</v>
      </c>
      <c r="AN273" t="s">
        <v>2574</v>
      </c>
      <c r="AP273" t="s">
        <v>2575</v>
      </c>
      <c r="AQ273" t="s">
        <v>340</v>
      </c>
      <c r="AR273" t="s">
        <v>340</v>
      </c>
      <c r="AT273" t="s">
        <v>137</v>
      </c>
      <c r="AV273" t="s">
        <v>341</v>
      </c>
      <c r="AW273">
        <v>2</v>
      </c>
      <c r="AX273" t="s">
        <v>550</v>
      </c>
      <c r="AY273" t="s">
        <v>340</v>
      </c>
      <c r="BS273">
        <v>1</v>
      </c>
      <c r="BX273" t="s">
        <v>1362</v>
      </c>
      <c r="BY273">
        <v>0</v>
      </c>
      <c r="BZ273">
        <v>20</v>
      </c>
      <c r="CA273" t="s">
        <v>347</v>
      </c>
      <c r="CC273" t="s">
        <v>344</v>
      </c>
    </row>
    <row r="274" spans="1:82" x14ac:dyDescent="0.2">
      <c r="A274">
        <v>271</v>
      </c>
      <c r="B274" t="s">
        <v>236</v>
      </c>
      <c r="C274" s="73">
        <v>1111900674</v>
      </c>
      <c r="D274" s="73" t="s">
        <v>2576</v>
      </c>
      <c r="E274" s="73" t="str">
        <f t="shared" si="4"/>
        <v>営利法人（株式・合名・合資・合同会社）</v>
      </c>
      <c r="F274" s="73" t="s">
        <v>2577</v>
      </c>
      <c r="G274" s="73" t="s">
        <v>2536</v>
      </c>
      <c r="H274" s="80">
        <v>29498</v>
      </c>
      <c r="I274" t="s">
        <v>2578</v>
      </c>
      <c r="J274" t="s">
        <v>2579</v>
      </c>
      <c r="K274" t="s">
        <v>2580</v>
      </c>
      <c r="L274" t="s">
        <v>2581</v>
      </c>
      <c r="O274" t="s">
        <v>137</v>
      </c>
      <c r="Q274" t="s">
        <v>137</v>
      </c>
      <c r="R274" t="s">
        <v>137</v>
      </c>
      <c r="S274" t="s">
        <v>137</v>
      </c>
      <c r="AE274">
        <v>20</v>
      </c>
      <c r="AH274" s="81">
        <v>43525</v>
      </c>
      <c r="AI274" t="s">
        <v>2582</v>
      </c>
      <c r="AJ274">
        <v>43525</v>
      </c>
      <c r="AK274" t="s">
        <v>337</v>
      </c>
      <c r="AL274" t="s">
        <v>421</v>
      </c>
      <c r="AM274">
        <v>43525</v>
      </c>
      <c r="AN274" t="s">
        <v>2583</v>
      </c>
      <c r="AP274" t="s">
        <v>2584</v>
      </c>
      <c r="AQ274" t="s">
        <v>351</v>
      </c>
      <c r="AR274" t="s">
        <v>351</v>
      </c>
      <c r="AT274" t="s">
        <v>137</v>
      </c>
      <c r="AU274" t="s">
        <v>341</v>
      </c>
      <c r="AW274">
        <v>1</v>
      </c>
      <c r="BS274">
        <v>1</v>
      </c>
      <c r="BX274" t="s">
        <v>413</v>
      </c>
      <c r="BY274">
        <v>0</v>
      </c>
      <c r="BZ274">
        <v>80</v>
      </c>
      <c r="CA274" t="s">
        <v>448</v>
      </c>
      <c r="CC274">
        <v>1271952</v>
      </c>
      <c r="CD274" t="e">
        <v>#REF!</v>
      </c>
    </row>
    <row r="275" spans="1:82" x14ac:dyDescent="0.2">
      <c r="A275">
        <v>272</v>
      </c>
      <c r="B275" t="s">
        <v>236</v>
      </c>
      <c r="C275" s="73">
        <v>1111900807</v>
      </c>
      <c r="D275" s="73" t="s">
        <v>2585</v>
      </c>
      <c r="E275" s="73" t="str">
        <f t="shared" si="4"/>
        <v>特定非営利活動法人</v>
      </c>
      <c r="F275" s="73" t="s">
        <v>2586</v>
      </c>
      <c r="G275" s="73" t="s">
        <v>2536</v>
      </c>
      <c r="H275" s="80">
        <v>34375</v>
      </c>
      <c r="I275" t="s">
        <v>2587</v>
      </c>
      <c r="J275" t="s">
        <v>2588</v>
      </c>
      <c r="K275" t="s">
        <v>2589</v>
      </c>
      <c r="L275" t="s">
        <v>2589</v>
      </c>
      <c r="Q275" t="s">
        <v>137</v>
      </c>
      <c r="R275" t="s">
        <v>137</v>
      </c>
      <c r="AE275">
        <v>20</v>
      </c>
      <c r="AH275" s="81">
        <v>45078</v>
      </c>
      <c r="AI275" t="s">
        <v>2590</v>
      </c>
      <c r="AJ275">
        <v>45078</v>
      </c>
      <c r="AK275" t="s">
        <v>337</v>
      </c>
      <c r="AL275" t="s">
        <v>519</v>
      </c>
      <c r="AM275">
        <v>45078</v>
      </c>
      <c r="AN275" t="s">
        <v>2591</v>
      </c>
      <c r="AP275" t="s">
        <v>2592</v>
      </c>
      <c r="AQ275" t="s">
        <v>412</v>
      </c>
      <c r="AR275" t="s">
        <v>412</v>
      </c>
      <c r="AT275" t="s">
        <v>137</v>
      </c>
      <c r="AU275" t="s">
        <v>341</v>
      </c>
      <c r="AW275">
        <v>1</v>
      </c>
      <c r="BS275">
        <v>1</v>
      </c>
      <c r="BX275" t="s">
        <v>455</v>
      </c>
      <c r="BY275">
        <v>0</v>
      </c>
      <c r="BZ275">
        <v>20</v>
      </c>
      <c r="CA275" t="s">
        <v>347</v>
      </c>
    </row>
    <row r="276" spans="1:82" x14ac:dyDescent="0.2">
      <c r="A276">
        <v>273</v>
      </c>
      <c r="B276" t="s">
        <v>236</v>
      </c>
      <c r="C276" s="73">
        <v>1111900864</v>
      </c>
      <c r="D276" s="73" t="s">
        <v>2593</v>
      </c>
      <c r="E276" s="73" t="str">
        <f t="shared" si="4"/>
        <v>営利法人（株式・合名・合資・合同会社）</v>
      </c>
      <c r="F276" s="73" t="s">
        <v>2594</v>
      </c>
      <c r="G276" s="73" t="s">
        <v>2536</v>
      </c>
      <c r="H276" s="80" t="s">
        <v>344</v>
      </c>
      <c r="I276" t="s">
        <v>2595</v>
      </c>
      <c r="J276" t="s">
        <v>2596</v>
      </c>
      <c r="K276" t="s">
        <v>2597</v>
      </c>
      <c r="L276" t="s">
        <v>2598</v>
      </c>
      <c r="M276" t="s">
        <v>289</v>
      </c>
      <c r="N276" t="s">
        <v>290</v>
      </c>
      <c r="O276" t="s">
        <v>291</v>
      </c>
      <c r="P276" t="s">
        <v>292</v>
      </c>
      <c r="Q276" t="s">
        <v>293</v>
      </c>
      <c r="R276" t="s">
        <v>294</v>
      </c>
      <c r="S276" t="s">
        <v>295</v>
      </c>
      <c r="AE276">
        <v>20</v>
      </c>
      <c r="AH276" s="81">
        <v>46023</v>
      </c>
      <c r="AI276" t="s">
        <v>2599</v>
      </c>
      <c r="AJ276">
        <v>46023</v>
      </c>
      <c r="AK276" t="s">
        <v>2600</v>
      </c>
      <c r="AL276" t="s">
        <v>451</v>
      </c>
      <c r="AM276">
        <v>46023</v>
      </c>
      <c r="AN276" t="s">
        <v>2601</v>
      </c>
      <c r="AP276" t="s">
        <v>2602</v>
      </c>
      <c r="AQ276" t="s">
        <v>351</v>
      </c>
      <c r="AR276" t="s">
        <v>351</v>
      </c>
      <c r="AT276" t="s">
        <v>490</v>
      </c>
      <c r="AU276" t="s">
        <v>341</v>
      </c>
      <c r="AW276">
        <v>1</v>
      </c>
      <c r="BS276">
        <v>1</v>
      </c>
      <c r="BV276">
        <v>20</v>
      </c>
    </row>
    <row r="277" spans="1:82" x14ac:dyDescent="0.2">
      <c r="A277">
        <v>274</v>
      </c>
      <c r="B277" t="s">
        <v>1721</v>
      </c>
      <c r="C277" s="73">
        <v>1112100084</v>
      </c>
      <c r="D277" s="73" t="s">
        <v>2603</v>
      </c>
      <c r="E277" s="73" t="str">
        <f t="shared" si="4"/>
        <v>社会福祉法人（社協以外）</v>
      </c>
      <c r="F277" s="73" t="s">
        <v>2604</v>
      </c>
      <c r="G277" s="73" t="s">
        <v>2605</v>
      </c>
      <c r="H277" s="80">
        <v>22722</v>
      </c>
      <c r="I277" t="s">
        <v>2606</v>
      </c>
      <c r="J277">
        <v>3510016</v>
      </c>
      <c r="K277" t="s">
        <v>2607</v>
      </c>
      <c r="L277" t="s">
        <v>2608</v>
      </c>
      <c r="M277" t="s">
        <v>137</v>
      </c>
      <c r="Q277" t="s">
        <v>137</v>
      </c>
      <c r="R277" t="s">
        <v>137</v>
      </c>
      <c r="T277">
        <v>40</v>
      </c>
      <c r="U277" t="s">
        <v>137</v>
      </c>
      <c r="V277">
        <v>6</v>
      </c>
      <c r="X277">
        <v>40</v>
      </c>
      <c r="AE277">
        <v>40</v>
      </c>
      <c r="AH277" s="81">
        <v>40634</v>
      </c>
      <c r="AI277" t="s">
        <v>2609</v>
      </c>
      <c r="AJ277">
        <v>40634</v>
      </c>
      <c r="AK277">
        <v>38991</v>
      </c>
      <c r="AM277">
        <v>41486</v>
      </c>
      <c r="AN277" t="s">
        <v>2610</v>
      </c>
      <c r="AP277" t="s">
        <v>2611</v>
      </c>
      <c r="AQ277" t="s">
        <v>340</v>
      </c>
      <c r="AR277" t="s">
        <v>340</v>
      </c>
      <c r="AS277" t="s">
        <v>137</v>
      </c>
      <c r="AW277" t="s">
        <v>345</v>
      </c>
      <c r="AX277" t="s">
        <v>1731</v>
      </c>
      <c r="AY277" t="s">
        <v>340</v>
      </c>
      <c r="BS277">
        <v>1</v>
      </c>
      <c r="BT277" t="s">
        <v>293</v>
      </c>
      <c r="BX277" t="s">
        <v>413</v>
      </c>
      <c r="BY277">
        <v>0</v>
      </c>
      <c r="BZ277">
        <v>80</v>
      </c>
      <c r="CA277" t="s">
        <v>448</v>
      </c>
      <c r="CC277" t="s">
        <v>344</v>
      </c>
      <c r="CD277">
        <v>1</v>
      </c>
    </row>
    <row r="278" spans="1:82" x14ac:dyDescent="0.2">
      <c r="A278">
        <v>275</v>
      </c>
      <c r="B278" t="s">
        <v>333</v>
      </c>
      <c r="C278" s="73">
        <v>1112100092</v>
      </c>
      <c r="D278" s="73" t="s">
        <v>2612</v>
      </c>
      <c r="E278" s="73" t="str">
        <f t="shared" si="4"/>
        <v>社会福祉協議会</v>
      </c>
      <c r="F278" s="73" t="s">
        <v>2613</v>
      </c>
      <c r="G278" s="73" t="s">
        <v>2605</v>
      </c>
      <c r="H278" s="80">
        <v>18730</v>
      </c>
      <c r="I278" t="s">
        <v>2614</v>
      </c>
      <c r="J278">
        <v>3518560</v>
      </c>
      <c r="K278" t="s">
        <v>2615</v>
      </c>
      <c r="L278" t="s">
        <v>2616</v>
      </c>
      <c r="Q278" t="s">
        <v>137</v>
      </c>
      <c r="X278">
        <v>36</v>
      </c>
      <c r="AE278">
        <v>44</v>
      </c>
      <c r="AH278" s="81">
        <v>40634</v>
      </c>
      <c r="AI278" t="s">
        <v>2617</v>
      </c>
      <c r="AJ278">
        <v>40634</v>
      </c>
      <c r="AK278" t="s">
        <v>337</v>
      </c>
      <c r="AM278">
        <v>41486</v>
      </c>
      <c r="AN278" t="s">
        <v>2618</v>
      </c>
      <c r="AP278" t="s">
        <v>2619</v>
      </c>
      <c r="AQ278" t="s">
        <v>6180</v>
      </c>
      <c r="AR278" t="s">
        <v>340</v>
      </c>
      <c r="AT278" t="s">
        <v>137</v>
      </c>
      <c r="AV278" t="s">
        <v>341</v>
      </c>
      <c r="AW278">
        <v>2</v>
      </c>
      <c r="BS278">
        <v>1</v>
      </c>
      <c r="BX278" t="s">
        <v>387</v>
      </c>
      <c r="BY278">
        <v>0</v>
      </c>
      <c r="BZ278">
        <v>20</v>
      </c>
      <c r="CA278" t="s">
        <v>448</v>
      </c>
      <c r="CC278" t="s">
        <v>344</v>
      </c>
      <c r="CD278" t="s">
        <v>345</v>
      </c>
    </row>
    <row r="279" spans="1:82" x14ac:dyDescent="0.2">
      <c r="A279">
        <v>276</v>
      </c>
      <c r="B279" t="s">
        <v>333</v>
      </c>
      <c r="C279" s="73">
        <v>1112100415</v>
      </c>
      <c r="D279" s="73" t="s">
        <v>2620</v>
      </c>
      <c r="E279" s="73" t="str">
        <f t="shared" si="4"/>
        <v>社会福祉協議会</v>
      </c>
      <c r="F279" s="73" t="s">
        <v>2621</v>
      </c>
      <c r="G279" s="73" t="s">
        <v>2605</v>
      </c>
      <c r="H279" s="80">
        <v>15600</v>
      </c>
      <c r="I279" t="s">
        <v>2622</v>
      </c>
      <c r="J279" t="s">
        <v>2623</v>
      </c>
      <c r="K279" t="s">
        <v>2624</v>
      </c>
      <c r="L279" t="s">
        <v>2625</v>
      </c>
      <c r="Q279" t="s">
        <v>137</v>
      </c>
      <c r="X279">
        <v>15</v>
      </c>
      <c r="AB279">
        <v>8</v>
      </c>
      <c r="AE279">
        <v>37</v>
      </c>
      <c r="AH279" s="81">
        <v>42461</v>
      </c>
      <c r="AI279" t="s">
        <v>2626</v>
      </c>
      <c r="AJ279">
        <v>42461</v>
      </c>
      <c r="AK279" t="s">
        <v>337</v>
      </c>
      <c r="AM279">
        <v>42461</v>
      </c>
      <c r="AN279" t="s">
        <v>2627</v>
      </c>
      <c r="AP279" t="s">
        <v>2628</v>
      </c>
      <c r="AQ279" t="s">
        <v>6180</v>
      </c>
      <c r="AR279" t="s">
        <v>340</v>
      </c>
      <c r="AT279" t="s">
        <v>137</v>
      </c>
      <c r="AV279" t="s">
        <v>341</v>
      </c>
      <c r="AW279">
        <v>3</v>
      </c>
      <c r="BS279">
        <v>1</v>
      </c>
      <c r="BX279" t="s">
        <v>453</v>
      </c>
      <c r="BY279">
        <v>0</v>
      </c>
      <c r="BZ279">
        <v>20</v>
      </c>
      <c r="CA279" t="s">
        <v>448</v>
      </c>
      <c r="CC279" t="s">
        <v>344</v>
      </c>
      <c r="CD279">
        <v>1</v>
      </c>
    </row>
    <row r="280" spans="1:82" x14ac:dyDescent="0.2">
      <c r="A280">
        <v>277</v>
      </c>
      <c r="B280" t="s">
        <v>333</v>
      </c>
      <c r="C280" s="73">
        <v>1112100449</v>
      </c>
      <c r="D280" s="73" t="s">
        <v>2629</v>
      </c>
      <c r="E280" s="73" t="str">
        <f t="shared" si="4"/>
        <v>特定非営利活動法人</v>
      </c>
      <c r="F280" s="73" t="s">
        <v>2630</v>
      </c>
      <c r="G280" s="73" t="s">
        <v>2605</v>
      </c>
      <c r="H280" s="80">
        <v>10000</v>
      </c>
      <c r="I280" t="s">
        <v>2631</v>
      </c>
      <c r="J280">
        <v>3510015</v>
      </c>
      <c r="K280" t="s">
        <v>2632</v>
      </c>
      <c r="L280" t="s">
        <v>2632</v>
      </c>
      <c r="R280" t="s">
        <v>137</v>
      </c>
      <c r="AB280">
        <v>6</v>
      </c>
      <c r="AE280">
        <v>14</v>
      </c>
      <c r="AH280" s="81">
        <v>42856</v>
      </c>
      <c r="AI280" t="s">
        <v>2633</v>
      </c>
      <c r="AJ280">
        <v>42856</v>
      </c>
      <c r="AK280" t="s">
        <v>337</v>
      </c>
      <c r="AL280" t="s">
        <v>441</v>
      </c>
      <c r="AM280">
        <v>42856</v>
      </c>
      <c r="AN280" t="s">
        <v>2634</v>
      </c>
      <c r="AP280" t="s">
        <v>2635</v>
      </c>
      <c r="AQ280" t="s">
        <v>412</v>
      </c>
      <c r="AR280" t="s">
        <v>412</v>
      </c>
      <c r="AT280" t="s">
        <v>137</v>
      </c>
      <c r="AV280" t="s">
        <v>341</v>
      </c>
      <c r="AW280">
        <v>2</v>
      </c>
      <c r="BS280">
        <v>1</v>
      </c>
      <c r="BX280" t="s">
        <v>413</v>
      </c>
      <c r="BY280">
        <v>0</v>
      </c>
      <c r="BZ280">
        <v>41</v>
      </c>
      <c r="CA280" t="s">
        <v>448</v>
      </c>
      <c r="CC280" t="s">
        <v>344</v>
      </c>
      <c r="CD280" t="s">
        <v>345</v>
      </c>
    </row>
    <row r="281" spans="1:82" x14ac:dyDescent="0.2">
      <c r="A281">
        <v>278</v>
      </c>
      <c r="B281" t="s">
        <v>333</v>
      </c>
      <c r="C281" s="73">
        <v>1112100464</v>
      </c>
      <c r="D281" s="73" t="s">
        <v>2636</v>
      </c>
      <c r="E281" s="73" t="str">
        <f t="shared" si="4"/>
        <v>社会福祉法人（社協以外）</v>
      </c>
      <c r="F281" s="73" t="s">
        <v>2637</v>
      </c>
      <c r="G281" s="73" t="s">
        <v>2605</v>
      </c>
      <c r="H281" s="80">
        <v>41000</v>
      </c>
      <c r="I281" t="s">
        <v>2638</v>
      </c>
      <c r="J281">
        <v>3510031</v>
      </c>
      <c r="K281" t="s">
        <v>2639</v>
      </c>
      <c r="L281" t="s">
        <v>2640</v>
      </c>
      <c r="M281" t="s">
        <v>137</v>
      </c>
      <c r="Q281" t="s">
        <v>137</v>
      </c>
      <c r="R281" t="s">
        <v>137</v>
      </c>
      <c r="X281">
        <v>20</v>
      </c>
      <c r="AE281">
        <v>21</v>
      </c>
      <c r="AH281" s="81">
        <v>42917</v>
      </c>
      <c r="AI281" t="s">
        <v>2641</v>
      </c>
      <c r="AJ281">
        <v>42917</v>
      </c>
      <c r="AK281" t="s">
        <v>344</v>
      </c>
      <c r="AL281" t="s">
        <v>442</v>
      </c>
      <c r="AM281">
        <v>42914</v>
      </c>
      <c r="AN281" t="s">
        <v>2642</v>
      </c>
      <c r="AP281" t="s">
        <v>2643</v>
      </c>
      <c r="AQ281" t="s">
        <v>340</v>
      </c>
      <c r="AR281" t="s">
        <v>340</v>
      </c>
      <c r="AT281" t="s">
        <v>137</v>
      </c>
      <c r="AV281" t="s">
        <v>341</v>
      </c>
      <c r="AW281">
        <v>2</v>
      </c>
      <c r="BS281">
        <v>1</v>
      </c>
      <c r="BX281" t="s">
        <v>416</v>
      </c>
      <c r="BY281">
        <v>0</v>
      </c>
      <c r="BZ281">
        <v>20</v>
      </c>
      <c r="CA281" t="s">
        <v>448</v>
      </c>
    </row>
    <row r="282" spans="1:82" x14ac:dyDescent="0.2">
      <c r="A282">
        <v>279</v>
      </c>
      <c r="B282" t="s">
        <v>333</v>
      </c>
      <c r="C282" s="73">
        <v>1112100555</v>
      </c>
      <c r="D282" s="73" t="s">
        <v>2644</v>
      </c>
      <c r="E282" s="73" t="str">
        <f t="shared" si="4"/>
        <v>営利法人（株式・合名・合資・合同会社）</v>
      </c>
      <c r="F282" s="73" t="s">
        <v>2645</v>
      </c>
      <c r="G282" s="73" t="s">
        <v>2646</v>
      </c>
      <c r="H282" s="80">
        <v>20345</v>
      </c>
      <c r="I282" t="s">
        <v>2647</v>
      </c>
      <c r="J282" t="s">
        <v>2648</v>
      </c>
      <c r="K282" t="s">
        <v>2649</v>
      </c>
      <c r="L282" t="s">
        <v>2650</v>
      </c>
      <c r="R282" t="s">
        <v>137</v>
      </c>
      <c r="Z282">
        <v>10</v>
      </c>
      <c r="AE282">
        <v>10</v>
      </c>
      <c r="AH282" s="81">
        <v>43435</v>
      </c>
      <c r="AI282" t="s">
        <v>2651</v>
      </c>
      <c r="AJ282">
        <v>43435</v>
      </c>
      <c r="AK282" t="s">
        <v>337</v>
      </c>
      <c r="AL282" t="s">
        <v>1260</v>
      </c>
      <c r="AM282">
        <v>43435</v>
      </c>
      <c r="AN282" t="s">
        <v>2652</v>
      </c>
      <c r="AP282" t="s">
        <v>2653</v>
      </c>
      <c r="AQ282" t="s">
        <v>351</v>
      </c>
      <c r="AR282" t="s">
        <v>351</v>
      </c>
      <c r="AT282" t="s">
        <v>137</v>
      </c>
      <c r="AV282" t="s">
        <v>341</v>
      </c>
      <c r="AW282">
        <v>2</v>
      </c>
      <c r="BS282">
        <v>1</v>
      </c>
      <c r="BX282" t="s">
        <v>387</v>
      </c>
      <c r="BY282">
        <v>0</v>
      </c>
      <c r="BZ282">
        <v>18</v>
      </c>
      <c r="CA282" t="s">
        <v>448</v>
      </c>
      <c r="CC282" t="s">
        <v>344</v>
      </c>
    </row>
    <row r="283" spans="1:82" x14ac:dyDescent="0.2">
      <c r="A283">
        <v>280</v>
      </c>
      <c r="B283" t="s">
        <v>618</v>
      </c>
      <c r="C283" s="73">
        <v>1112100662</v>
      </c>
      <c r="D283" s="73" t="s">
        <v>2654</v>
      </c>
      <c r="E283" s="73" t="str">
        <f t="shared" si="4"/>
        <v>営利法人（株式・合名・合資・合同会社）</v>
      </c>
      <c r="F283" s="73" t="s">
        <v>2655</v>
      </c>
      <c r="G283" s="73" t="s">
        <v>2656</v>
      </c>
      <c r="H283" s="80">
        <v>18099</v>
      </c>
      <c r="I283" t="s">
        <v>2657</v>
      </c>
      <c r="J283">
        <v>3510006</v>
      </c>
      <c r="K283" t="s">
        <v>2658</v>
      </c>
      <c r="L283" t="s">
        <v>2659</v>
      </c>
      <c r="M283" t="s">
        <v>137</v>
      </c>
      <c r="N283" t="s">
        <v>137</v>
      </c>
      <c r="O283" t="s">
        <v>137</v>
      </c>
      <c r="P283" t="s">
        <v>137</v>
      </c>
      <c r="Q283" t="s">
        <v>137</v>
      </c>
      <c r="R283" t="s">
        <v>137</v>
      </c>
      <c r="S283" t="s">
        <v>137</v>
      </c>
      <c r="AE283">
        <v>20</v>
      </c>
      <c r="AH283" s="81">
        <v>44105</v>
      </c>
      <c r="AI283" t="s">
        <v>2660</v>
      </c>
      <c r="AJ283">
        <v>44105</v>
      </c>
      <c r="AK283" t="s">
        <v>337</v>
      </c>
      <c r="AL283" t="s">
        <v>442</v>
      </c>
      <c r="AM283">
        <v>44105</v>
      </c>
      <c r="AN283" t="s">
        <v>2661</v>
      </c>
      <c r="AP283" t="s">
        <v>2662</v>
      </c>
      <c r="AQ283" t="s">
        <v>351</v>
      </c>
      <c r="AR283" t="s">
        <v>351</v>
      </c>
      <c r="AT283" t="s">
        <v>137</v>
      </c>
      <c r="AU283" t="s">
        <v>341</v>
      </c>
      <c r="AW283">
        <v>1</v>
      </c>
      <c r="BH283">
        <v>1</v>
      </c>
      <c r="BT283" t="s">
        <v>293</v>
      </c>
      <c r="BV283">
        <v>40</v>
      </c>
      <c r="BW283">
        <v>36251</v>
      </c>
      <c r="BX283" t="s">
        <v>416</v>
      </c>
      <c r="BY283">
        <v>0</v>
      </c>
      <c r="BZ283">
        <v>40</v>
      </c>
      <c r="CA283" t="s">
        <v>448</v>
      </c>
      <c r="CC283" t="s">
        <v>344</v>
      </c>
    </row>
    <row r="284" spans="1:82" x14ac:dyDescent="0.2">
      <c r="A284">
        <v>281</v>
      </c>
      <c r="B284" t="s">
        <v>618</v>
      </c>
      <c r="C284" s="73">
        <v>1112200074</v>
      </c>
      <c r="D284" s="73" t="s">
        <v>2663</v>
      </c>
      <c r="E284" s="73" t="str">
        <f t="shared" si="4"/>
        <v>特定非営利活動法人</v>
      </c>
      <c r="F284" s="73" t="s">
        <v>2664</v>
      </c>
      <c r="G284" s="73" t="s">
        <v>2665</v>
      </c>
      <c r="H284" s="80">
        <v>36887</v>
      </c>
      <c r="I284" t="s">
        <v>2666</v>
      </c>
      <c r="J284">
        <v>3530004</v>
      </c>
      <c r="K284" t="s">
        <v>2667</v>
      </c>
      <c r="L284" t="s">
        <v>2668</v>
      </c>
      <c r="R284" t="s">
        <v>137</v>
      </c>
      <c r="AE284">
        <v>20</v>
      </c>
      <c r="AH284" s="81">
        <v>39083</v>
      </c>
      <c r="AI284" t="s">
        <v>2669</v>
      </c>
      <c r="AJ284">
        <v>39083</v>
      </c>
      <c r="AK284" t="s">
        <v>337</v>
      </c>
      <c r="AM284">
        <v>41486</v>
      </c>
      <c r="AN284" t="s">
        <v>2670</v>
      </c>
      <c r="AO284" t="s">
        <v>2671</v>
      </c>
      <c r="AP284" t="s">
        <v>2672</v>
      </c>
      <c r="AQ284" t="s">
        <v>412</v>
      </c>
      <c r="AR284" t="s">
        <v>412</v>
      </c>
      <c r="AT284" t="s">
        <v>137</v>
      </c>
      <c r="AU284" t="s">
        <v>341</v>
      </c>
      <c r="AW284">
        <v>1</v>
      </c>
      <c r="BS284">
        <v>1</v>
      </c>
      <c r="BT284" t="s">
        <v>294</v>
      </c>
      <c r="BX284" t="s">
        <v>413</v>
      </c>
      <c r="BY284">
        <v>0</v>
      </c>
      <c r="BZ284">
        <v>40</v>
      </c>
      <c r="CA284" t="s">
        <v>448</v>
      </c>
      <c r="CC284" t="s">
        <v>344</v>
      </c>
      <c r="CD284" t="s">
        <v>345</v>
      </c>
    </row>
    <row r="285" spans="1:82" x14ac:dyDescent="0.2">
      <c r="A285">
        <v>282</v>
      </c>
      <c r="B285" t="s">
        <v>333</v>
      </c>
      <c r="C285" s="73">
        <v>1112200090</v>
      </c>
      <c r="D285" s="73" t="s">
        <v>2673</v>
      </c>
      <c r="E285" s="73" t="str">
        <f t="shared" si="4"/>
        <v>社会福祉協議会</v>
      </c>
      <c r="F285" s="73" t="s">
        <v>2674</v>
      </c>
      <c r="G285" s="73" t="s">
        <v>2665</v>
      </c>
      <c r="H285" s="80">
        <v>28700</v>
      </c>
      <c r="I285" t="s">
        <v>2675</v>
      </c>
      <c r="J285">
        <v>3530001</v>
      </c>
      <c r="K285" t="s">
        <v>2676</v>
      </c>
      <c r="L285" t="s">
        <v>2677</v>
      </c>
      <c r="M285" t="s">
        <v>137</v>
      </c>
      <c r="N285" t="s">
        <v>137</v>
      </c>
      <c r="O285" t="s">
        <v>137</v>
      </c>
      <c r="P285" t="s">
        <v>137</v>
      </c>
      <c r="Q285" t="s">
        <v>137</v>
      </c>
      <c r="R285" t="s">
        <v>137</v>
      </c>
      <c r="S285" t="s">
        <v>137</v>
      </c>
      <c r="X285">
        <v>18</v>
      </c>
      <c r="AE285">
        <v>22</v>
      </c>
      <c r="AH285" s="81">
        <v>39539</v>
      </c>
      <c r="AI285" t="s">
        <v>2678</v>
      </c>
      <c r="AJ285">
        <v>39539</v>
      </c>
      <c r="AK285" t="s">
        <v>337</v>
      </c>
      <c r="AM285">
        <v>41486</v>
      </c>
      <c r="AN285" t="s">
        <v>2679</v>
      </c>
      <c r="AP285" t="s">
        <v>2680</v>
      </c>
      <c r="AQ285" t="s">
        <v>6180</v>
      </c>
      <c r="AR285" t="s">
        <v>340</v>
      </c>
      <c r="AT285" t="s">
        <v>137</v>
      </c>
      <c r="AV285" t="s">
        <v>341</v>
      </c>
      <c r="AW285">
        <v>2</v>
      </c>
      <c r="BS285">
        <v>1</v>
      </c>
      <c r="BX285" t="s">
        <v>386</v>
      </c>
      <c r="BY285">
        <v>0</v>
      </c>
      <c r="BZ285">
        <v>20</v>
      </c>
      <c r="CA285" t="s">
        <v>448</v>
      </c>
      <c r="CC285" t="s">
        <v>344</v>
      </c>
      <c r="CD285" t="s">
        <v>345</v>
      </c>
    </row>
    <row r="286" spans="1:82" x14ac:dyDescent="0.2">
      <c r="A286">
        <v>283</v>
      </c>
      <c r="B286" t="s">
        <v>618</v>
      </c>
      <c r="C286" s="73">
        <v>1112200207</v>
      </c>
      <c r="D286" s="73" t="s">
        <v>2681</v>
      </c>
      <c r="E286" s="73" t="str">
        <f t="shared" si="4"/>
        <v>特定非営利活動法人</v>
      </c>
      <c r="F286" s="73" t="s">
        <v>2682</v>
      </c>
      <c r="G286" s="73" t="s">
        <v>2665</v>
      </c>
      <c r="H286" s="80">
        <v>23084</v>
      </c>
      <c r="I286" t="s">
        <v>2683</v>
      </c>
      <c r="J286" t="s">
        <v>2684</v>
      </c>
      <c r="K286" t="s">
        <v>2668</v>
      </c>
      <c r="L286" t="s">
        <v>2685</v>
      </c>
      <c r="R286" t="s">
        <v>137</v>
      </c>
      <c r="AE286">
        <v>20</v>
      </c>
      <c r="AH286" s="81">
        <v>41944</v>
      </c>
      <c r="AI286" t="s">
        <v>2686</v>
      </c>
      <c r="AJ286">
        <v>41944</v>
      </c>
      <c r="AK286" t="s">
        <v>337</v>
      </c>
      <c r="AM286">
        <v>41939</v>
      </c>
      <c r="AN286" t="s">
        <v>2671</v>
      </c>
      <c r="AP286" t="s">
        <v>2687</v>
      </c>
      <c r="AQ286" t="s">
        <v>412</v>
      </c>
      <c r="AR286" t="s">
        <v>412</v>
      </c>
      <c r="AT286" t="s">
        <v>137</v>
      </c>
      <c r="AU286" t="s">
        <v>341</v>
      </c>
      <c r="AW286">
        <v>1</v>
      </c>
      <c r="BX286" t="s">
        <v>345</v>
      </c>
      <c r="BY286">
        <v>0</v>
      </c>
      <c r="CA286" t="s">
        <v>448</v>
      </c>
      <c r="CC286" t="s">
        <v>344</v>
      </c>
      <c r="CD286" t="s">
        <v>345</v>
      </c>
    </row>
    <row r="287" spans="1:82" x14ac:dyDescent="0.2">
      <c r="A287">
        <v>284</v>
      </c>
      <c r="B287" t="s">
        <v>618</v>
      </c>
      <c r="C287" s="73">
        <v>1112200272</v>
      </c>
      <c r="D287" s="73" t="s">
        <v>2688</v>
      </c>
      <c r="E287" s="73" t="str">
        <f t="shared" si="4"/>
        <v>社会福祉法人（社協以外）</v>
      </c>
      <c r="F287" s="73" t="s">
        <v>2689</v>
      </c>
      <c r="G287" s="73" t="s">
        <v>2665</v>
      </c>
      <c r="H287" s="80">
        <v>21165</v>
      </c>
      <c r="I287" t="s">
        <v>2690</v>
      </c>
      <c r="J287" t="s">
        <v>2691</v>
      </c>
      <c r="K287" t="s">
        <v>2692</v>
      </c>
      <c r="L287" t="s">
        <v>2693</v>
      </c>
      <c r="M287" t="s">
        <v>137</v>
      </c>
      <c r="N287" t="s">
        <v>137</v>
      </c>
      <c r="O287" t="s">
        <v>137</v>
      </c>
      <c r="P287" t="s">
        <v>137</v>
      </c>
      <c r="Q287" t="s">
        <v>137</v>
      </c>
      <c r="R287" t="s">
        <v>137</v>
      </c>
      <c r="S287" t="s">
        <v>137</v>
      </c>
      <c r="AE287">
        <v>20</v>
      </c>
      <c r="AH287" s="81">
        <v>43009</v>
      </c>
      <c r="AI287" t="s">
        <v>2694</v>
      </c>
      <c r="AJ287">
        <v>43009</v>
      </c>
      <c r="AK287" t="s">
        <v>337</v>
      </c>
      <c r="AL287" t="s">
        <v>1260</v>
      </c>
      <c r="AM287">
        <v>43009</v>
      </c>
      <c r="AN287" t="s">
        <v>2695</v>
      </c>
      <c r="AP287" t="s">
        <v>2696</v>
      </c>
      <c r="AQ287" t="s">
        <v>340</v>
      </c>
      <c r="AR287" t="s">
        <v>340</v>
      </c>
      <c r="AT287" t="s">
        <v>137</v>
      </c>
      <c r="AU287" t="s">
        <v>341</v>
      </c>
      <c r="AW287">
        <v>1</v>
      </c>
      <c r="BS287">
        <v>1</v>
      </c>
      <c r="BX287" t="s">
        <v>453</v>
      </c>
      <c r="BY287">
        <v>0</v>
      </c>
      <c r="BZ287">
        <v>20</v>
      </c>
      <c r="CA287" t="s">
        <v>448</v>
      </c>
      <c r="CC287" t="s">
        <v>344</v>
      </c>
    </row>
    <row r="288" spans="1:82" x14ac:dyDescent="0.2">
      <c r="A288">
        <v>285</v>
      </c>
      <c r="B288" t="s">
        <v>2697</v>
      </c>
      <c r="C288" s="73">
        <v>1112200280</v>
      </c>
      <c r="D288" s="73" t="s">
        <v>2698</v>
      </c>
      <c r="E288" s="73" t="str">
        <f t="shared" si="4"/>
        <v>営利法人（株式・合名・合資・合同会社）</v>
      </c>
      <c r="F288" s="73" t="s">
        <v>2699</v>
      </c>
      <c r="G288" s="73" t="s">
        <v>2665</v>
      </c>
      <c r="H288" s="80">
        <v>25000</v>
      </c>
      <c r="I288" t="s">
        <v>2700</v>
      </c>
      <c r="J288" t="s">
        <v>2701</v>
      </c>
      <c r="K288" t="s">
        <v>2702</v>
      </c>
      <c r="L288" t="s">
        <v>2703</v>
      </c>
      <c r="Q288" t="s">
        <v>137</v>
      </c>
      <c r="R288" t="s">
        <v>137</v>
      </c>
      <c r="AB288">
        <v>10</v>
      </c>
      <c r="AE288">
        <v>10</v>
      </c>
      <c r="AH288" s="81">
        <v>43101</v>
      </c>
      <c r="AI288" t="s">
        <v>2704</v>
      </c>
      <c r="AJ288">
        <v>43101</v>
      </c>
      <c r="AK288" t="s">
        <v>337</v>
      </c>
      <c r="AL288" t="s">
        <v>1260</v>
      </c>
      <c r="AM288">
        <v>43101</v>
      </c>
      <c r="AN288" t="s">
        <v>2705</v>
      </c>
      <c r="AP288" t="s">
        <v>2706</v>
      </c>
      <c r="AQ288" t="s">
        <v>351</v>
      </c>
      <c r="AR288" t="s">
        <v>351</v>
      </c>
      <c r="AT288" t="s">
        <v>137</v>
      </c>
      <c r="AU288" t="s">
        <v>341</v>
      </c>
      <c r="AW288">
        <v>2</v>
      </c>
      <c r="BS288">
        <v>1</v>
      </c>
      <c r="BX288" t="s">
        <v>345</v>
      </c>
      <c r="BY288">
        <v>0</v>
      </c>
      <c r="BZ288" t="e">
        <v>#VALUE!</v>
      </c>
      <c r="CA288" t="s">
        <v>448</v>
      </c>
      <c r="CC288" t="s">
        <v>344</v>
      </c>
    </row>
    <row r="289" spans="1:82" x14ac:dyDescent="0.2">
      <c r="A289">
        <v>286</v>
      </c>
      <c r="B289" t="s">
        <v>333</v>
      </c>
      <c r="C289" s="73">
        <v>1112200298</v>
      </c>
      <c r="D289" s="73" t="s">
        <v>2707</v>
      </c>
      <c r="E289" s="73" t="str">
        <f t="shared" si="4"/>
        <v>社会福祉法人（社協以外）</v>
      </c>
      <c r="F289" s="73" t="s">
        <v>2708</v>
      </c>
      <c r="G289" s="73" t="s">
        <v>2665</v>
      </c>
      <c r="H289" s="80">
        <v>14803</v>
      </c>
      <c r="I289" t="s">
        <v>2709</v>
      </c>
      <c r="J289" t="s">
        <v>2691</v>
      </c>
      <c r="K289" t="s">
        <v>2710</v>
      </c>
      <c r="L289" t="s">
        <v>2711</v>
      </c>
      <c r="Q289" t="s">
        <v>137</v>
      </c>
      <c r="X289">
        <v>15</v>
      </c>
      <c r="AE289">
        <v>25</v>
      </c>
      <c r="AH289" s="81">
        <v>43160</v>
      </c>
      <c r="AI289" t="s">
        <v>2712</v>
      </c>
      <c r="AJ289">
        <v>43160</v>
      </c>
      <c r="AK289" t="s">
        <v>344</v>
      </c>
      <c r="AL289" t="s">
        <v>1260</v>
      </c>
      <c r="AM289">
        <v>43160</v>
      </c>
      <c r="AN289" t="s">
        <v>2713</v>
      </c>
      <c r="AP289" t="s">
        <v>2714</v>
      </c>
      <c r="AQ289" t="s">
        <v>340</v>
      </c>
      <c r="AR289" t="s">
        <v>340</v>
      </c>
      <c r="AT289" t="s">
        <v>137</v>
      </c>
      <c r="AV289" t="s">
        <v>341</v>
      </c>
      <c r="AW289">
        <v>2</v>
      </c>
      <c r="BC289">
        <v>1</v>
      </c>
      <c r="BT289" t="s">
        <v>293</v>
      </c>
      <c r="BW289">
        <v>33025</v>
      </c>
      <c r="BX289" t="s">
        <v>413</v>
      </c>
      <c r="BY289">
        <v>0</v>
      </c>
      <c r="BZ289">
        <v>30</v>
      </c>
      <c r="CA289" t="s">
        <v>448</v>
      </c>
      <c r="CC289" t="s">
        <v>344</v>
      </c>
      <c r="CD289" t="s">
        <v>345</v>
      </c>
    </row>
    <row r="290" spans="1:82" x14ac:dyDescent="0.2">
      <c r="A290">
        <v>287</v>
      </c>
      <c r="B290" t="s">
        <v>333</v>
      </c>
      <c r="C290" s="73">
        <v>1112200348</v>
      </c>
      <c r="D290" s="73" t="s">
        <v>2715</v>
      </c>
      <c r="E290" s="73" t="str">
        <f t="shared" si="4"/>
        <v>社会福祉法人（社協以外）</v>
      </c>
      <c r="F290" s="73" t="s">
        <v>2716</v>
      </c>
      <c r="G290" s="73" t="s">
        <v>2665</v>
      </c>
      <c r="H290" s="80">
        <v>25529</v>
      </c>
      <c r="I290" t="s">
        <v>2717</v>
      </c>
      <c r="J290">
        <v>3530002</v>
      </c>
      <c r="K290" t="s">
        <v>2718</v>
      </c>
      <c r="L290" t="s">
        <v>2719</v>
      </c>
      <c r="Q290" t="s">
        <v>137</v>
      </c>
      <c r="R290" t="s">
        <v>137</v>
      </c>
      <c r="X290">
        <v>20</v>
      </c>
      <c r="AE290">
        <v>10</v>
      </c>
      <c r="AH290" s="81">
        <v>43678</v>
      </c>
      <c r="AI290" t="s">
        <v>2720</v>
      </c>
      <c r="AJ290">
        <v>43678</v>
      </c>
      <c r="AK290" t="s">
        <v>337</v>
      </c>
      <c r="AL290" t="s">
        <v>442</v>
      </c>
      <c r="AM290">
        <v>43678</v>
      </c>
      <c r="AN290" t="s">
        <v>2721</v>
      </c>
      <c r="AP290" t="s">
        <v>2722</v>
      </c>
      <c r="AQ290" t="s">
        <v>340</v>
      </c>
      <c r="AR290" t="s">
        <v>340</v>
      </c>
      <c r="AT290" t="s">
        <v>137</v>
      </c>
      <c r="AV290" t="s">
        <v>341</v>
      </c>
      <c r="AW290">
        <v>2</v>
      </c>
      <c r="BX290" t="s">
        <v>467</v>
      </c>
      <c r="BY290">
        <v>50</v>
      </c>
      <c r="BZ290">
        <v>50</v>
      </c>
      <c r="CA290" t="s">
        <v>448</v>
      </c>
      <c r="CC290">
        <v>913216</v>
      </c>
      <c r="CD290">
        <v>1</v>
      </c>
    </row>
    <row r="291" spans="1:82" x14ac:dyDescent="0.2">
      <c r="A291">
        <v>288</v>
      </c>
      <c r="B291" t="s">
        <v>236</v>
      </c>
      <c r="C291" s="73">
        <v>1112300551</v>
      </c>
      <c r="D291" s="73" t="s">
        <v>2723</v>
      </c>
      <c r="E291" s="73" t="str">
        <f t="shared" si="4"/>
        <v>社会福祉協議会</v>
      </c>
      <c r="F291" s="73" t="s">
        <v>2724</v>
      </c>
      <c r="G291" s="73" t="s">
        <v>2725</v>
      </c>
      <c r="H291" s="80">
        <v>19851</v>
      </c>
      <c r="I291" t="s">
        <v>2726</v>
      </c>
      <c r="J291">
        <v>3510104</v>
      </c>
      <c r="K291" t="s">
        <v>2727</v>
      </c>
      <c r="L291" t="s">
        <v>2728</v>
      </c>
      <c r="Q291" t="s">
        <v>137</v>
      </c>
      <c r="AE291">
        <v>55</v>
      </c>
      <c r="AH291" s="81">
        <v>43922</v>
      </c>
      <c r="AI291" t="s">
        <v>2729</v>
      </c>
      <c r="AQ291" t="s">
        <v>6180</v>
      </c>
      <c r="AR291" t="s">
        <v>2730</v>
      </c>
      <c r="AT291" t="s">
        <v>137</v>
      </c>
      <c r="AU291" t="s">
        <v>341</v>
      </c>
      <c r="AW291">
        <v>1</v>
      </c>
    </row>
    <row r="292" spans="1:82" x14ac:dyDescent="0.2">
      <c r="A292">
        <v>289</v>
      </c>
      <c r="B292" t="s">
        <v>618</v>
      </c>
      <c r="C292" s="73">
        <v>1112300445</v>
      </c>
      <c r="D292" s="73" t="s">
        <v>2731</v>
      </c>
      <c r="E292" s="73" t="str">
        <f t="shared" si="4"/>
        <v>医療法人</v>
      </c>
      <c r="F292" s="73" t="s">
        <v>2732</v>
      </c>
      <c r="G292" s="73" t="s">
        <v>2725</v>
      </c>
      <c r="H292" s="80">
        <v>23143</v>
      </c>
      <c r="I292" t="s">
        <v>2733</v>
      </c>
      <c r="J292" t="s">
        <v>2734</v>
      </c>
      <c r="K292" t="s">
        <v>2735</v>
      </c>
      <c r="L292" t="s">
        <v>2736</v>
      </c>
      <c r="R292" t="s">
        <v>137</v>
      </c>
      <c r="AE292">
        <v>20</v>
      </c>
      <c r="AH292" s="81">
        <v>43009</v>
      </c>
      <c r="AI292" t="s">
        <v>2737</v>
      </c>
      <c r="AJ292">
        <v>43009</v>
      </c>
      <c r="AK292" t="s">
        <v>337</v>
      </c>
      <c r="AP292" t="s">
        <v>2738</v>
      </c>
      <c r="AQ292" t="s">
        <v>1991</v>
      </c>
      <c r="AR292" t="s">
        <v>1991</v>
      </c>
      <c r="AT292" t="s">
        <v>137</v>
      </c>
      <c r="AU292" t="s">
        <v>341</v>
      </c>
      <c r="AW292">
        <v>1</v>
      </c>
      <c r="BS292">
        <v>1</v>
      </c>
      <c r="BX292" t="s">
        <v>387</v>
      </c>
      <c r="BY292">
        <v>0</v>
      </c>
      <c r="BZ292">
        <v>20</v>
      </c>
      <c r="CA292" t="s">
        <v>448</v>
      </c>
    </row>
    <row r="293" spans="1:82" x14ac:dyDescent="0.2">
      <c r="A293">
        <v>290</v>
      </c>
      <c r="B293" t="s">
        <v>1721</v>
      </c>
      <c r="C293" s="73">
        <v>1112433386</v>
      </c>
      <c r="D293" s="73" t="s">
        <v>2739</v>
      </c>
      <c r="E293" s="73" t="str">
        <f t="shared" si="4"/>
        <v>社会福祉法人（社協以外）</v>
      </c>
      <c r="F293" s="73" t="s">
        <v>2740</v>
      </c>
      <c r="G293" s="73" t="s">
        <v>2741</v>
      </c>
      <c r="H293" s="80">
        <v>21677</v>
      </c>
      <c r="I293" t="s">
        <v>2742</v>
      </c>
      <c r="J293">
        <v>3500434</v>
      </c>
      <c r="K293" t="s">
        <v>2743</v>
      </c>
      <c r="L293" t="s">
        <v>2744</v>
      </c>
      <c r="Q293" t="s">
        <v>137</v>
      </c>
      <c r="T293">
        <v>70</v>
      </c>
      <c r="U293" t="s">
        <v>137</v>
      </c>
      <c r="AE293">
        <v>70</v>
      </c>
      <c r="AH293" s="81">
        <v>40969</v>
      </c>
      <c r="AI293" t="s">
        <v>2745</v>
      </c>
      <c r="AJ293">
        <v>40969</v>
      </c>
      <c r="AK293">
        <v>38991</v>
      </c>
      <c r="AM293">
        <v>41486</v>
      </c>
      <c r="AN293" t="s">
        <v>2746</v>
      </c>
      <c r="AP293" t="s">
        <v>2747</v>
      </c>
      <c r="AQ293" t="s">
        <v>340</v>
      </c>
      <c r="AR293" t="s">
        <v>340</v>
      </c>
      <c r="AS293" t="s">
        <v>137</v>
      </c>
      <c r="AW293" t="s">
        <v>345</v>
      </c>
      <c r="AX293" t="s">
        <v>2748</v>
      </c>
      <c r="AY293" t="s">
        <v>340</v>
      </c>
      <c r="BC293">
        <v>1</v>
      </c>
      <c r="BT293" t="s">
        <v>293</v>
      </c>
      <c r="BU293">
        <v>100</v>
      </c>
      <c r="BW293">
        <v>32599</v>
      </c>
      <c r="BX293" t="s">
        <v>467</v>
      </c>
      <c r="BY293">
        <v>100</v>
      </c>
      <c r="BZ293">
        <v>100</v>
      </c>
      <c r="CA293" t="s">
        <v>448</v>
      </c>
      <c r="CC293" t="s">
        <v>344</v>
      </c>
      <c r="CD293">
        <v>1</v>
      </c>
    </row>
    <row r="294" spans="1:82" x14ac:dyDescent="0.2">
      <c r="A294">
        <v>291</v>
      </c>
      <c r="B294" t="s">
        <v>618</v>
      </c>
      <c r="C294" s="73">
        <v>1112466675</v>
      </c>
      <c r="D294" s="73" t="s">
        <v>2749</v>
      </c>
      <c r="E294" s="73" t="str">
        <f t="shared" si="4"/>
        <v>社会福祉法人（社協以外）</v>
      </c>
      <c r="F294" s="73" t="s">
        <v>2750</v>
      </c>
      <c r="G294" s="73" t="s">
        <v>2751</v>
      </c>
      <c r="H294" s="80">
        <v>17209</v>
      </c>
      <c r="I294" t="s">
        <v>2752</v>
      </c>
      <c r="J294">
        <v>3500413</v>
      </c>
      <c r="K294" t="s">
        <v>2753</v>
      </c>
      <c r="L294" t="s">
        <v>2753</v>
      </c>
      <c r="Q294" t="s">
        <v>137</v>
      </c>
      <c r="AE294">
        <v>28</v>
      </c>
      <c r="AH294" s="81">
        <v>39022</v>
      </c>
      <c r="AI294" t="s">
        <v>2754</v>
      </c>
      <c r="AJ294">
        <v>39022</v>
      </c>
      <c r="AK294" t="s">
        <v>337</v>
      </c>
      <c r="AM294">
        <v>41486</v>
      </c>
      <c r="AN294" t="s">
        <v>2755</v>
      </c>
      <c r="AP294" t="s">
        <v>2756</v>
      </c>
      <c r="AQ294" t="s">
        <v>340</v>
      </c>
      <c r="AR294" t="s">
        <v>340</v>
      </c>
      <c r="AT294" t="s">
        <v>137</v>
      </c>
      <c r="AU294" t="s">
        <v>341</v>
      </c>
      <c r="AW294">
        <v>1</v>
      </c>
      <c r="BP294">
        <v>1</v>
      </c>
      <c r="BT294" t="s">
        <v>293</v>
      </c>
      <c r="BX294" t="s">
        <v>413</v>
      </c>
      <c r="BY294">
        <v>0</v>
      </c>
      <c r="BZ294">
        <v>40</v>
      </c>
      <c r="CA294" t="s">
        <v>2757</v>
      </c>
    </row>
    <row r="295" spans="1:82" x14ac:dyDescent="0.2">
      <c r="A295">
        <v>292</v>
      </c>
      <c r="B295" t="s">
        <v>333</v>
      </c>
      <c r="C295" s="73">
        <v>1112466725</v>
      </c>
      <c r="D295" s="73" t="s">
        <v>2758</v>
      </c>
      <c r="E295" s="73" t="str">
        <f t="shared" si="4"/>
        <v>社会福祉法人（社協以外）</v>
      </c>
      <c r="F295" s="73" t="s">
        <v>2759</v>
      </c>
      <c r="G295" s="73" t="s">
        <v>2760</v>
      </c>
      <c r="H295" s="80">
        <v>20801</v>
      </c>
      <c r="I295" t="s">
        <v>2761</v>
      </c>
      <c r="J295">
        <v>3540044</v>
      </c>
      <c r="K295" t="s">
        <v>2762</v>
      </c>
      <c r="L295" t="s">
        <v>2763</v>
      </c>
      <c r="Q295" t="s">
        <v>137</v>
      </c>
      <c r="X295">
        <v>10</v>
      </c>
      <c r="AE295">
        <v>30</v>
      </c>
      <c r="AH295" s="81">
        <v>40057</v>
      </c>
      <c r="AI295" t="s">
        <v>2764</v>
      </c>
      <c r="AJ295">
        <v>40057</v>
      </c>
      <c r="AK295" t="s">
        <v>337</v>
      </c>
      <c r="AL295" t="s">
        <v>442</v>
      </c>
      <c r="AM295">
        <v>41486</v>
      </c>
      <c r="AN295" t="s">
        <v>2765</v>
      </c>
      <c r="AP295" t="s">
        <v>2766</v>
      </c>
      <c r="AQ295" t="s">
        <v>340</v>
      </c>
      <c r="AR295" t="s">
        <v>340</v>
      </c>
      <c r="AT295" t="s">
        <v>137</v>
      </c>
      <c r="AV295" t="s">
        <v>341</v>
      </c>
      <c r="AW295">
        <v>2</v>
      </c>
      <c r="BP295">
        <v>1</v>
      </c>
      <c r="BT295" t="s">
        <v>293</v>
      </c>
      <c r="BX295" t="s">
        <v>413</v>
      </c>
      <c r="BY295">
        <v>0</v>
      </c>
      <c r="BZ295">
        <v>40</v>
      </c>
      <c r="CA295" t="s">
        <v>448</v>
      </c>
      <c r="CC295" t="s">
        <v>344</v>
      </c>
      <c r="CD295">
        <v>1</v>
      </c>
    </row>
    <row r="296" spans="1:82" x14ac:dyDescent="0.2">
      <c r="A296">
        <v>293</v>
      </c>
      <c r="B296" t="s">
        <v>333</v>
      </c>
      <c r="C296" s="73">
        <v>1112466782</v>
      </c>
      <c r="D296" s="73" t="s">
        <v>2767</v>
      </c>
      <c r="E296" s="73" t="str">
        <f t="shared" si="4"/>
        <v>社会福祉法人（社協以外）</v>
      </c>
      <c r="F296" s="73" t="s">
        <v>2768</v>
      </c>
      <c r="G296" s="73" t="s">
        <v>2760</v>
      </c>
      <c r="H296" s="80">
        <v>33591</v>
      </c>
      <c r="I296" t="s">
        <v>2769</v>
      </c>
      <c r="J296">
        <v>3540041</v>
      </c>
      <c r="K296" t="s">
        <v>2770</v>
      </c>
      <c r="L296" t="s">
        <v>2771</v>
      </c>
      <c r="Q296" t="s">
        <v>137</v>
      </c>
      <c r="X296">
        <v>20</v>
      </c>
      <c r="AE296">
        <v>20</v>
      </c>
      <c r="AH296" s="81">
        <v>40634</v>
      </c>
      <c r="AI296" t="s">
        <v>2772</v>
      </c>
      <c r="AJ296">
        <v>40634</v>
      </c>
      <c r="AK296" t="s">
        <v>337</v>
      </c>
      <c r="AL296" t="s">
        <v>499</v>
      </c>
      <c r="AM296">
        <v>41495</v>
      </c>
      <c r="AN296" t="s">
        <v>2773</v>
      </c>
      <c r="AP296" t="s">
        <v>2774</v>
      </c>
      <c r="AQ296" t="s">
        <v>340</v>
      </c>
      <c r="AR296" t="s">
        <v>340</v>
      </c>
      <c r="AT296" t="s">
        <v>137</v>
      </c>
      <c r="AV296" t="s">
        <v>341</v>
      </c>
      <c r="AW296">
        <v>2</v>
      </c>
      <c r="BP296">
        <v>1</v>
      </c>
      <c r="BT296" t="s">
        <v>293</v>
      </c>
      <c r="BX296" t="s">
        <v>386</v>
      </c>
      <c r="BY296">
        <v>0</v>
      </c>
      <c r="BZ296">
        <v>20</v>
      </c>
      <c r="CA296" t="s">
        <v>448</v>
      </c>
      <c r="CC296" t="s">
        <v>344</v>
      </c>
    </row>
    <row r="297" spans="1:82" x14ac:dyDescent="0.2">
      <c r="A297">
        <v>294</v>
      </c>
      <c r="B297" t="s">
        <v>333</v>
      </c>
      <c r="C297" s="73">
        <v>1112466790</v>
      </c>
      <c r="D297" s="73" t="s">
        <v>2775</v>
      </c>
      <c r="E297" s="73" t="str">
        <f t="shared" si="4"/>
        <v>社会福祉協議会</v>
      </c>
      <c r="F297" s="73" t="s">
        <v>2776</v>
      </c>
      <c r="G297" s="73" t="s">
        <v>2741</v>
      </c>
      <c r="H297" s="80">
        <v>15995</v>
      </c>
      <c r="I297" t="s">
        <v>2777</v>
      </c>
      <c r="J297" t="s">
        <v>2778</v>
      </c>
      <c r="K297" t="s">
        <v>2779</v>
      </c>
      <c r="L297" t="s">
        <v>2780</v>
      </c>
      <c r="Q297" t="s">
        <v>137</v>
      </c>
      <c r="AE297">
        <v>20</v>
      </c>
      <c r="AH297" s="81">
        <v>40634</v>
      </c>
      <c r="AI297" t="s">
        <v>2781</v>
      </c>
      <c r="AJ297">
        <v>40634</v>
      </c>
      <c r="AK297" t="s">
        <v>337</v>
      </c>
      <c r="AM297">
        <v>41486</v>
      </c>
      <c r="AN297" t="s">
        <v>2782</v>
      </c>
      <c r="AP297" t="s">
        <v>2783</v>
      </c>
      <c r="AQ297" t="s">
        <v>6180</v>
      </c>
      <c r="AR297" t="s">
        <v>340</v>
      </c>
      <c r="AT297" t="s">
        <v>137</v>
      </c>
      <c r="AV297" t="s">
        <v>341</v>
      </c>
      <c r="AW297">
        <v>1</v>
      </c>
      <c r="BP297">
        <v>1</v>
      </c>
      <c r="BT297" t="s">
        <v>293</v>
      </c>
      <c r="BX297" t="s">
        <v>345</v>
      </c>
      <c r="BY297">
        <v>0</v>
      </c>
      <c r="BZ297" t="e">
        <v>#VALUE!</v>
      </c>
      <c r="CA297" t="s">
        <v>448</v>
      </c>
      <c r="CC297" t="s">
        <v>344</v>
      </c>
    </row>
    <row r="298" spans="1:82" x14ac:dyDescent="0.2">
      <c r="A298">
        <v>295</v>
      </c>
      <c r="B298" t="s">
        <v>333</v>
      </c>
      <c r="C298" s="73">
        <v>1112466964</v>
      </c>
      <c r="D298" s="73" t="s">
        <v>2784</v>
      </c>
      <c r="E298" s="73" t="str">
        <f t="shared" si="4"/>
        <v>特定非営利活動法人</v>
      </c>
      <c r="F298" s="73" t="s">
        <v>2785</v>
      </c>
      <c r="G298" s="73" t="s">
        <v>2741</v>
      </c>
      <c r="H298" s="80">
        <v>19125</v>
      </c>
      <c r="I298" t="s">
        <v>2786</v>
      </c>
      <c r="J298" t="s">
        <v>2778</v>
      </c>
      <c r="K298" t="s">
        <v>2787</v>
      </c>
      <c r="L298" t="s">
        <v>2788</v>
      </c>
      <c r="M298" t="s">
        <v>137</v>
      </c>
      <c r="N298" t="s">
        <v>137</v>
      </c>
      <c r="O298" t="s">
        <v>137</v>
      </c>
      <c r="P298" t="s">
        <v>137</v>
      </c>
      <c r="Q298" t="s">
        <v>137</v>
      </c>
      <c r="R298" t="s">
        <v>137</v>
      </c>
      <c r="S298" t="s">
        <v>137</v>
      </c>
      <c r="AB298">
        <v>6</v>
      </c>
      <c r="AE298">
        <v>14</v>
      </c>
      <c r="AH298" s="81">
        <v>42583</v>
      </c>
      <c r="AI298" t="s">
        <v>2789</v>
      </c>
      <c r="AJ298">
        <v>42583</v>
      </c>
      <c r="AK298" t="s">
        <v>337</v>
      </c>
      <c r="AL298" t="s">
        <v>496</v>
      </c>
      <c r="AM298">
        <v>42583</v>
      </c>
      <c r="AN298" t="s">
        <v>2790</v>
      </c>
      <c r="AP298" t="s">
        <v>2791</v>
      </c>
      <c r="AQ298" t="s">
        <v>412</v>
      </c>
      <c r="AR298" t="s">
        <v>412</v>
      </c>
      <c r="AT298" t="s">
        <v>137</v>
      </c>
      <c r="AV298" t="s">
        <v>341</v>
      </c>
      <c r="AW298">
        <v>2</v>
      </c>
      <c r="BS298">
        <v>1</v>
      </c>
      <c r="BX298" t="s">
        <v>386</v>
      </c>
      <c r="BY298">
        <v>0</v>
      </c>
      <c r="BZ298">
        <v>30</v>
      </c>
      <c r="CA298" t="s">
        <v>448</v>
      </c>
      <c r="CC298" t="s">
        <v>344</v>
      </c>
    </row>
    <row r="299" spans="1:82" x14ac:dyDescent="0.2">
      <c r="A299">
        <v>296</v>
      </c>
      <c r="B299" t="s">
        <v>236</v>
      </c>
      <c r="C299" s="73">
        <v>1112466980</v>
      </c>
      <c r="D299" s="73" t="s">
        <v>2792</v>
      </c>
      <c r="E299" s="73" t="str">
        <f t="shared" si="4"/>
        <v>特定非営利活動法人</v>
      </c>
      <c r="F299" s="73" t="s">
        <v>2793</v>
      </c>
      <c r="G299" s="73" t="s">
        <v>2760</v>
      </c>
      <c r="H299" s="80">
        <v>42007</v>
      </c>
      <c r="I299" t="s">
        <v>2794</v>
      </c>
      <c r="J299" t="s">
        <v>2795</v>
      </c>
      <c r="K299" t="s">
        <v>2796</v>
      </c>
      <c r="L299" t="s">
        <v>2797</v>
      </c>
      <c r="Q299" t="s">
        <v>137</v>
      </c>
      <c r="AE299">
        <v>30</v>
      </c>
      <c r="AH299" s="81">
        <v>43497</v>
      </c>
      <c r="AI299" t="s">
        <v>2798</v>
      </c>
      <c r="AJ299">
        <v>43497</v>
      </c>
      <c r="AK299" t="s">
        <v>337</v>
      </c>
      <c r="AL299" t="s">
        <v>1260</v>
      </c>
      <c r="AM299">
        <v>43497</v>
      </c>
      <c r="AN299" t="s">
        <v>2799</v>
      </c>
      <c r="AP299" t="s">
        <v>2800</v>
      </c>
      <c r="AQ299" t="s">
        <v>412</v>
      </c>
      <c r="AR299" t="s">
        <v>412</v>
      </c>
      <c r="AT299" t="s">
        <v>137</v>
      </c>
      <c r="AU299" t="s">
        <v>341</v>
      </c>
      <c r="AW299">
        <v>1</v>
      </c>
      <c r="BH299">
        <v>1</v>
      </c>
      <c r="BT299" t="s">
        <v>293</v>
      </c>
      <c r="BV299">
        <v>50</v>
      </c>
      <c r="BW299">
        <v>34425</v>
      </c>
      <c r="BY299">
        <v>0</v>
      </c>
      <c r="BZ299">
        <v>20</v>
      </c>
      <c r="CA299" t="s">
        <v>448</v>
      </c>
    </row>
    <row r="300" spans="1:82" x14ac:dyDescent="0.2">
      <c r="A300">
        <v>297</v>
      </c>
      <c r="B300" t="s">
        <v>618</v>
      </c>
      <c r="C300" s="73">
        <v>1112467053</v>
      </c>
      <c r="D300" s="73" t="s">
        <v>2801</v>
      </c>
      <c r="E300" s="73" t="str">
        <f t="shared" si="4"/>
        <v>営利法人（株式・合名・合資・合同会社）</v>
      </c>
      <c r="F300" s="73" t="s">
        <v>2802</v>
      </c>
      <c r="G300" s="73" t="s">
        <v>2760</v>
      </c>
      <c r="H300" s="80">
        <v>13889</v>
      </c>
      <c r="I300" t="s">
        <v>2803</v>
      </c>
      <c r="J300" t="s">
        <v>2795</v>
      </c>
      <c r="K300" t="s">
        <v>2804</v>
      </c>
      <c r="L300" t="s">
        <v>2805</v>
      </c>
      <c r="M300" t="s">
        <v>520</v>
      </c>
      <c r="N300" t="s">
        <v>520</v>
      </c>
      <c r="O300" t="s">
        <v>520</v>
      </c>
      <c r="P300" t="s">
        <v>520</v>
      </c>
      <c r="Q300" t="s">
        <v>520</v>
      </c>
      <c r="R300" t="s">
        <v>520</v>
      </c>
      <c r="AE300">
        <v>20</v>
      </c>
      <c r="AH300" s="81">
        <v>44866</v>
      </c>
      <c r="AI300" t="s">
        <v>2806</v>
      </c>
      <c r="AJ300">
        <v>44866</v>
      </c>
      <c r="AK300" t="s">
        <v>337</v>
      </c>
      <c r="AL300" t="s">
        <v>470</v>
      </c>
      <c r="AM300">
        <v>44866</v>
      </c>
      <c r="AN300" t="s">
        <v>2178</v>
      </c>
      <c r="AP300" t="s">
        <v>2807</v>
      </c>
      <c r="AQ300" t="s">
        <v>351</v>
      </c>
      <c r="AR300" t="s">
        <v>351</v>
      </c>
      <c r="AT300" t="s">
        <v>137</v>
      </c>
      <c r="AU300" t="s">
        <v>341</v>
      </c>
      <c r="AW300">
        <v>1</v>
      </c>
      <c r="BS300">
        <v>1</v>
      </c>
      <c r="BX300" t="s">
        <v>416</v>
      </c>
      <c r="BY300">
        <v>0</v>
      </c>
      <c r="BZ300">
        <v>20</v>
      </c>
      <c r="CA300" t="s">
        <v>448</v>
      </c>
      <c r="CC300" t="s">
        <v>344</v>
      </c>
    </row>
    <row r="301" spans="1:82" x14ac:dyDescent="0.2">
      <c r="A301">
        <v>298</v>
      </c>
      <c r="B301" t="s">
        <v>333</v>
      </c>
      <c r="C301" s="73">
        <v>1112500192</v>
      </c>
      <c r="D301" s="73" t="s">
        <v>2808</v>
      </c>
      <c r="E301" s="73" t="str">
        <f t="shared" si="4"/>
        <v>その他（社団・財団・農協・生協等）</v>
      </c>
      <c r="F301" s="73" t="s">
        <v>2809</v>
      </c>
      <c r="G301" s="73" t="s">
        <v>52</v>
      </c>
      <c r="H301" s="80">
        <v>22222</v>
      </c>
      <c r="I301" t="s">
        <v>2810</v>
      </c>
      <c r="J301">
        <v>3590004</v>
      </c>
      <c r="K301" t="s">
        <v>2811</v>
      </c>
      <c r="L301" t="s">
        <v>2812</v>
      </c>
      <c r="Q301" t="s">
        <v>137</v>
      </c>
      <c r="X301">
        <v>50</v>
      </c>
      <c r="AE301">
        <v>10</v>
      </c>
      <c r="AH301" s="81">
        <v>40634</v>
      </c>
      <c r="AI301" t="s">
        <v>2813</v>
      </c>
      <c r="AJ301">
        <v>40634</v>
      </c>
      <c r="AK301" t="s">
        <v>337</v>
      </c>
      <c r="AM301">
        <v>41486</v>
      </c>
      <c r="AN301" t="s">
        <v>2814</v>
      </c>
      <c r="AP301" t="s">
        <v>2815</v>
      </c>
      <c r="AQ301" t="s">
        <v>642</v>
      </c>
      <c r="AR301" t="s">
        <v>340</v>
      </c>
      <c r="AT301" t="s">
        <v>137</v>
      </c>
      <c r="AV301" t="s">
        <v>341</v>
      </c>
      <c r="AW301">
        <v>2</v>
      </c>
      <c r="BR301" t="s">
        <v>2816</v>
      </c>
      <c r="BT301" t="s">
        <v>471</v>
      </c>
      <c r="BU301" t="s">
        <v>2817</v>
      </c>
      <c r="BV301">
        <v>580</v>
      </c>
      <c r="BW301">
        <v>29037</v>
      </c>
      <c r="BX301" t="s">
        <v>467</v>
      </c>
      <c r="BY301">
        <v>60</v>
      </c>
      <c r="BZ301">
        <v>60</v>
      </c>
      <c r="CA301" t="s">
        <v>448</v>
      </c>
      <c r="CC301">
        <v>1276698</v>
      </c>
    </row>
    <row r="302" spans="1:82" x14ac:dyDescent="0.2">
      <c r="A302">
        <v>299</v>
      </c>
      <c r="B302" t="s">
        <v>618</v>
      </c>
      <c r="C302" s="73">
        <v>1112500359</v>
      </c>
      <c r="D302" s="73" t="s">
        <v>2818</v>
      </c>
      <c r="E302" s="73" t="str">
        <f t="shared" si="4"/>
        <v>社会福祉法人（社協以外）</v>
      </c>
      <c r="F302" s="73" t="s">
        <v>2819</v>
      </c>
      <c r="G302" s="73" t="s">
        <v>52</v>
      </c>
      <c r="H302" s="80">
        <v>36720</v>
      </c>
      <c r="I302" t="s">
        <v>2820</v>
      </c>
      <c r="J302">
        <v>3590032</v>
      </c>
      <c r="K302" t="s">
        <v>2821</v>
      </c>
      <c r="L302" t="s">
        <v>2822</v>
      </c>
      <c r="R302" t="s">
        <v>137</v>
      </c>
      <c r="AE302">
        <v>40</v>
      </c>
      <c r="AH302" s="81">
        <v>39172</v>
      </c>
      <c r="AI302" t="s">
        <v>2823</v>
      </c>
      <c r="AJ302">
        <v>39172</v>
      </c>
      <c r="AK302" t="s">
        <v>337</v>
      </c>
      <c r="AM302">
        <v>41486</v>
      </c>
      <c r="AN302" t="s">
        <v>2824</v>
      </c>
      <c r="AP302" t="s">
        <v>2825</v>
      </c>
      <c r="AQ302" t="s">
        <v>340</v>
      </c>
      <c r="AR302" t="s">
        <v>340</v>
      </c>
      <c r="AT302" t="s">
        <v>137</v>
      </c>
      <c r="AU302" t="s">
        <v>341</v>
      </c>
      <c r="AW302">
        <v>1</v>
      </c>
      <c r="BP302">
        <v>2</v>
      </c>
      <c r="BT302" t="s">
        <v>293</v>
      </c>
      <c r="BX302" t="s">
        <v>386</v>
      </c>
      <c r="BY302">
        <v>0</v>
      </c>
      <c r="BZ302">
        <v>20</v>
      </c>
      <c r="CA302" t="s">
        <v>448</v>
      </c>
      <c r="CC302" t="s">
        <v>344</v>
      </c>
      <c r="CD302" t="s">
        <v>345</v>
      </c>
    </row>
    <row r="303" spans="1:82" x14ac:dyDescent="0.2">
      <c r="A303">
        <v>300</v>
      </c>
      <c r="B303" t="s">
        <v>618</v>
      </c>
      <c r="C303" s="73">
        <v>1112500366</v>
      </c>
      <c r="D303" s="73" t="s">
        <v>2826</v>
      </c>
      <c r="E303" s="73" t="str">
        <f t="shared" si="4"/>
        <v>特定非営利活動法人</v>
      </c>
      <c r="F303" s="73" t="s">
        <v>2827</v>
      </c>
      <c r="G303" s="73" t="s">
        <v>52</v>
      </c>
      <c r="H303" s="80">
        <v>5484</v>
      </c>
      <c r="I303" t="s">
        <v>2828</v>
      </c>
      <c r="J303">
        <v>3591118</v>
      </c>
      <c r="K303" t="s">
        <v>2829</v>
      </c>
      <c r="L303" t="s">
        <v>2829</v>
      </c>
      <c r="R303" t="s">
        <v>137</v>
      </c>
      <c r="AE303">
        <v>20</v>
      </c>
      <c r="AH303" s="81">
        <v>39173</v>
      </c>
      <c r="AI303" t="s">
        <v>2830</v>
      </c>
      <c r="AJ303">
        <v>39173</v>
      </c>
      <c r="AK303" t="s">
        <v>337</v>
      </c>
      <c r="AM303">
        <v>41486</v>
      </c>
      <c r="AN303" t="s">
        <v>2831</v>
      </c>
      <c r="AP303" t="s">
        <v>2832</v>
      </c>
      <c r="AQ303" t="s">
        <v>412</v>
      </c>
      <c r="AR303" t="s">
        <v>412</v>
      </c>
      <c r="AT303" t="s">
        <v>137</v>
      </c>
      <c r="AU303" t="s">
        <v>341</v>
      </c>
      <c r="AW303">
        <v>1</v>
      </c>
      <c r="BQ303">
        <v>1</v>
      </c>
      <c r="BT303" t="s">
        <v>294</v>
      </c>
      <c r="BX303" t="s">
        <v>386</v>
      </c>
      <c r="BY303">
        <v>0</v>
      </c>
      <c r="BZ303">
        <v>34</v>
      </c>
      <c r="CA303" t="s">
        <v>448</v>
      </c>
      <c r="CB303">
        <v>1</v>
      </c>
      <c r="CC303" t="s">
        <v>344</v>
      </c>
      <c r="CD303" t="s">
        <v>345</v>
      </c>
    </row>
    <row r="304" spans="1:82" x14ac:dyDescent="0.2">
      <c r="A304">
        <v>301</v>
      </c>
      <c r="B304" t="s">
        <v>333</v>
      </c>
      <c r="C304" s="73">
        <v>1112500374</v>
      </c>
      <c r="D304" s="73" t="s">
        <v>2833</v>
      </c>
      <c r="E304" s="73" t="str">
        <f t="shared" si="4"/>
        <v>特定非営利活動法人</v>
      </c>
      <c r="F304" s="73" t="s">
        <v>2834</v>
      </c>
      <c r="G304" s="73" t="s">
        <v>52</v>
      </c>
      <c r="H304" s="80">
        <v>48176</v>
      </c>
      <c r="I304" t="s">
        <v>2835</v>
      </c>
      <c r="J304">
        <v>3590011</v>
      </c>
      <c r="K304" t="s">
        <v>2836</v>
      </c>
      <c r="L304" t="s">
        <v>2837</v>
      </c>
      <c r="Q304" t="s">
        <v>137</v>
      </c>
      <c r="AE304">
        <v>34</v>
      </c>
      <c r="AH304" s="81">
        <v>39173</v>
      </c>
      <c r="AI304" t="s">
        <v>2838</v>
      </c>
      <c r="AJ304">
        <v>39173</v>
      </c>
      <c r="AK304" t="s">
        <v>337</v>
      </c>
      <c r="AM304">
        <v>41486</v>
      </c>
      <c r="AN304" t="s">
        <v>2799</v>
      </c>
      <c r="AP304" t="s">
        <v>2839</v>
      </c>
      <c r="AQ304" t="s">
        <v>412</v>
      </c>
      <c r="AR304" t="s">
        <v>412</v>
      </c>
      <c r="AT304" t="s">
        <v>137</v>
      </c>
      <c r="AV304" t="s">
        <v>341</v>
      </c>
      <c r="AW304">
        <v>1</v>
      </c>
      <c r="BP304">
        <v>1</v>
      </c>
      <c r="BT304" t="s">
        <v>293</v>
      </c>
      <c r="BX304" t="s">
        <v>386</v>
      </c>
      <c r="BY304">
        <v>0</v>
      </c>
      <c r="BZ304">
        <v>20</v>
      </c>
      <c r="CA304" t="s">
        <v>448</v>
      </c>
      <c r="CC304" t="s">
        <v>344</v>
      </c>
      <c r="CD304" t="s">
        <v>345</v>
      </c>
    </row>
    <row r="305" spans="1:82" x14ac:dyDescent="0.2">
      <c r="A305">
        <v>302</v>
      </c>
      <c r="B305" t="s">
        <v>618</v>
      </c>
      <c r="C305" s="73">
        <v>1112500408</v>
      </c>
      <c r="D305" s="73" t="s">
        <v>2840</v>
      </c>
      <c r="E305" s="73" t="str">
        <f t="shared" si="4"/>
        <v>特定非営利活動法人</v>
      </c>
      <c r="F305" s="73" t="s">
        <v>2841</v>
      </c>
      <c r="G305" s="73" t="s">
        <v>52</v>
      </c>
      <c r="H305" s="80">
        <v>17270</v>
      </c>
      <c r="I305" t="s">
        <v>2842</v>
      </c>
      <c r="J305">
        <v>3591104</v>
      </c>
      <c r="K305" t="s">
        <v>2843</v>
      </c>
      <c r="L305" t="s">
        <v>2843</v>
      </c>
      <c r="R305" t="s">
        <v>137</v>
      </c>
      <c r="AE305">
        <v>20</v>
      </c>
      <c r="AH305" s="81">
        <v>39356</v>
      </c>
      <c r="AI305" t="s">
        <v>2844</v>
      </c>
      <c r="AJ305">
        <v>39356</v>
      </c>
      <c r="AK305" t="s">
        <v>337</v>
      </c>
      <c r="AM305">
        <v>41486</v>
      </c>
      <c r="AN305" t="s">
        <v>2845</v>
      </c>
      <c r="AP305" t="s">
        <v>2846</v>
      </c>
      <c r="AQ305" t="s">
        <v>412</v>
      </c>
      <c r="AR305" t="s">
        <v>412</v>
      </c>
      <c r="AT305" t="s">
        <v>137</v>
      </c>
      <c r="AU305" t="s">
        <v>341</v>
      </c>
      <c r="AW305">
        <v>1</v>
      </c>
      <c r="BR305" t="s">
        <v>531</v>
      </c>
      <c r="BT305" t="s">
        <v>471</v>
      </c>
      <c r="BX305" t="s">
        <v>511</v>
      </c>
      <c r="BY305">
        <v>0</v>
      </c>
      <c r="BZ305">
        <v>20</v>
      </c>
      <c r="CA305" t="s">
        <v>448</v>
      </c>
      <c r="CC305" t="s">
        <v>344</v>
      </c>
      <c r="CD305" t="s">
        <v>345</v>
      </c>
    </row>
    <row r="306" spans="1:82" x14ac:dyDescent="0.2">
      <c r="A306">
        <v>303</v>
      </c>
      <c r="B306" t="s">
        <v>333</v>
      </c>
      <c r="C306" s="73">
        <v>1112500473</v>
      </c>
      <c r="D306" s="73" t="s">
        <v>2847</v>
      </c>
      <c r="E306" s="73" t="str">
        <f t="shared" si="4"/>
        <v>社会福祉法人（社協以外）</v>
      </c>
      <c r="F306" s="73" t="s">
        <v>2848</v>
      </c>
      <c r="G306" s="73" t="s">
        <v>52</v>
      </c>
      <c r="H306" s="80">
        <v>35122</v>
      </c>
      <c r="I306" t="s">
        <v>2849</v>
      </c>
      <c r="J306">
        <v>3591152</v>
      </c>
      <c r="K306" t="s">
        <v>2850</v>
      </c>
      <c r="L306" t="s">
        <v>2851</v>
      </c>
      <c r="M306" t="s">
        <v>137</v>
      </c>
      <c r="N306" t="s">
        <v>137</v>
      </c>
      <c r="O306" t="s">
        <v>137</v>
      </c>
      <c r="Q306" t="s">
        <v>137</v>
      </c>
      <c r="R306" t="s">
        <v>137</v>
      </c>
      <c r="X306">
        <v>20</v>
      </c>
      <c r="AE306">
        <v>35</v>
      </c>
      <c r="AH306" s="81">
        <v>39417</v>
      </c>
      <c r="AI306" t="s">
        <v>2852</v>
      </c>
      <c r="AJ306">
        <v>39417</v>
      </c>
      <c r="AK306" t="s">
        <v>337</v>
      </c>
      <c r="AL306" t="s">
        <v>1260</v>
      </c>
      <c r="AM306">
        <v>41486</v>
      </c>
      <c r="AN306" t="s">
        <v>2853</v>
      </c>
      <c r="AP306" t="s">
        <v>2854</v>
      </c>
      <c r="AQ306" t="s">
        <v>340</v>
      </c>
      <c r="AR306" t="s">
        <v>340</v>
      </c>
      <c r="AT306" t="s">
        <v>137</v>
      </c>
      <c r="AV306" t="s">
        <v>341</v>
      </c>
      <c r="AW306">
        <v>2</v>
      </c>
      <c r="BS306">
        <v>1</v>
      </c>
      <c r="BT306" t="s">
        <v>2310</v>
      </c>
      <c r="BX306" t="s">
        <v>416</v>
      </c>
      <c r="BY306">
        <v>0</v>
      </c>
      <c r="BZ306">
        <v>28</v>
      </c>
      <c r="CA306" t="s">
        <v>448</v>
      </c>
      <c r="CC306" t="s">
        <v>344</v>
      </c>
      <c r="CD306" t="s">
        <v>345</v>
      </c>
    </row>
    <row r="307" spans="1:82" x14ac:dyDescent="0.2">
      <c r="A307">
        <v>304</v>
      </c>
      <c r="B307" t="s">
        <v>618</v>
      </c>
      <c r="C307" s="73">
        <v>1112500630</v>
      </c>
      <c r="D307" s="73" t="s">
        <v>53</v>
      </c>
      <c r="E307" s="73" t="str">
        <f t="shared" si="4"/>
        <v>社会福祉法人（社協以外）</v>
      </c>
      <c r="F307" s="73" t="s">
        <v>2855</v>
      </c>
      <c r="G307" s="73" t="s">
        <v>52</v>
      </c>
      <c r="H307" s="80">
        <v>34175</v>
      </c>
      <c r="I307" t="s">
        <v>2856</v>
      </c>
      <c r="J307">
        <v>3590001</v>
      </c>
      <c r="K307" t="s">
        <v>2857</v>
      </c>
      <c r="L307" t="s">
        <v>2858</v>
      </c>
      <c r="Q307" t="s">
        <v>137</v>
      </c>
      <c r="AE307">
        <v>30</v>
      </c>
      <c r="AH307" s="81">
        <v>40299</v>
      </c>
      <c r="AI307" t="s">
        <v>2859</v>
      </c>
      <c r="AJ307">
        <v>40299</v>
      </c>
      <c r="AK307" t="s">
        <v>337</v>
      </c>
      <c r="AM307">
        <v>41486</v>
      </c>
      <c r="AN307" t="s">
        <v>2860</v>
      </c>
      <c r="AP307" t="s">
        <v>2861</v>
      </c>
      <c r="AQ307" t="s">
        <v>340</v>
      </c>
      <c r="AR307" t="s">
        <v>340</v>
      </c>
      <c r="AT307" t="s">
        <v>137</v>
      </c>
      <c r="AU307" t="s">
        <v>341</v>
      </c>
      <c r="AW307">
        <v>1</v>
      </c>
      <c r="BS307">
        <v>1</v>
      </c>
      <c r="BX307" t="s">
        <v>516</v>
      </c>
      <c r="BY307" t="s">
        <v>137</v>
      </c>
      <c r="BZ307">
        <v>20</v>
      </c>
      <c r="CA307" t="s">
        <v>448</v>
      </c>
    </row>
    <row r="308" spans="1:82" x14ac:dyDescent="0.2">
      <c r="A308">
        <v>305</v>
      </c>
      <c r="B308" t="s">
        <v>333</v>
      </c>
      <c r="C308" s="73">
        <v>1112500697</v>
      </c>
      <c r="D308" s="73" t="s">
        <v>92</v>
      </c>
      <c r="E308" s="73" t="str">
        <f t="shared" si="4"/>
        <v>営利法人（株式・合名・合資・合同会社）</v>
      </c>
      <c r="F308" s="73" t="s">
        <v>84</v>
      </c>
      <c r="G308" s="73" t="s">
        <v>52</v>
      </c>
      <c r="H308" s="80">
        <v>31364</v>
      </c>
      <c r="I308" t="s">
        <v>461</v>
      </c>
      <c r="J308">
        <v>3590001</v>
      </c>
      <c r="K308" t="s">
        <v>462</v>
      </c>
      <c r="L308" t="s">
        <v>463</v>
      </c>
      <c r="M308" t="s">
        <v>137</v>
      </c>
      <c r="O308" t="s">
        <v>137</v>
      </c>
      <c r="P308" t="s">
        <v>137</v>
      </c>
      <c r="Q308" t="s">
        <v>137</v>
      </c>
      <c r="R308" t="s">
        <v>137</v>
      </c>
      <c r="AD308">
        <v>20</v>
      </c>
      <c r="AE308">
        <v>20</v>
      </c>
      <c r="AH308" s="81">
        <v>40544</v>
      </c>
      <c r="AI308" t="s">
        <v>464</v>
      </c>
      <c r="AJ308">
        <v>40544</v>
      </c>
      <c r="AK308" t="s">
        <v>337</v>
      </c>
      <c r="AM308">
        <v>42180</v>
      </c>
      <c r="AN308" t="s">
        <v>465</v>
      </c>
      <c r="AP308" t="s">
        <v>466</v>
      </c>
      <c r="AQ308" t="s">
        <v>351</v>
      </c>
      <c r="AR308" t="s">
        <v>351</v>
      </c>
      <c r="AT308" t="s">
        <v>137</v>
      </c>
      <c r="AV308" t="s">
        <v>341</v>
      </c>
      <c r="AW308">
        <v>2</v>
      </c>
      <c r="BP308">
        <v>1</v>
      </c>
      <c r="BT308" t="s">
        <v>293</v>
      </c>
      <c r="BX308" t="s">
        <v>467</v>
      </c>
      <c r="BY308">
        <v>54</v>
      </c>
      <c r="BZ308">
        <v>54</v>
      </c>
      <c r="CA308" t="s">
        <v>448</v>
      </c>
      <c r="CC308" t="s">
        <v>344</v>
      </c>
      <c r="CD308" t="s">
        <v>345</v>
      </c>
    </row>
    <row r="309" spans="1:82" x14ac:dyDescent="0.2">
      <c r="A309">
        <v>306</v>
      </c>
      <c r="B309" t="s">
        <v>618</v>
      </c>
      <c r="C309" s="73">
        <v>1112500754</v>
      </c>
      <c r="D309" s="73" t="s">
        <v>2862</v>
      </c>
      <c r="E309" s="73" t="str">
        <f t="shared" si="4"/>
        <v>社会福祉協議会</v>
      </c>
      <c r="F309" s="73" t="s">
        <v>2863</v>
      </c>
      <c r="G309" s="73" t="s">
        <v>52</v>
      </c>
      <c r="H309" s="80">
        <v>20000</v>
      </c>
      <c r="I309" t="s">
        <v>2864</v>
      </c>
      <c r="J309" t="s">
        <v>2865</v>
      </c>
      <c r="K309" t="s">
        <v>2866</v>
      </c>
      <c r="L309" t="s">
        <v>2867</v>
      </c>
      <c r="Q309" t="s">
        <v>137</v>
      </c>
      <c r="AE309">
        <v>35</v>
      </c>
      <c r="AH309" s="81">
        <v>41000</v>
      </c>
      <c r="AI309" t="s">
        <v>2868</v>
      </c>
      <c r="AJ309">
        <v>41000</v>
      </c>
      <c r="AK309" t="s">
        <v>337</v>
      </c>
      <c r="AM309">
        <v>41486</v>
      </c>
      <c r="AN309" t="s">
        <v>2869</v>
      </c>
      <c r="AP309" t="s">
        <v>2870</v>
      </c>
      <c r="AQ309" t="s">
        <v>6180</v>
      </c>
      <c r="AR309" t="s">
        <v>340</v>
      </c>
      <c r="AT309" t="s">
        <v>137</v>
      </c>
      <c r="AU309" t="s">
        <v>341</v>
      </c>
      <c r="AW309">
        <v>1</v>
      </c>
      <c r="BP309">
        <v>1</v>
      </c>
      <c r="BT309" t="s">
        <v>293</v>
      </c>
      <c r="BX309" t="s">
        <v>386</v>
      </c>
      <c r="BY309">
        <v>0</v>
      </c>
      <c r="BZ309">
        <v>20</v>
      </c>
      <c r="CA309" t="s">
        <v>448</v>
      </c>
      <c r="CC309" t="s">
        <v>344</v>
      </c>
    </row>
    <row r="310" spans="1:82" x14ac:dyDescent="0.2">
      <c r="A310">
        <v>307</v>
      </c>
      <c r="B310" t="s">
        <v>346</v>
      </c>
      <c r="C310" s="73">
        <v>1112500804</v>
      </c>
      <c r="D310" s="73" t="s">
        <v>2871</v>
      </c>
      <c r="E310" s="73" t="str">
        <f t="shared" si="4"/>
        <v>営利法人（株式・合名・合資・合同会社）</v>
      </c>
      <c r="F310" s="73" t="s">
        <v>2872</v>
      </c>
      <c r="G310" s="73" t="s">
        <v>52</v>
      </c>
      <c r="H310" s="80">
        <v>22651</v>
      </c>
      <c r="I310" t="s">
        <v>2873</v>
      </c>
      <c r="J310" t="s">
        <v>2874</v>
      </c>
      <c r="K310" t="s">
        <v>2875</v>
      </c>
      <c r="L310" t="s">
        <v>2876</v>
      </c>
      <c r="Q310" t="s">
        <v>137</v>
      </c>
      <c r="R310" t="s">
        <v>137</v>
      </c>
      <c r="AE310">
        <v>20</v>
      </c>
      <c r="AH310" s="81">
        <v>41000</v>
      </c>
      <c r="AI310" t="s">
        <v>2877</v>
      </c>
      <c r="AJ310">
        <v>41000</v>
      </c>
      <c r="AK310" t="s">
        <v>337</v>
      </c>
      <c r="AM310">
        <v>41486</v>
      </c>
      <c r="AN310" t="s">
        <v>2878</v>
      </c>
      <c r="AP310" t="s">
        <v>2879</v>
      </c>
      <c r="AQ310" t="s">
        <v>351</v>
      </c>
      <c r="AR310" t="s">
        <v>351</v>
      </c>
      <c r="AT310" t="s">
        <v>137</v>
      </c>
      <c r="AU310" t="s">
        <v>341</v>
      </c>
      <c r="AW310">
        <v>1</v>
      </c>
      <c r="BR310" t="s">
        <v>2880</v>
      </c>
      <c r="BT310" t="s">
        <v>293</v>
      </c>
      <c r="BX310" t="s">
        <v>416</v>
      </c>
      <c r="BY310">
        <v>0</v>
      </c>
      <c r="BZ310">
        <v>20</v>
      </c>
      <c r="CA310" t="s">
        <v>448</v>
      </c>
      <c r="CC310" t="s">
        <v>344</v>
      </c>
      <c r="CD310" t="s">
        <v>345</v>
      </c>
    </row>
    <row r="311" spans="1:82" x14ac:dyDescent="0.2">
      <c r="A311">
        <v>308</v>
      </c>
      <c r="B311" t="s">
        <v>361</v>
      </c>
      <c r="C311" s="73">
        <v>1112500945</v>
      </c>
      <c r="D311" s="73" t="s">
        <v>2881</v>
      </c>
      <c r="E311" s="73" t="str">
        <f t="shared" si="4"/>
        <v>社会福祉法人（社協以外）</v>
      </c>
      <c r="F311" s="73" t="s">
        <v>2882</v>
      </c>
      <c r="G311" s="73" t="s">
        <v>52</v>
      </c>
      <c r="H311" s="80">
        <v>33816</v>
      </c>
      <c r="I311" t="s">
        <v>2883</v>
      </c>
      <c r="J311" t="s">
        <v>2884</v>
      </c>
      <c r="K311" t="s">
        <v>2885</v>
      </c>
      <c r="L311" t="s">
        <v>2886</v>
      </c>
      <c r="Q311" t="s">
        <v>137</v>
      </c>
      <c r="X311">
        <v>10</v>
      </c>
      <c r="AE311">
        <v>30</v>
      </c>
      <c r="AH311" s="81">
        <v>41548</v>
      </c>
      <c r="AI311" t="s">
        <v>2887</v>
      </c>
      <c r="AJ311">
        <v>41548</v>
      </c>
      <c r="AK311" t="s">
        <v>337</v>
      </c>
      <c r="AL311" t="s">
        <v>410</v>
      </c>
      <c r="AM311">
        <v>41548</v>
      </c>
      <c r="AN311" t="s">
        <v>2713</v>
      </c>
      <c r="AP311" t="s">
        <v>2888</v>
      </c>
      <c r="AQ311" t="s">
        <v>340</v>
      </c>
      <c r="AR311" t="s">
        <v>340</v>
      </c>
      <c r="AT311" t="s">
        <v>137</v>
      </c>
      <c r="AV311" t="s">
        <v>341</v>
      </c>
      <c r="AW311">
        <v>2</v>
      </c>
      <c r="BS311">
        <v>1</v>
      </c>
      <c r="BT311" t="s">
        <v>294</v>
      </c>
      <c r="BX311" t="s">
        <v>413</v>
      </c>
      <c r="BY311">
        <v>0</v>
      </c>
      <c r="BZ311">
        <v>30</v>
      </c>
      <c r="CA311" t="s">
        <v>448</v>
      </c>
      <c r="CC311" t="s">
        <v>344</v>
      </c>
      <c r="CD311" t="s">
        <v>345</v>
      </c>
    </row>
    <row r="312" spans="1:82" x14ac:dyDescent="0.2">
      <c r="A312">
        <v>309</v>
      </c>
      <c r="B312" t="s">
        <v>346</v>
      </c>
      <c r="C312" s="73">
        <v>1112500994</v>
      </c>
      <c r="D312" s="73" t="s">
        <v>2889</v>
      </c>
      <c r="E312" s="73" t="str">
        <f t="shared" si="4"/>
        <v>社会福祉法人（社協以外）</v>
      </c>
      <c r="F312" s="73" t="s">
        <v>2890</v>
      </c>
      <c r="G312" s="73" t="s">
        <v>52</v>
      </c>
      <c r="H312" s="80">
        <v>19124</v>
      </c>
      <c r="I312" t="s">
        <v>2891</v>
      </c>
      <c r="J312" t="s">
        <v>2865</v>
      </c>
      <c r="K312" t="s">
        <v>2892</v>
      </c>
      <c r="L312" t="s">
        <v>2893</v>
      </c>
      <c r="Q312" t="s">
        <v>137</v>
      </c>
      <c r="X312">
        <v>20</v>
      </c>
      <c r="AE312">
        <v>10</v>
      </c>
      <c r="AH312" s="81">
        <v>41730</v>
      </c>
      <c r="AI312" t="s">
        <v>2894</v>
      </c>
      <c r="AJ312">
        <v>41730</v>
      </c>
      <c r="AK312" t="s">
        <v>337</v>
      </c>
      <c r="AL312" t="s">
        <v>410</v>
      </c>
      <c r="AM312">
        <v>41716</v>
      </c>
      <c r="AN312" t="s">
        <v>2895</v>
      </c>
      <c r="AP312" t="s">
        <v>2896</v>
      </c>
      <c r="AQ312" t="s">
        <v>340</v>
      </c>
      <c r="AR312" t="s">
        <v>340</v>
      </c>
      <c r="AT312" t="s">
        <v>137</v>
      </c>
      <c r="AV312" t="s">
        <v>341</v>
      </c>
      <c r="AW312">
        <v>2</v>
      </c>
      <c r="BS312">
        <v>1</v>
      </c>
      <c r="BX312" t="s">
        <v>386</v>
      </c>
      <c r="BY312">
        <v>0</v>
      </c>
      <c r="BZ312">
        <v>39</v>
      </c>
      <c r="CA312" t="s">
        <v>448</v>
      </c>
      <c r="CC312" t="s">
        <v>344</v>
      </c>
      <c r="CD312" t="s">
        <v>345</v>
      </c>
    </row>
    <row r="313" spans="1:82" x14ac:dyDescent="0.2">
      <c r="A313">
        <v>310</v>
      </c>
      <c r="B313" t="s">
        <v>618</v>
      </c>
      <c r="C313" s="73">
        <v>1112501018</v>
      </c>
      <c r="D313" s="73" t="s">
        <v>2897</v>
      </c>
      <c r="E313" s="73" t="str">
        <f t="shared" si="4"/>
        <v>特定非営利活動法人</v>
      </c>
      <c r="F313" s="73" t="s">
        <v>2898</v>
      </c>
      <c r="G313" s="73" t="s">
        <v>52</v>
      </c>
      <c r="H313" s="80">
        <v>15297</v>
      </c>
      <c r="I313" t="s">
        <v>2899</v>
      </c>
      <c r="J313" t="s">
        <v>2900</v>
      </c>
      <c r="K313" t="s">
        <v>2901</v>
      </c>
      <c r="L313" t="s">
        <v>2901</v>
      </c>
      <c r="R313" t="s">
        <v>137</v>
      </c>
      <c r="AE313">
        <v>39</v>
      </c>
      <c r="AH313" s="81">
        <v>41730</v>
      </c>
      <c r="AI313" t="s">
        <v>2902</v>
      </c>
      <c r="AJ313">
        <v>41730</v>
      </c>
      <c r="AK313" t="s">
        <v>337</v>
      </c>
      <c r="AL313" t="s">
        <v>410</v>
      </c>
      <c r="AM313">
        <v>41716</v>
      </c>
      <c r="AN313" t="s">
        <v>2903</v>
      </c>
      <c r="AP313" t="s">
        <v>2904</v>
      </c>
      <c r="AQ313" t="s">
        <v>412</v>
      </c>
      <c r="AR313" t="s">
        <v>412</v>
      </c>
      <c r="AT313" t="s">
        <v>137</v>
      </c>
      <c r="AU313" t="s">
        <v>341</v>
      </c>
      <c r="AW313">
        <v>1</v>
      </c>
      <c r="BS313">
        <v>1</v>
      </c>
      <c r="BX313" t="s">
        <v>352</v>
      </c>
      <c r="BY313">
        <v>0</v>
      </c>
      <c r="BZ313">
        <v>20</v>
      </c>
      <c r="CA313" t="s">
        <v>448</v>
      </c>
      <c r="CC313" t="s">
        <v>344</v>
      </c>
      <c r="CD313" t="s">
        <v>345</v>
      </c>
    </row>
    <row r="314" spans="1:82" x14ac:dyDescent="0.2">
      <c r="A314">
        <v>311</v>
      </c>
      <c r="B314" t="s">
        <v>618</v>
      </c>
      <c r="C314" s="73">
        <v>1112501190</v>
      </c>
      <c r="D314" s="73" t="s">
        <v>2905</v>
      </c>
      <c r="E314" s="73" t="str">
        <f t="shared" si="4"/>
        <v>営利法人（株式・合名・合資・合同会社）</v>
      </c>
      <c r="F314" s="73" t="s">
        <v>2906</v>
      </c>
      <c r="G314" s="73" t="s">
        <v>52</v>
      </c>
      <c r="H314" s="80">
        <v>36667</v>
      </c>
      <c r="I314" t="s">
        <v>2907</v>
      </c>
      <c r="J314" t="s">
        <v>2908</v>
      </c>
      <c r="K314" t="s">
        <v>2909</v>
      </c>
      <c r="L314" t="s">
        <v>2909</v>
      </c>
      <c r="Q314" t="s">
        <v>137</v>
      </c>
      <c r="R314" t="s">
        <v>137</v>
      </c>
      <c r="AE314">
        <v>20</v>
      </c>
      <c r="AH314" s="81">
        <v>42278</v>
      </c>
      <c r="AI314" t="s">
        <v>2910</v>
      </c>
      <c r="AJ314">
        <v>42278</v>
      </c>
      <c r="AK314" t="s">
        <v>337</v>
      </c>
      <c r="AL314" t="s">
        <v>469</v>
      </c>
      <c r="AM314">
        <v>42278</v>
      </c>
      <c r="AN314" t="s">
        <v>2911</v>
      </c>
      <c r="AP314" t="s">
        <v>2912</v>
      </c>
      <c r="AQ314" t="s">
        <v>351</v>
      </c>
      <c r="AR314" t="s">
        <v>351</v>
      </c>
      <c r="AT314" t="s">
        <v>137</v>
      </c>
      <c r="AU314" t="s">
        <v>341</v>
      </c>
      <c r="AW314">
        <v>1</v>
      </c>
      <c r="BS314">
        <v>1</v>
      </c>
      <c r="BT314" t="s">
        <v>2913</v>
      </c>
      <c r="BX314" t="s">
        <v>455</v>
      </c>
      <c r="BY314">
        <v>0</v>
      </c>
      <c r="BZ314">
        <v>20</v>
      </c>
      <c r="CA314" t="s">
        <v>448</v>
      </c>
      <c r="CC314" t="s">
        <v>344</v>
      </c>
    </row>
    <row r="315" spans="1:82" x14ac:dyDescent="0.2">
      <c r="A315">
        <v>312</v>
      </c>
      <c r="B315" t="s">
        <v>333</v>
      </c>
      <c r="C315" s="73">
        <v>1112501307</v>
      </c>
      <c r="D315" s="73" t="s">
        <v>2914</v>
      </c>
      <c r="E315" s="73" t="str">
        <f t="shared" si="4"/>
        <v>営利法人（株式・合名・合資・合同会社）</v>
      </c>
      <c r="F315" s="73" t="s">
        <v>2915</v>
      </c>
      <c r="G315" s="73" t="s">
        <v>52</v>
      </c>
      <c r="H315" s="80">
        <v>17553</v>
      </c>
      <c r="I315" t="s">
        <v>2916</v>
      </c>
      <c r="J315">
        <v>3591127</v>
      </c>
      <c r="K315" t="s">
        <v>2917</v>
      </c>
      <c r="L315" t="s">
        <v>2918</v>
      </c>
      <c r="O315" t="s">
        <v>137</v>
      </c>
      <c r="P315" t="s">
        <v>137</v>
      </c>
      <c r="Q315" t="s">
        <v>137</v>
      </c>
      <c r="R315" t="s">
        <v>137</v>
      </c>
      <c r="S315" t="s">
        <v>137</v>
      </c>
      <c r="AB315">
        <v>6</v>
      </c>
      <c r="AE315">
        <v>14</v>
      </c>
      <c r="AH315" s="81">
        <v>42948</v>
      </c>
      <c r="AI315" t="s">
        <v>2919</v>
      </c>
      <c r="AJ315">
        <v>42948</v>
      </c>
      <c r="AK315" t="s">
        <v>337</v>
      </c>
      <c r="AM315">
        <v>42948</v>
      </c>
      <c r="AN315" t="s">
        <v>2920</v>
      </c>
      <c r="AP315" t="s">
        <v>2921</v>
      </c>
      <c r="AQ315" t="s">
        <v>351</v>
      </c>
      <c r="AR315" t="s">
        <v>351</v>
      </c>
      <c r="AT315" t="s">
        <v>137</v>
      </c>
      <c r="AV315" t="s">
        <v>341</v>
      </c>
      <c r="AW315">
        <v>2</v>
      </c>
      <c r="BS315">
        <v>1</v>
      </c>
    </row>
    <row r="316" spans="1:82" x14ac:dyDescent="0.2">
      <c r="A316">
        <v>313</v>
      </c>
      <c r="B316" t="s">
        <v>618</v>
      </c>
      <c r="C316" s="73">
        <v>1112501349</v>
      </c>
      <c r="D316" s="73" t="s">
        <v>2922</v>
      </c>
      <c r="E316" s="73" t="str">
        <f t="shared" si="4"/>
        <v>その他（社団・財団・農協・生協等）</v>
      </c>
      <c r="F316" s="73" t="s">
        <v>2923</v>
      </c>
      <c r="G316" s="73" t="s">
        <v>52</v>
      </c>
      <c r="H316" s="80">
        <v>24917</v>
      </c>
      <c r="I316" t="s">
        <v>2924</v>
      </c>
      <c r="J316" t="s">
        <v>2925</v>
      </c>
      <c r="K316" t="s">
        <v>2926</v>
      </c>
      <c r="L316" t="s">
        <v>2927</v>
      </c>
      <c r="Q316" t="s">
        <v>137</v>
      </c>
      <c r="R316" t="s">
        <v>137</v>
      </c>
      <c r="AE316">
        <v>20</v>
      </c>
      <c r="AH316" s="81">
        <v>43160</v>
      </c>
      <c r="AI316" t="s">
        <v>2928</v>
      </c>
      <c r="AJ316">
        <v>43160</v>
      </c>
      <c r="AK316" t="s">
        <v>337</v>
      </c>
      <c r="AL316" t="s">
        <v>441</v>
      </c>
      <c r="AM316">
        <v>43160</v>
      </c>
      <c r="AN316" t="s">
        <v>2929</v>
      </c>
      <c r="AP316" t="s">
        <v>2930</v>
      </c>
      <c r="AQ316" t="s">
        <v>401</v>
      </c>
      <c r="AR316" t="s">
        <v>401</v>
      </c>
      <c r="AT316" t="s">
        <v>137</v>
      </c>
      <c r="AU316" t="s">
        <v>341</v>
      </c>
      <c r="AW316">
        <v>1</v>
      </c>
      <c r="BS316">
        <v>1</v>
      </c>
      <c r="BX316" t="e">
        <v>#REF!</v>
      </c>
      <c r="BY316" t="e">
        <v>#REF!</v>
      </c>
      <c r="BZ316" t="e">
        <v>#REF!</v>
      </c>
      <c r="CA316" t="s">
        <v>448</v>
      </c>
      <c r="CC316" t="s">
        <v>344</v>
      </c>
      <c r="CD316" t="s">
        <v>345</v>
      </c>
    </row>
    <row r="317" spans="1:82" x14ac:dyDescent="0.2">
      <c r="A317">
        <v>314</v>
      </c>
      <c r="B317" t="s">
        <v>236</v>
      </c>
      <c r="C317" s="73">
        <v>1112501505</v>
      </c>
      <c r="D317" s="73" t="s">
        <v>2914</v>
      </c>
      <c r="E317" s="73" t="str">
        <f t="shared" si="4"/>
        <v>営利法人（株式・合名・合資・合同会社）</v>
      </c>
      <c r="F317" s="73" t="s">
        <v>2931</v>
      </c>
      <c r="G317" s="73" t="s">
        <v>52</v>
      </c>
      <c r="H317" s="80">
        <v>13691</v>
      </c>
      <c r="I317" t="s">
        <v>2932</v>
      </c>
      <c r="J317" t="s">
        <v>2933</v>
      </c>
      <c r="K317" t="s">
        <v>2934</v>
      </c>
      <c r="L317" t="s">
        <v>2935</v>
      </c>
      <c r="O317" t="s">
        <v>137</v>
      </c>
      <c r="P317" t="s">
        <v>137</v>
      </c>
      <c r="Q317" t="s">
        <v>137</v>
      </c>
      <c r="R317" t="s">
        <v>137</v>
      </c>
      <c r="S317" t="s">
        <v>137</v>
      </c>
      <c r="AE317">
        <v>20</v>
      </c>
      <c r="AH317" s="81">
        <v>43497</v>
      </c>
      <c r="AI317" t="s">
        <v>2936</v>
      </c>
      <c r="AJ317">
        <v>43497</v>
      </c>
      <c r="AK317" t="s">
        <v>337</v>
      </c>
      <c r="AL317" t="s">
        <v>1260</v>
      </c>
      <c r="AM317">
        <v>43497</v>
      </c>
      <c r="AN317" t="s">
        <v>2937</v>
      </c>
      <c r="AP317" t="s">
        <v>2938</v>
      </c>
      <c r="AQ317" t="s">
        <v>351</v>
      </c>
      <c r="AR317" t="s">
        <v>351</v>
      </c>
      <c r="AT317" t="s">
        <v>137</v>
      </c>
      <c r="AU317" t="s">
        <v>341</v>
      </c>
      <c r="AW317">
        <v>1</v>
      </c>
      <c r="BT317" t="s">
        <v>294</v>
      </c>
      <c r="BX317" t="s">
        <v>416</v>
      </c>
      <c r="BY317">
        <v>0</v>
      </c>
      <c r="BZ317">
        <v>20</v>
      </c>
      <c r="CA317" t="s">
        <v>448</v>
      </c>
      <c r="CC317" t="s">
        <v>344</v>
      </c>
      <c r="CD317" t="s">
        <v>345</v>
      </c>
    </row>
    <row r="318" spans="1:82" x14ac:dyDescent="0.2">
      <c r="A318">
        <v>315</v>
      </c>
      <c r="B318" t="s">
        <v>361</v>
      </c>
      <c r="C318" s="73">
        <v>1112501539</v>
      </c>
      <c r="D318" s="73" t="s">
        <v>2826</v>
      </c>
      <c r="E318" s="73" t="str">
        <f t="shared" si="4"/>
        <v>特定非営利活動法人</v>
      </c>
      <c r="F318" s="73" t="s">
        <v>2939</v>
      </c>
      <c r="G318" s="73" t="s">
        <v>52</v>
      </c>
      <c r="H318" s="80">
        <v>12022</v>
      </c>
      <c r="I318" t="s">
        <v>2940</v>
      </c>
      <c r="J318" t="s">
        <v>468</v>
      </c>
      <c r="K318" t="s">
        <v>2941</v>
      </c>
      <c r="L318" t="s">
        <v>2942</v>
      </c>
      <c r="R318" t="s">
        <v>137</v>
      </c>
      <c r="Z318">
        <v>6</v>
      </c>
      <c r="AE318">
        <v>14</v>
      </c>
      <c r="AH318" s="81">
        <v>43556</v>
      </c>
      <c r="AI318" t="s">
        <v>2943</v>
      </c>
      <c r="AJ318">
        <v>43556</v>
      </c>
      <c r="AK318" t="s">
        <v>337</v>
      </c>
      <c r="AL318" t="s">
        <v>1260</v>
      </c>
      <c r="AM318">
        <v>43556</v>
      </c>
      <c r="AN318" t="s">
        <v>2944</v>
      </c>
      <c r="AP318" t="s">
        <v>2945</v>
      </c>
      <c r="AQ318" t="s">
        <v>412</v>
      </c>
      <c r="AR318" t="s">
        <v>412</v>
      </c>
      <c r="AT318" t="s">
        <v>137</v>
      </c>
      <c r="AV318" t="s">
        <v>341</v>
      </c>
      <c r="AW318">
        <v>2</v>
      </c>
      <c r="BS318">
        <v>1</v>
      </c>
      <c r="BX318" t="s">
        <v>453</v>
      </c>
      <c r="BY318">
        <v>0</v>
      </c>
      <c r="BZ318">
        <v>20</v>
      </c>
      <c r="CA318" t="s">
        <v>448</v>
      </c>
    </row>
    <row r="319" spans="1:82" x14ac:dyDescent="0.2">
      <c r="A319">
        <v>316</v>
      </c>
      <c r="B319" t="s">
        <v>236</v>
      </c>
      <c r="C319" s="73">
        <v>1112501612</v>
      </c>
      <c r="D319" s="73" t="s">
        <v>2946</v>
      </c>
      <c r="E319" s="73" t="str">
        <f t="shared" si="4"/>
        <v>営利法人（株式・合名・合資・合同会社）</v>
      </c>
      <c r="F319" s="73" t="s">
        <v>2947</v>
      </c>
      <c r="G319" s="73" t="s">
        <v>52</v>
      </c>
      <c r="H319" s="80">
        <v>6682</v>
      </c>
      <c r="I319" t="s">
        <v>2948</v>
      </c>
      <c r="J319" t="s">
        <v>2865</v>
      </c>
      <c r="K319" t="s">
        <v>2949</v>
      </c>
      <c r="L319" t="s">
        <v>2950</v>
      </c>
      <c r="Q319" t="s">
        <v>137</v>
      </c>
      <c r="R319" t="s">
        <v>137</v>
      </c>
      <c r="AE319">
        <v>20</v>
      </c>
      <c r="AH319" s="81">
        <v>43800</v>
      </c>
      <c r="AI319" t="s">
        <v>2951</v>
      </c>
      <c r="AJ319">
        <v>43800</v>
      </c>
      <c r="AK319" t="s">
        <v>337</v>
      </c>
      <c r="AL319" t="s">
        <v>442</v>
      </c>
      <c r="AM319">
        <v>43800</v>
      </c>
      <c r="AN319" t="s">
        <v>2952</v>
      </c>
      <c r="AP319" t="s">
        <v>2953</v>
      </c>
      <c r="AQ319" t="s">
        <v>351</v>
      </c>
      <c r="AR319" t="s">
        <v>351</v>
      </c>
      <c r="AT319" t="s">
        <v>137</v>
      </c>
      <c r="AU319" t="s">
        <v>341</v>
      </c>
      <c r="AW319">
        <v>1</v>
      </c>
      <c r="BS319">
        <v>1</v>
      </c>
      <c r="BX319" t="s">
        <v>416</v>
      </c>
      <c r="BY319">
        <v>0</v>
      </c>
      <c r="BZ319">
        <v>20</v>
      </c>
      <c r="CA319" t="s">
        <v>448</v>
      </c>
      <c r="CC319" t="s">
        <v>344</v>
      </c>
    </row>
    <row r="320" spans="1:82" x14ac:dyDescent="0.2">
      <c r="A320">
        <v>317</v>
      </c>
      <c r="B320" t="s">
        <v>618</v>
      </c>
      <c r="C320" s="73">
        <v>1112501646</v>
      </c>
      <c r="D320" s="73" t="s">
        <v>2954</v>
      </c>
      <c r="E320" s="73" t="str">
        <f t="shared" si="4"/>
        <v>社会福祉法人（社協以外）</v>
      </c>
      <c r="F320" s="73" t="s">
        <v>2955</v>
      </c>
      <c r="G320" s="73" t="s">
        <v>52</v>
      </c>
      <c r="H320" s="80">
        <v>22178</v>
      </c>
      <c r="I320" t="s">
        <v>2956</v>
      </c>
      <c r="J320">
        <v>3590021</v>
      </c>
      <c r="K320" t="s">
        <v>2957</v>
      </c>
      <c r="L320" t="s">
        <v>2957</v>
      </c>
      <c r="M320" t="s">
        <v>137</v>
      </c>
      <c r="N320" t="s">
        <v>137</v>
      </c>
      <c r="O320" t="s">
        <v>137</v>
      </c>
      <c r="P320" t="s">
        <v>137</v>
      </c>
      <c r="Q320" t="s">
        <v>137</v>
      </c>
      <c r="R320" t="s">
        <v>137</v>
      </c>
      <c r="S320" t="s">
        <v>137</v>
      </c>
      <c r="AE320">
        <v>20</v>
      </c>
      <c r="AH320" s="81">
        <v>43922</v>
      </c>
      <c r="AI320" t="s">
        <v>2958</v>
      </c>
      <c r="AJ320">
        <v>43922</v>
      </c>
      <c r="AK320" t="s">
        <v>337</v>
      </c>
      <c r="AL320" t="s">
        <v>442</v>
      </c>
      <c r="AM320">
        <v>43922</v>
      </c>
      <c r="AN320" t="s">
        <v>2959</v>
      </c>
      <c r="AP320" t="s">
        <v>2960</v>
      </c>
      <c r="AQ320" t="s">
        <v>340</v>
      </c>
      <c r="AR320" t="s">
        <v>340</v>
      </c>
      <c r="AT320" t="s">
        <v>137</v>
      </c>
      <c r="AU320" t="s">
        <v>341</v>
      </c>
      <c r="AW320">
        <v>1</v>
      </c>
      <c r="BS320">
        <v>1</v>
      </c>
      <c r="BX320" t="s">
        <v>453</v>
      </c>
      <c r="BY320">
        <v>0</v>
      </c>
      <c r="BZ320">
        <v>20</v>
      </c>
      <c r="CA320" t="s">
        <v>448</v>
      </c>
      <c r="CD320">
        <v>1</v>
      </c>
    </row>
    <row r="321" spans="1:82" x14ac:dyDescent="0.2">
      <c r="A321">
        <v>318</v>
      </c>
      <c r="B321" t="s">
        <v>236</v>
      </c>
      <c r="C321" s="73">
        <v>1112501711</v>
      </c>
      <c r="D321" s="73" t="s">
        <v>2961</v>
      </c>
      <c r="E321" s="73" t="str">
        <f t="shared" si="4"/>
        <v>その他（社団・財団・農協・生協等）</v>
      </c>
      <c r="F321" s="73" t="s">
        <v>2962</v>
      </c>
      <c r="G321" s="73" t="s">
        <v>52</v>
      </c>
      <c r="H321" s="80">
        <v>7175</v>
      </c>
      <c r="I321" t="s">
        <v>2963</v>
      </c>
      <c r="J321" t="s">
        <v>2964</v>
      </c>
      <c r="K321" t="s">
        <v>2965</v>
      </c>
      <c r="M321" t="s">
        <v>137</v>
      </c>
      <c r="Q321" t="s">
        <v>137</v>
      </c>
      <c r="R321" t="s">
        <v>137</v>
      </c>
      <c r="S321" t="s">
        <v>137</v>
      </c>
      <c r="AE321">
        <v>20</v>
      </c>
      <c r="AH321" s="81">
        <v>44409</v>
      </c>
      <c r="AI321" t="s">
        <v>2966</v>
      </c>
      <c r="AJ321">
        <v>44409</v>
      </c>
      <c r="AK321" t="s">
        <v>337</v>
      </c>
      <c r="AL321" t="s">
        <v>499</v>
      </c>
      <c r="AM321">
        <v>44409</v>
      </c>
      <c r="AN321" t="s">
        <v>2967</v>
      </c>
      <c r="AP321" t="s">
        <v>2968</v>
      </c>
      <c r="AQ321" t="s">
        <v>401</v>
      </c>
      <c r="AR321" t="s">
        <v>401</v>
      </c>
      <c r="AT321" t="s">
        <v>137</v>
      </c>
      <c r="AU321" t="s">
        <v>341</v>
      </c>
      <c r="AW321">
        <v>1</v>
      </c>
      <c r="BS321">
        <v>1</v>
      </c>
      <c r="BX321" t="s">
        <v>386</v>
      </c>
      <c r="BY321">
        <v>0</v>
      </c>
      <c r="BZ321">
        <v>20</v>
      </c>
      <c r="CA321" t="s">
        <v>448</v>
      </c>
    </row>
    <row r="322" spans="1:82" x14ac:dyDescent="0.2">
      <c r="A322">
        <v>319</v>
      </c>
      <c r="B322" t="s">
        <v>236</v>
      </c>
      <c r="C322" s="73">
        <v>1112501752</v>
      </c>
      <c r="D322" s="73" t="s">
        <v>2969</v>
      </c>
      <c r="E322" s="73" t="str">
        <f t="shared" si="4"/>
        <v>営利法人（株式・合名・合資・合同会社）</v>
      </c>
      <c r="F322" s="73" t="s">
        <v>2970</v>
      </c>
      <c r="G322" s="73" t="s">
        <v>52</v>
      </c>
      <c r="H322" s="80">
        <v>18000</v>
      </c>
      <c r="I322" t="s">
        <v>2971</v>
      </c>
      <c r="J322" t="s">
        <v>2972</v>
      </c>
      <c r="K322" t="s">
        <v>2973</v>
      </c>
      <c r="L322" t="s">
        <v>2974</v>
      </c>
      <c r="Q322" t="s">
        <v>520</v>
      </c>
      <c r="R322" t="s">
        <v>520</v>
      </c>
      <c r="AE322">
        <v>20</v>
      </c>
      <c r="AH322" s="81">
        <v>44682</v>
      </c>
      <c r="AI322" t="s">
        <v>2975</v>
      </c>
      <c r="AJ322">
        <v>44682</v>
      </c>
      <c r="AK322" t="s">
        <v>344</v>
      </c>
      <c r="AL322" t="s">
        <v>470</v>
      </c>
      <c r="AM322">
        <v>44682</v>
      </c>
      <c r="AN322" t="s">
        <v>2976</v>
      </c>
      <c r="AP322" t="s">
        <v>2977</v>
      </c>
      <c r="AQ322" t="s">
        <v>351</v>
      </c>
      <c r="AR322" t="s">
        <v>351</v>
      </c>
      <c r="AT322" t="s">
        <v>137</v>
      </c>
      <c r="AU322" t="s">
        <v>341</v>
      </c>
      <c r="AW322">
        <v>1</v>
      </c>
      <c r="BS322">
        <v>1</v>
      </c>
      <c r="BX322" t="s">
        <v>386</v>
      </c>
      <c r="BY322">
        <v>0</v>
      </c>
      <c r="BZ322">
        <v>20</v>
      </c>
      <c r="CA322" t="s">
        <v>448</v>
      </c>
      <c r="CC322" t="s">
        <v>344</v>
      </c>
      <c r="CD322">
        <v>1</v>
      </c>
    </row>
    <row r="323" spans="1:82" x14ac:dyDescent="0.2">
      <c r="A323">
        <v>320</v>
      </c>
      <c r="B323" t="s">
        <v>618</v>
      </c>
      <c r="C323" s="73">
        <v>1112501729</v>
      </c>
      <c r="D323" s="73" t="s">
        <v>2978</v>
      </c>
      <c r="E323" s="73" t="str">
        <f t="shared" si="4"/>
        <v>営利法人（株式・合名・合資・合同会社）</v>
      </c>
      <c r="F323" s="73" t="s">
        <v>2979</v>
      </c>
      <c r="G323" s="73" t="s">
        <v>52</v>
      </c>
      <c r="H323" s="80">
        <v>17769</v>
      </c>
      <c r="I323" t="s">
        <v>2980</v>
      </c>
      <c r="J323" t="s">
        <v>2981</v>
      </c>
      <c r="K323" t="s">
        <v>2982</v>
      </c>
      <c r="L323" t="s">
        <v>2983</v>
      </c>
      <c r="N323" t="s">
        <v>137</v>
      </c>
      <c r="O323" t="s">
        <v>137</v>
      </c>
      <c r="P323" t="s">
        <v>137</v>
      </c>
      <c r="Q323" t="s">
        <v>137</v>
      </c>
      <c r="R323" t="s">
        <v>137</v>
      </c>
      <c r="S323" t="s">
        <v>137</v>
      </c>
      <c r="AE323">
        <v>20</v>
      </c>
      <c r="AH323" s="81">
        <v>44562</v>
      </c>
      <c r="AI323" t="s">
        <v>2984</v>
      </c>
      <c r="AJ323">
        <v>44562</v>
      </c>
      <c r="AK323" t="s">
        <v>337</v>
      </c>
      <c r="AL323" t="s">
        <v>499</v>
      </c>
      <c r="AM323">
        <v>44562</v>
      </c>
      <c r="AN323" t="s">
        <v>2985</v>
      </c>
      <c r="AP323" t="s">
        <v>2986</v>
      </c>
      <c r="AQ323" t="s">
        <v>351</v>
      </c>
      <c r="AR323" t="s">
        <v>351</v>
      </c>
      <c r="AT323" t="s">
        <v>137</v>
      </c>
      <c r="AU323" t="s">
        <v>341</v>
      </c>
      <c r="AW323">
        <v>1</v>
      </c>
      <c r="BS323">
        <v>1</v>
      </c>
      <c r="BX323" t="s">
        <v>413</v>
      </c>
      <c r="BY323">
        <v>0</v>
      </c>
      <c r="BZ323">
        <v>20</v>
      </c>
      <c r="CA323" t="s">
        <v>448</v>
      </c>
      <c r="CC323" t="s">
        <v>344</v>
      </c>
      <c r="CD323">
        <v>1</v>
      </c>
    </row>
    <row r="324" spans="1:82" x14ac:dyDescent="0.2">
      <c r="A324">
        <v>321</v>
      </c>
      <c r="B324" t="s">
        <v>333</v>
      </c>
      <c r="C324" s="73">
        <v>1112501737</v>
      </c>
      <c r="D324" s="73" t="s">
        <v>2987</v>
      </c>
      <c r="E324" s="73" t="str">
        <f t="shared" si="4"/>
        <v>特定非営利活動法人</v>
      </c>
      <c r="F324" s="73" t="s">
        <v>2988</v>
      </c>
      <c r="G324" s="73" t="s">
        <v>52</v>
      </c>
      <c r="H324" s="80">
        <v>34901</v>
      </c>
      <c r="I324" t="s">
        <v>2989</v>
      </c>
      <c r="J324" t="s">
        <v>2990</v>
      </c>
      <c r="K324" t="s">
        <v>2991</v>
      </c>
      <c r="L324" t="s">
        <v>2992</v>
      </c>
      <c r="N324" t="s">
        <v>137</v>
      </c>
      <c r="O324" t="s">
        <v>137</v>
      </c>
      <c r="P324" t="s">
        <v>137</v>
      </c>
      <c r="Q324" t="s">
        <v>137</v>
      </c>
      <c r="R324" t="s">
        <v>137</v>
      </c>
      <c r="S324" t="s">
        <v>137</v>
      </c>
      <c r="X324">
        <v>6</v>
      </c>
      <c r="AE324">
        <v>14</v>
      </c>
      <c r="AH324" s="81">
        <v>44562</v>
      </c>
      <c r="AI324" t="s">
        <v>2993</v>
      </c>
      <c r="AJ324">
        <v>44562</v>
      </c>
      <c r="AK324" t="s">
        <v>344</v>
      </c>
      <c r="AL324" t="s">
        <v>499</v>
      </c>
      <c r="AM324">
        <v>44562</v>
      </c>
      <c r="AN324" t="s">
        <v>2994</v>
      </c>
      <c r="AP324" t="s">
        <v>2995</v>
      </c>
      <c r="AQ324" t="s">
        <v>412</v>
      </c>
      <c r="AR324" t="s">
        <v>412</v>
      </c>
      <c r="AT324" t="s">
        <v>137</v>
      </c>
      <c r="AV324" t="s">
        <v>341</v>
      </c>
      <c r="AW324">
        <v>2</v>
      </c>
      <c r="BS324">
        <v>1</v>
      </c>
      <c r="BX324" t="s">
        <v>1362</v>
      </c>
      <c r="BY324">
        <v>0</v>
      </c>
      <c r="BZ324">
        <v>20</v>
      </c>
      <c r="CA324" t="s">
        <v>448</v>
      </c>
      <c r="CC324" t="s">
        <v>344</v>
      </c>
      <c r="CD324">
        <v>1</v>
      </c>
    </row>
    <row r="325" spans="1:82" x14ac:dyDescent="0.2">
      <c r="A325">
        <v>322</v>
      </c>
      <c r="B325" t="s">
        <v>236</v>
      </c>
      <c r="C325" s="73">
        <v>1112501802</v>
      </c>
      <c r="D325" s="73" t="s">
        <v>2996</v>
      </c>
      <c r="E325" s="73" t="str">
        <f t="shared" ref="E325:E388" si="5">IF(AQ325="社協",$CE$1,IF(AQ325="福",$CE$2,IF(AQ325="医",$CE$3,IF(AQ325="特非",$CE$5,IF(AQ325="営",$CE$4,$CE$6)))))</f>
        <v>営利法人（株式・合名・合資・合同会社）</v>
      </c>
      <c r="F325" s="73" t="s">
        <v>2997</v>
      </c>
      <c r="G325" s="73" t="s">
        <v>52</v>
      </c>
      <c r="H325" s="80">
        <v>21300</v>
      </c>
      <c r="I325" t="s">
        <v>2998</v>
      </c>
      <c r="J325" t="s">
        <v>2999</v>
      </c>
      <c r="K325" t="s">
        <v>3000</v>
      </c>
      <c r="L325" t="s">
        <v>3000</v>
      </c>
      <c r="Q325" t="s">
        <v>137</v>
      </c>
      <c r="R325" t="s">
        <v>137</v>
      </c>
      <c r="AE325">
        <v>20</v>
      </c>
      <c r="AH325" s="81">
        <v>44927</v>
      </c>
      <c r="AI325" t="s">
        <v>3001</v>
      </c>
      <c r="AJ325">
        <v>44927</v>
      </c>
      <c r="AK325" t="s">
        <v>337</v>
      </c>
      <c r="AL325" t="s">
        <v>470</v>
      </c>
      <c r="AM325">
        <v>44927</v>
      </c>
      <c r="AN325" t="s">
        <v>3002</v>
      </c>
      <c r="AP325" t="s">
        <v>3003</v>
      </c>
      <c r="AQ325" t="s">
        <v>351</v>
      </c>
      <c r="AR325" t="s">
        <v>351</v>
      </c>
      <c r="AT325" t="s">
        <v>137</v>
      </c>
      <c r="AU325" t="s">
        <v>341</v>
      </c>
      <c r="AW325">
        <v>1</v>
      </c>
      <c r="BS325">
        <v>1</v>
      </c>
      <c r="BX325" t="s">
        <v>1362</v>
      </c>
      <c r="BY325">
        <v>0</v>
      </c>
      <c r="BZ325">
        <v>20</v>
      </c>
      <c r="CA325" t="s">
        <v>738</v>
      </c>
      <c r="CC325" t="s">
        <v>344</v>
      </c>
      <c r="CD325" t="s">
        <v>345</v>
      </c>
    </row>
    <row r="326" spans="1:82" x14ac:dyDescent="0.2">
      <c r="A326">
        <v>323</v>
      </c>
      <c r="B326" t="s">
        <v>236</v>
      </c>
      <c r="C326" s="73">
        <v>1112501935</v>
      </c>
      <c r="D326" s="73" t="s">
        <v>3004</v>
      </c>
      <c r="E326" s="73" t="str">
        <f t="shared" si="5"/>
        <v>営利法人（株式・合名・合資・合同会社）</v>
      </c>
      <c r="F326" s="73" t="s">
        <v>3005</v>
      </c>
      <c r="G326" s="73" t="s">
        <v>52</v>
      </c>
      <c r="H326" s="80">
        <v>1556</v>
      </c>
      <c r="I326" t="s">
        <v>3006</v>
      </c>
      <c r="J326" t="s">
        <v>468</v>
      </c>
      <c r="K326" t="s">
        <v>3007</v>
      </c>
      <c r="L326" t="s">
        <v>3008</v>
      </c>
      <c r="Q326" t="s">
        <v>137</v>
      </c>
      <c r="R326" t="s">
        <v>137</v>
      </c>
      <c r="AE326">
        <v>20</v>
      </c>
      <c r="AH326" s="81">
        <v>45323</v>
      </c>
      <c r="AI326" t="s">
        <v>3009</v>
      </c>
      <c r="AJ326">
        <v>45323</v>
      </c>
      <c r="AK326" t="s">
        <v>337</v>
      </c>
      <c r="AL326" t="s">
        <v>447</v>
      </c>
      <c r="AM326">
        <v>45323</v>
      </c>
      <c r="AN326" t="s">
        <v>3010</v>
      </c>
      <c r="AP326" t="s">
        <v>3011</v>
      </c>
      <c r="AQ326" t="s">
        <v>351</v>
      </c>
      <c r="AR326" t="s">
        <v>351</v>
      </c>
      <c r="AT326" t="s">
        <v>137</v>
      </c>
      <c r="AU326" t="s">
        <v>341</v>
      </c>
      <c r="AW326">
        <v>1</v>
      </c>
      <c r="BS326">
        <v>1</v>
      </c>
    </row>
    <row r="327" spans="1:82" x14ac:dyDescent="0.2">
      <c r="A327">
        <v>324</v>
      </c>
      <c r="B327" t="s">
        <v>618</v>
      </c>
      <c r="C327" s="73">
        <v>1112501968</v>
      </c>
      <c r="D327" s="73" t="s">
        <v>2088</v>
      </c>
      <c r="E327" s="73" t="str">
        <f t="shared" si="5"/>
        <v>営利法人（株式・合名・合資・合同会社）</v>
      </c>
      <c r="F327" s="73" t="s">
        <v>3012</v>
      </c>
      <c r="G327" s="73" t="s">
        <v>52</v>
      </c>
      <c r="H327" s="80">
        <v>10956</v>
      </c>
      <c r="I327" t="s">
        <v>3013</v>
      </c>
      <c r="J327" t="s">
        <v>2865</v>
      </c>
      <c r="K327" t="s">
        <v>3014</v>
      </c>
      <c r="L327" t="s">
        <v>3014</v>
      </c>
      <c r="N327" t="s">
        <v>137</v>
      </c>
      <c r="O327" t="s">
        <v>137</v>
      </c>
      <c r="P327" t="s">
        <v>137</v>
      </c>
      <c r="Q327" t="s">
        <v>137</v>
      </c>
      <c r="R327" t="s">
        <v>137</v>
      </c>
      <c r="S327" t="s">
        <v>137</v>
      </c>
      <c r="AE327">
        <v>20</v>
      </c>
      <c r="AH327" s="81">
        <v>45505</v>
      </c>
      <c r="AI327" t="s">
        <v>3015</v>
      </c>
      <c r="AJ327">
        <v>45505</v>
      </c>
      <c r="AK327" t="s">
        <v>337</v>
      </c>
      <c r="AL327" t="s">
        <v>447</v>
      </c>
      <c r="AM327">
        <v>45505</v>
      </c>
      <c r="AN327" t="s">
        <v>2093</v>
      </c>
      <c r="AP327" t="s">
        <v>3016</v>
      </c>
      <c r="AQ327" t="s">
        <v>351</v>
      </c>
      <c r="AR327" t="s">
        <v>351</v>
      </c>
      <c r="AT327" t="s">
        <v>137</v>
      </c>
      <c r="AU327" t="s">
        <v>341</v>
      </c>
      <c r="AW327">
        <v>1</v>
      </c>
      <c r="BS327">
        <v>1</v>
      </c>
      <c r="BX327" t="s">
        <v>386</v>
      </c>
      <c r="BY327">
        <v>0</v>
      </c>
      <c r="BZ327">
        <v>20</v>
      </c>
      <c r="CA327" t="s">
        <v>448</v>
      </c>
      <c r="CC327">
        <v>0</v>
      </c>
      <c r="CD327" t="s">
        <v>345</v>
      </c>
    </row>
    <row r="328" spans="1:82" x14ac:dyDescent="0.2">
      <c r="A328">
        <v>325</v>
      </c>
      <c r="B328" t="s">
        <v>618</v>
      </c>
      <c r="C328" s="73">
        <v>1112501992</v>
      </c>
      <c r="D328" s="73" t="s">
        <v>2654</v>
      </c>
      <c r="E328" s="73" t="str">
        <f t="shared" si="5"/>
        <v>営利法人（株式・合名・合資・合同会社）</v>
      </c>
      <c r="F328" s="73" t="s">
        <v>3017</v>
      </c>
      <c r="G328" s="73" t="s">
        <v>112</v>
      </c>
      <c r="H328" s="80">
        <v>17510</v>
      </c>
      <c r="I328" t="s">
        <v>3018</v>
      </c>
      <c r="J328" t="s">
        <v>2933</v>
      </c>
      <c r="K328" t="s">
        <v>3019</v>
      </c>
      <c r="L328" t="s">
        <v>3020</v>
      </c>
      <c r="M328" t="s">
        <v>137</v>
      </c>
      <c r="N328" t="s">
        <v>137</v>
      </c>
      <c r="O328" t="s">
        <v>137</v>
      </c>
      <c r="P328" t="s">
        <v>137</v>
      </c>
      <c r="Q328" t="s">
        <v>137</v>
      </c>
      <c r="R328" t="s">
        <v>137</v>
      </c>
      <c r="S328" t="s">
        <v>137</v>
      </c>
      <c r="AE328">
        <v>20</v>
      </c>
      <c r="AH328" s="81">
        <v>45536</v>
      </c>
      <c r="AI328" t="s">
        <v>3021</v>
      </c>
      <c r="AJ328">
        <v>45536</v>
      </c>
      <c r="AK328" t="s">
        <v>337</v>
      </c>
      <c r="AL328" t="s">
        <v>447</v>
      </c>
      <c r="AM328">
        <v>45536</v>
      </c>
      <c r="AN328" t="s">
        <v>3022</v>
      </c>
      <c r="AP328" t="s">
        <v>3023</v>
      </c>
      <c r="AQ328" t="s">
        <v>351</v>
      </c>
      <c r="AR328" t="s">
        <v>351</v>
      </c>
      <c r="AT328" t="s">
        <v>137</v>
      </c>
      <c r="AU328" t="s">
        <v>341</v>
      </c>
      <c r="AW328">
        <v>1</v>
      </c>
      <c r="BS328">
        <v>1</v>
      </c>
      <c r="BX328" t="s">
        <v>386</v>
      </c>
      <c r="BY328">
        <v>0</v>
      </c>
      <c r="BZ328">
        <v>20</v>
      </c>
      <c r="CA328" t="s">
        <v>448</v>
      </c>
      <c r="CC328" t="s">
        <v>344</v>
      </c>
      <c r="CD328" t="s">
        <v>345</v>
      </c>
    </row>
    <row r="329" spans="1:82" x14ac:dyDescent="0.2">
      <c r="A329">
        <v>326</v>
      </c>
      <c r="B329" t="s">
        <v>618</v>
      </c>
      <c r="C329" s="73">
        <v>1112502008</v>
      </c>
      <c r="D329" s="73" t="s">
        <v>913</v>
      </c>
      <c r="E329" s="73" t="str">
        <f t="shared" si="5"/>
        <v>営利法人（株式・合名・合資・合同会社）</v>
      </c>
      <c r="F329" s="73" t="s">
        <v>3024</v>
      </c>
      <c r="G329" s="73" t="s">
        <v>52</v>
      </c>
      <c r="H329" s="80">
        <v>8843</v>
      </c>
      <c r="I329" t="s">
        <v>3025</v>
      </c>
      <c r="J329" t="s">
        <v>3026</v>
      </c>
      <c r="K329" t="s">
        <v>3027</v>
      </c>
      <c r="L329" t="s">
        <v>3028</v>
      </c>
      <c r="N329" t="s">
        <v>137</v>
      </c>
      <c r="O329" t="s">
        <v>137</v>
      </c>
      <c r="P329" t="s">
        <v>137</v>
      </c>
      <c r="Q329" t="s">
        <v>137</v>
      </c>
      <c r="R329" t="s">
        <v>137</v>
      </c>
      <c r="S329" t="s">
        <v>137</v>
      </c>
      <c r="AE329">
        <v>20</v>
      </c>
      <c r="AH329" s="81">
        <v>45566</v>
      </c>
      <c r="AI329" t="s">
        <v>3029</v>
      </c>
      <c r="AJ329">
        <v>45566</v>
      </c>
      <c r="AK329" t="s">
        <v>337</v>
      </c>
      <c r="AL329" t="s">
        <v>470</v>
      </c>
      <c r="AM329">
        <v>45566</v>
      </c>
      <c r="AN329" t="s">
        <v>2920</v>
      </c>
      <c r="AP329" t="s">
        <v>3030</v>
      </c>
      <c r="AQ329" t="s">
        <v>351</v>
      </c>
      <c r="AR329" t="s">
        <v>351</v>
      </c>
      <c r="AT329" t="s">
        <v>137</v>
      </c>
      <c r="AU329" t="s">
        <v>341</v>
      </c>
      <c r="AW329">
        <v>1</v>
      </c>
      <c r="BS329">
        <v>1</v>
      </c>
      <c r="BX329" t="s">
        <v>467</v>
      </c>
      <c r="BY329">
        <v>50</v>
      </c>
      <c r="BZ329">
        <v>50</v>
      </c>
      <c r="CA329" t="s">
        <v>448</v>
      </c>
      <c r="CC329" t="s">
        <v>344</v>
      </c>
      <c r="CD329" t="s">
        <v>345</v>
      </c>
    </row>
    <row r="330" spans="1:82" x14ac:dyDescent="0.2">
      <c r="A330">
        <v>327</v>
      </c>
      <c r="B330" t="s">
        <v>333</v>
      </c>
      <c r="C330" s="73">
        <v>1112502057</v>
      </c>
      <c r="D330" s="73" t="s">
        <v>3031</v>
      </c>
      <c r="E330" s="73" t="str">
        <f t="shared" si="5"/>
        <v>営利法人（株式・合名・合資・合同会社）</v>
      </c>
      <c r="F330" s="73" t="s">
        <v>3032</v>
      </c>
      <c r="G330" s="73" t="s">
        <v>52</v>
      </c>
      <c r="H330" s="80">
        <v>3503</v>
      </c>
      <c r="I330" t="s">
        <v>3033</v>
      </c>
      <c r="J330" t="s">
        <v>445</v>
      </c>
      <c r="K330" t="s">
        <v>3034</v>
      </c>
      <c r="L330" t="s">
        <v>3035</v>
      </c>
      <c r="Q330" t="s">
        <v>137</v>
      </c>
      <c r="R330" t="s">
        <v>137</v>
      </c>
      <c r="Z330">
        <v>10</v>
      </c>
      <c r="AE330">
        <v>10</v>
      </c>
      <c r="AH330" s="81">
        <v>45717</v>
      </c>
      <c r="AI330" t="s">
        <v>3036</v>
      </c>
      <c r="AJ330">
        <v>45717</v>
      </c>
      <c r="AK330" t="s">
        <v>344</v>
      </c>
      <c r="AL330" t="s">
        <v>447</v>
      </c>
      <c r="AM330">
        <v>45717</v>
      </c>
      <c r="AN330" t="s">
        <v>3037</v>
      </c>
      <c r="AP330" t="s">
        <v>3038</v>
      </c>
      <c r="AQ330" t="s">
        <v>351</v>
      </c>
      <c r="AR330" t="s">
        <v>351</v>
      </c>
      <c r="AT330" t="s">
        <v>137</v>
      </c>
      <c r="AV330" t="s">
        <v>341</v>
      </c>
      <c r="AW330">
        <v>2</v>
      </c>
      <c r="BS330">
        <v>1</v>
      </c>
      <c r="BZ330">
        <v>10</v>
      </c>
    </row>
    <row r="331" spans="1:82" x14ac:dyDescent="0.2">
      <c r="A331">
        <v>328</v>
      </c>
      <c r="B331" t="s">
        <v>333</v>
      </c>
      <c r="C331" s="73">
        <v>1112600034</v>
      </c>
      <c r="D331" s="73" t="s">
        <v>3039</v>
      </c>
      <c r="E331" s="73" t="str">
        <f t="shared" si="5"/>
        <v>社会福祉法人（社協以外）</v>
      </c>
      <c r="F331" s="73" t="s">
        <v>3040</v>
      </c>
      <c r="G331" s="73" t="s">
        <v>54</v>
      </c>
      <c r="H331" s="80">
        <v>7677</v>
      </c>
      <c r="I331" t="s">
        <v>3041</v>
      </c>
      <c r="J331" t="s">
        <v>3042</v>
      </c>
      <c r="K331" t="s">
        <v>3043</v>
      </c>
      <c r="L331" t="s">
        <v>3044</v>
      </c>
      <c r="Q331" t="s">
        <v>137</v>
      </c>
      <c r="X331">
        <v>25</v>
      </c>
      <c r="AE331">
        <v>25</v>
      </c>
      <c r="AH331" s="81">
        <v>41000</v>
      </c>
      <c r="AI331" t="s">
        <v>3045</v>
      </c>
      <c r="AJ331">
        <v>41000</v>
      </c>
      <c r="AK331" t="s">
        <v>337</v>
      </c>
      <c r="AM331">
        <v>41486</v>
      </c>
      <c r="AN331" t="s">
        <v>3046</v>
      </c>
      <c r="AP331" t="s">
        <v>3047</v>
      </c>
      <c r="AQ331" t="s">
        <v>340</v>
      </c>
      <c r="AR331" t="s">
        <v>340</v>
      </c>
      <c r="AT331" t="s">
        <v>137</v>
      </c>
      <c r="AV331" t="s">
        <v>341</v>
      </c>
      <c r="AW331">
        <v>2</v>
      </c>
      <c r="BP331">
        <v>1</v>
      </c>
      <c r="BT331" t="s">
        <v>293</v>
      </c>
      <c r="BV331">
        <v>19</v>
      </c>
      <c r="BX331" t="s">
        <v>467</v>
      </c>
      <c r="BY331">
        <v>50</v>
      </c>
      <c r="BZ331">
        <v>50</v>
      </c>
      <c r="CA331" t="s">
        <v>448</v>
      </c>
      <c r="CC331">
        <v>0</v>
      </c>
      <c r="CD331">
        <v>1</v>
      </c>
    </row>
    <row r="332" spans="1:82" x14ac:dyDescent="0.2">
      <c r="A332">
        <v>329</v>
      </c>
      <c r="B332" t="s">
        <v>618</v>
      </c>
      <c r="C332" s="73">
        <v>1112600109</v>
      </c>
      <c r="D332" s="73" t="s">
        <v>3048</v>
      </c>
      <c r="E332" s="73" t="str">
        <f t="shared" si="5"/>
        <v>社会福祉法人（社協以外）</v>
      </c>
      <c r="F332" s="73" t="s">
        <v>3049</v>
      </c>
      <c r="G332" s="73" t="s">
        <v>54</v>
      </c>
      <c r="H332" s="80">
        <v>22382</v>
      </c>
      <c r="I332" t="s">
        <v>3050</v>
      </c>
      <c r="J332">
        <v>3570013</v>
      </c>
      <c r="K332" t="s">
        <v>3051</v>
      </c>
      <c r="L332" t="s">
        <v>3052</v>
      </c>
      <c r="M332" t="s">
        <v>137</v>
      </c>
      <c r="N332" t="s">
        <v>137</v>
      </c>
      <c r="O332" t="s">
        <v>137</v>
      </c>
      <c r="P332" t="s">
        <v>137</v>
      </c>
      <c r="Q332" t="s">
        <v>137</v>
      </c>
      <c r="R332" t="s">
        <v>137</v>
      </c>
      <c r="S332" t="s">
        <v>137</v>
      </c>
      <c r="AE332">
        <v>20</v>
      </c>
      <c r="AH332" s="81">
        <v>38991</v>
      </c>
      <c r="AI332" t="s">
        <v>3053</v>
      </c>
      <c r="AJ332">
        <v>38991</v>
      </c>
      <c r="AK332" t="s">
        <v>337</v>
      </c>
      <c r="AM332">
        <v>41486</v>
      </c>
      <c r="AN332" t="s">
        <v>3054</v>
      </c>
      <c r="AP332" t="s">
        <v>3055</v>
      </c>
      <c r="AQ332" t="s">
        <v>340</v>
      </c>
      <c r="AR332" t="s">
        <v>340</v>
      </c>
      <c r="AT332" t="s">
        <v>137</v>
      </c>
      <c r="AU332" t="s">
        <v>341</v>
      </c>
      <c r="AW332">
        <v>1</v>
      </c>
      <c r="BQ332">
        <v>1</v>
      </c>
      <c r="BT332" t="s">
        <v>294</v>
      </c>
      <c r="BX332" t="s">
        <v>455</v>
      </c>
      <c r="BY332">
        <v>0</v>
      </c>
      <c r="BZ332">
        <v>20</v>
      </c>
      <c r="CA332" t="s">
        <v>448</v>
      </c>
      <c r="CC332" t="s">
        <v>344</v>
      </c>
      <c r="CD332" t="s">
        <v>345</v>
      </c>
    </row>
    <row r="333" spans="1:82" x14ac:dyDescent="0.2">
      <c r="A333">
        <v>330</v>
      </c>
      <c r="B333" t="s">
        <v>346</v>
      </c>
      <c r="C333" s="73">
        <v>1112600216</v>
      </c>
      <c r="D333" s="73" t="s">
        <v>72</v>
      </c>
      <c r="E333" s="73" t="str">
        <f t="shared" si="5"/>
        <v>社会福祉法人（社協以外）</v>
      </c>
      <c r="F333" s="73" t="s">
        <v>116</v>
      </c>
      <c r="G333" s="73" t="s">
        <v>54</v>
      </c>
      <c r="H333" s="80">
        <v>24903</v>
      </c>
      <c r="I333" t="s">
        <v>472</v>
      </c>
      <c r="J333" t="s">
        <v>473</v>
      </c>
      <c r="K333" t="s">
        <v>474</v>
      </c>
      <c r="L333" t="s">
        <v>475</v>
      </c>
      <c r="Q333" t="s">
        <v>137</v>
      </c>
      <c r="R333" t="s">
        <v>137</v>
      </c>
      <c r="AD333">
        <v>14</v>
      </c>
      <c r="AE333">
        <v>26</v>
      </c>
      <c r="AH333" s="81">
        <v>41395</v>
      </c>
      <c r="AI333" t="s">
        <v>476</v>
      </c>
      <c r="AJ333">
        <v>41395</v>
      </c>
      <c r="AK333" t="s">
        <v>337</v>
      </c>
      <c r="AL333" t="s">
        <v>477</v>
      </c>
      <c r="AM333">
        <v>41495</v>
      </c>
      <c r="AN333" t="s">
        <v>478</v>
      </c>
      <c r="AP333" t="s">
        <v>479</v>
      </c>
      <c r="AQ333" t="s">
        <v>340</v>
      </c>
      <c r="AR333" t="s">
        <v>340</v>
      </c>
      <c r="AT333" t="s">
        <v>137</v>
      </c>
      <c r="AV333" t="s">
        <v>341</v>
      </c>
      <c r="AW333">
        <v>2</v>
      </c>
      <c r="BS333">
        <v>1</v>
      </c>
      <c r="BT333" t="s">
        <v>294</v>
      </c>
      <c r="BX333" t="s">
        <v>413</v>
      </c>
      <c r="BY333">
        <v>0</v>
      </c>
      <c r="BZ333">
        <v>28</v>
      </c>
      <c r="CA333" t="s">
        <v>448</v>
      </c>
      <c r="CB333">
        <v>1</v>
      </c>
      <c r="CC333" t="s">
        <v>344</v>
      </c>
      <c r="CD333" t="s">
        <v>345</v>
      </c>
    </row>
    <row r="334" spans="1:82" x14ac:dyDescent="0.2">
      <c r="A334">
        <v>331</v>
      </c>
      <c r="B334" t="s">
        <v>346</v>
      </c>
      <c r="C334" s="73">
        <v>1112600224</v>
      </c>
      <c r="D334" s="73" t="s">
        <v>3056</v>
      </c>
      <c r="E334" s="73" t="str">
        <f t="shared" si="5"/>
        <v>社会福祉法人（社協以外）</v>
      </c>
      <c r="F334" s="73" t="s">
        <v>3057</v>
      </c>
      <c r="G334" s="73" t="s">
        <v>54</v>
      </c>
      <c r="H334" s="80" t="s">
        <v>344</v>
      </c>
      <c r="I334" t="s">
        <v>3058</v>
      </c>
      <c r="J334" t="s">
        <v>3059</v>
      </c>
      <c r="K334" t="s">
        <v>3060</v>
      </c>
      <c r="L334" t="s">
        <v>3061</v>
      </c>
      <c r="M334" t="s">
        <v>137</v>
      </c>
      <c r="Q334" t="s">
        <v>137</v>
      </c>
      <c r="X334">
        <v>18</v>
      </c>
      <c r="AE334">
        <v>10</v>
      </c>
      <c r="AH334" s="81">
        <v>41579</v>
      </c>
      <c r="AI334" t="s">
        <v>3062</v>
      </c>
      <c r="AJ334">
        <v>41579</v>
      </c>
      <c r="AK334" t="s">
        <v>337</v>
      </c>
      <c r="AL334" t="s">
        <v>410</v>
      </c>
      <c r="AM334">
        <v>41662</v>
      </c>
      <c r="AN334" t="s">
        <v>3063</v>
      </c>
      <c r="AP334" t="s">
        <v>3064</v>
      </c>
      <c r="AQ334" t="s">
        <v>340</v>
      </c>
      <c r="AR334" t="s">
        <v>340</v>
      </c>
      <c r="AT334" t="s">
        <v>137</v>
      </c>
      <c r="AV334" t="s">
        <v>341</v>
      </c>
      <c r="AW334">
        <v>2</v>
      </c>
      <c r="BS334">
        <v>1</v>
      </c>
      <c r="BT334" t="s">
        <v>294</v>
      </c>
      <c r="BX334" t="s">
        <v>386</v>
      </c>
      <c r="BY334">
        <v>0</v>
      </c>
      <c r="BZ334">
        <v>20</v>
      </c>
      <c r="CA334" t="s">
        <v>448</v>
      </c>
      <c r="CC334" t="s">
        <v>344</v>
      </c>
      <c r="CD334" t="s">
        <v>345</v>
      </c>
    </row>
    <row r="335" spans="1:82" x14ac:dyDescent="0.2">
      <c r="A335">
        <v>332</v>
      </c>
      <c r="B335" t="s">
        <v>618</v>
      </c>
      <c r="C335" s="73">
        <v>1112600232</v>
      </c>
      <c r="D335" s="73" t="s">
        <v>3065</v>
      </c>
      <c r="E335" s="73" t="str">
        <f t="shared" si="5"/>
        <v>営利法人（株式・合名・合資・合同会社）</v>
      </c>
      <c r="F335" s="73" t="s">
        <v>3066</v>
      </c>
      <c r="G335" s="73" t="s">
        <v>54</v>
      </c>
      <c r="H335" s="80">
        <v>18000</v>
      </c>
      <c r="I335" t="s">
        <v>3067</v>
      </c>
      <c r="J335" t="s">
        <v>3068</v>
      </c>
      <c r="K335" t="s">
        <v>3069</v>
      </c>
      <c r="L335" t="s">
        <v>3069</v>
      </c>
      <c r="R335" t="s">
        <v>137</v>
      </c>
      <c r="AE335">
        <v>20</v>
      </c>
      <c r="AH335" s="81">
        <v>41730</v>
      </c>
      <c r="AI335" t="s">
        <v>3070</v>
      </c>
      <c r="AJ335">
        <v>41730</v>
      </c>
      <c r="AK335" t="s">
        <v>337</v>
      </c>
      <c r="AL335" t="s">
        <v>469</v>
      </c>
      <c r="AM335">
        <v>42114</v>
      </c>
      <c r="AN335" t="s">
        <v>3071</v>
      </c>
      <c r="AP335" t="s">
        <v>3072</v>
      </c>
      <c r="AQ335" t="s">
        <v>351</v>
      </c>
      <c r="AR335" t="s">
        <v>351</v>
      </c>
      <c r="AT335" t="s">
        <v>137</v>
      </c>
      <c r="AU335" t="s">
        <v>341</v>
      </c>
      <c r="AW335">
        <v>1</v>
      </c>
      <c r="BS335">
        <v>1</v>
      </c>
      <c r="BX335" t="s">
        <v>386</v>
      </c>
      <c r="BY335">
        <v>0</v>
      </c>
      <c r="BZ335">
        <v>20</v>
      </c>
      <c r="CA335" t="s">
        <v>448</v>
      </c>
      <c r="CC335" t="s">
        <v>344</v>
      </c>
      <c r="CD335" t="s">
        <v>345</v>
      </c>
    </row>
    <row r="336" spans="1:82" x14ac:dyDescent="0.2">
      <c r="A336">
        <v>333</v>
      </c>
      <c r="B336" t="s">
        <v>618</v>
      </c>
      <c r="C336" s="73">
        <v>1112600273</v>
      </c>
      <c r="D336" s="73" t="s">
        <v>3073</v>
      </c>
      <c r="E336" s="73" t="str">
        <f t="shared" si="5"/>
        <v>特定非営利活動法人</v>
      </c>
      <c r="F336" s="73" t="s">
        <v>3074</v>
      </c>
      <c r="G336" s="73" t="s">
        <v>54</v>
      </c>
      <c r="H336" s="80">
        <v>25310</v>
      </c>
      <c r="I336" t="s">
        <v>3075</v>
      </c>
      <c r="J336">
        <v>3570006</v>
      </c>
      <c r="K336" t="s">
        <v>3076</v>
      </c>
      <c r="L336" t="s">
        <v>3076</v>
      </c>
      <c r="R336" t="s">
        <v>137</v>
      </c>
      <c r="AE336">
        <v>20</v>
      </c>
      <c r="AH336" s="81">
        <v>41944</v>
      </c>
      <c r="AI336" t="s">
        <v>3077</v>
      </c>
      <c r="AJ336">
        <v>41944</v>
      </c>
      <c r="AK336" t="s">
        <v>337</v>
      </c>
      <c r="AM336">
        <v>41939</v>
      </c>
      <c r="AN336" t="s">
        <v>3078</v>
      </c>
      <c r="AP336" t="s">
        <v>3079</v>
      </c>
      <c r="AQ336" t="s">
        <v>412</v>
      </c>
      <c r="AR336" t="s">
        <v>412</v>
      </c>
      <c r="AT336" t="s">
        <v>137</v>
      </c>
      <c r="AU336" t="s">
        <v>341</v>
      </c>
      <c r="AW336">
        <v>1</v>
      </c>
      <c r="BS336">
        <v>1</v>
      </c>
      <c r="BX336" t="s">
        <v>455</v>
      </c>
      <c r="BY336">
        <v>0</v>
      </c>
      <c r="BZ336">
        <v>20</v>
      </c>
      <c r="CA336" t="s">
        <v>448</v>
      </c>
      <c r="CC336" t="s">
        <v>344</v>
      </c>
      <c r="CD336" t="s">
        <v>345</v>
      </c>
    </row>
    <row r="337" spans="1:83" x14ac:dyDescent="0.2">
      <c r="A337">
        <v>334</v>
      </c>
      <c r="B337" t="s">
        <v>618</v>
      </c>
      <c r="C337" s="73">
        <v>1112600489</v>
      </c>
      <c r="D337" s="73" t="s">
        <v>3080</v>
      </c>
      <c r="E337" s="73" t="str">
        <f t="shared" si="5"/>
        <v>営利法人（株式・合名・合資・合同会社）</v>
      </c>
      <c r="F337" s="73" t="s">
        <v>3081</v>
      </c>
      <c r="G337" s="73" t="s">
        <v>54</v>
      </c>
      <c r="H337" s="80">
        <v>17832</v>
      </c>
      <c r="I337" t="s">
        <v>3082</v>
      </c>
      <c r="J337">
        <v>3530004</v>
      </c>
      <c r="K337" t="s">
        <v>3083</v>
      </c>
      <c r="L337" t="s">
        <v>3084</v>
      </c>
      <c r="M337" t="s">
        <v>137</v>
      </c>
      <c r="N337" t="s">
        <v>137</v>
      </c>
      <c r="O337" t="s">
        <v>137</v>
      </c>
      <c r="P337" t="s">
        <v>137</v>
      </c>
      <c r="Q337" t="s">
        <v>137</v>
      </c>
      <c r="R337" t="s">
        <v>137</v>
      </c>
      <c r="S337" t="s">
        <v>137</v>
      </c>
      <c r="AE337">
        <v>20</v>
      </c>
      <c r="AH337" s="81">
        <v>43862</v>
      </c>
      <c r="AI337" t="s">
        <v>3085</v>
      </c>
      <c r="AJ337">
        <v>43862</v>
      </c>
      <c r="AK337" t="s">
        <v>337</v>
      </c>
      <c r="AL337" t="s">
        <v>442</v>
      </c>
      <c r="AM337">
        <v>43862</v>
      </c>
      <c r="AN337" t="s">
        <v>3086</v>
      </c>
      <c r="AP337" t="s">
        <v>3087</v>
      </c>
      <c r="AQ337" t="s">
        <v>351</v>
      </c>
      <c r="AR337" t="s">
        <v>351</v>
      </c>
      <c r="AT337" t="s">
        <v>137</v>
      </c>
      <c r="AU337" t="s">
        <v>341</v>
      </c>
      <c r="AW337">
        <v>1</v>
      </c>
      <c r="BS337">
        <v>1</v>
      </c>
      <c r="BX337" t="s">
        <v>386</v>
      </c>
      <c r="BY337">
        <v>0</v>
      </c>
      <c r="BZ337">
        <v>20</v>
      </c>
      <c r="CA337" t="s">
        <v>448</v>
      </c>
    </row>
    <row r="338" spans="1:83" x14ac:dyDescent="0.2">
      <c r="A338">
        <v>335</v>
      </c>
      <c r="B338" t="s">
        <v>618</v>
      </c>
      <c r="C338" s="73">
        <v>1112600570</v>
      </c>
      <c r="D338" s="73" t="s">
        <v>1706</v>
      </c>
      <c r="E338" s="73" t="str">
        <f t="shared" si="5"/>
        <v>営利法人（株式・合名・合資・合同会社）</v>
      </c>
      <c r="F338" s="73" t="s">
        <v>3088</v>
      </c>
      <c r="G338" s="73" t="s">
        <v>54</v>
      </c>
      <c r="H338" s="80">
        <v>20300</v>
      </c>
      <c r="I338" t="s">
        <v>3089</v>
      </c>
      <c r="J338" t="s">
        <v>3090</v>
      </c>
      <c r="K338" t="s">
        <v>3091</v>
      </c>
      <c r="L338" t="s">
        <v>3091</v>
      </c>
      <c r="Q338" t="s">
        <v>137</v>
      </c>
      <c r="R338" t="s">
        <v>137</v>
      </c>
      <c r="AE338">
        <v>20</v>
      </c>
      <c r="AH338" s="81">
        <v>45597</v>
      </c>
      <c r="AI338" t="s">
        <v>3092</v>
      </c>
      <c r="AJ338">
        <v>45597</v>
      </c>
      <c r="AK338" t="s">
        <v>337</v>
      </c>
      <c r="AL338" t="s">
        <v>447</v>
      </c>
      <c r="AM338">
        <v>45597</v>
      </c>
      <c r="AN338" t="s">
        <v>3093</v>
      </c>
      <c r="AP338" t="s">
        <v>3094</v>
      </c>
      <c r="AQ338" t="s">
        <v>351</v>
      </c>
      <c r="AR338" t="s">
        <v>351</v>
      </c>
      <c r="AT338" t="s">
        <v>137</v>
      </c>
      <c r="AU338" t="s">
        <v>341</v>
      </c>
      <c r="AW338">
        <v>1</v>
      </c>
      <c r="BH338">
        <v>1</v>
      </c>
      <c r="BJ338">
        <v>1</v>
      </c>
      <c r="BT338" t="s">
        <v>293</v>
      </c>
      <c r="BV338">
        <v>70</v>
      </c>
      <c r="BW338" t="s">
        <v>3095</v>
      </c>
      <c r="CA338" t="s">
        <v>448</v>
      </c>
    </row>
    <row r="339" spans="1:83" x14ac:dyDescent="0.2">
      <c r="A339">
        <v>336</v>
      </c>
      <c r="B339" t="s">
        <v>333</v>
      </c>
      <c r="C339" s="73">
        <v>1112600554</v>
      </c>
      <c r="D339" s="73" t="s">
        <v>3096</v>
      </c>
      <c r="E339" s="73" t="str">
        <f t="shared" si="5"/>
        <v>営利法人（株式・合名・合資・合同会社）</v>
      </c>
      <c r="F339" s="73" t="s">
        <v>3097</v>
      </c>
      <c r="G339" s="73" t="s">
        <v>54</v>
      </c>
      <c r="H339" s="80">
        <v>15000</v>
      </c>
      <c r="I339" t="s">
        <v>3098</v>
      </c>
      <c r="J339" t="s">
        <v>3099</v>
      </c>
      <c r="K339" t="s">
        <v>3100</v>
      </c>
      <c r="L339" t="s">
        <v>3101</v>
      </c>
      <c r="N339" t="s">
        <v>137</v>
      </c>
      <c r="O339" t="s">
        <v>137</v>
      </c>
      <c r="P339" t="s">
        <v>137</v>
      </c>
      <c r="Q339" t="s">
        <v>137</v>
      </c>
      <c r="R339" t="s">
        <v>137</v>
      </c>
      <c r="S339" t="s">
        <v>137</v>
      </c>
      <c r="AB339">
        <v>6</v>
      </c>
      <c r="AE339">
        <v>14</v>
      </c>
      <c r="AH339" s="81">
        <v>44896</v>
      </c>
      <c r="AI339" t="s">
        <v>3102</v>
      </c>
      <c r="AJ339">
        <v>44896</v>
      </c>
      <c r="AK339" t="s">
        <v>337</v>
      </c>
      <c r="AL339" t="s">
        <v>470</v>
      </c>
      <c r="AM339">
        <v>44896</v>
      </c>
      <c r="AN339" t="s">
        <v>3103</v>
      </c>
      <c r="AP339" t="s">
        <v>3104</v>
      </c>
      <c r="AQ339" t="s">
        <v>351</v>
      </c>
      <c r="AR339" t="s">
        <v>351</v>
      </c>
      <c r="AT339" t="s">
        <v>137</v>
      </c>
      <c r="AV339" t="s">
        <v>341</v>
      </c>
      <c r="AW339">
        <v>2</v>
      </c>
      <c r="BC339">
        <v>1</v>
      </c>
      <c r="BJ339">
        <v>1</v>
      </c>
      <c r="BT339" t="s">
        <v>293</v>
      </c>
      <c r="BU339">
        <v>50</v>
      </c>
      <c r="BV339">
        <v>30</v>
      </c>
      <c r="BW339">
        <v>35096</v>
      </c>
      <c r="BX339" t="s">
        <v>416</v>
      </c>
      <c r="BY339">
        <v>0</v>
      </c>
      <c r="BZ339">
        <v>80</v>
      </c>
      <c r="CA339" t="s">
        <v>448</v>
      </c>
      <c r="CC339">
        <v>649308</v>
      </c>
      <c r="CD339">
        <v>1</v>
      </c>
    </row>
    <row r="340" spans="1:83" x14ac:dyDescent="0.2">
      <c r="A340">
        <v>337</v>
      </c>
      <c r="B340" t="s">
        <v>1721</v>
      </c>
      <c r="C340" s="73">
        <v>1112700115</v>
      </c>
      <c r="D340" s="73" t="s">
        <v>3105</v>
      </c>
      <c r="E340" s="73" t="str">
        <f t="shared" si="5"/>
        <v>社会福祉法人（社協以外）</v>
      </c>
      <c r="F340" s="73" t="s">
        <v>3106</v>
      </c>
      <c r="G340" s="73" t="s">
        <v>3107</v>
      </c>
      <c r="H340" s="80">
        <v>40089</v>
      </c>
      <c r="I340" t="s">
        <v>3108</v>
      </c>
      <c r="J340">
        <v>3501311</v>
      </c>
      <c r="K340" t="s">
        <v>3109</v>
      </c>
      <c r="L340" t="s">
        <v>3110</v>
      </c>
      <c r="Q340" t="s">
        <v>137</v>
      </c>
      <c r="T340">
        <v>30</v>
      </c>
      <c r="U340" t="s">
        <v>137</v>
      </c>
      <c r="V340">
        <v>4</v>
      </c>
      <c r="X340">
        <v>30</v>
      </c>
      <c r="AE340">
        <v>10</v>
      </c>
      <c r="AH340" s="81">
        <v>39904</v>
      </c>
      <c r="AI340" t="s">
        <v>3111</v>
      </c>
      <c r="AJ340">
        <v>39904</v>
      </c>
      <c r="AK340">
        <v>38991</v>
      </c>
      <c r="AL340" t="s">
        <v>469</v>
      </c>
      <c r="AM340">
        <v>41572</v>
      </c>
      <c r="AN340" t="s">
        <v>3112</v>
      </c>
      <c r="AO340" t="s">
        <v>3112</v>
      </c>
      <c r="AP340" t="s">
        <v>3113</v>
      </c>
      <c r="AQ340" t="s">
        <v>340</v>
      </c>
      <c r="AR340" t="s">
        <v>340</v>
      </c>
      <c r="AS340" t="s">
        <v>137</v>
      </c>
      <c r="AW340" t="s">
        <v>345</v>
      </c>
      <c r="AX340" t="s">
        <v>1731</v>
      </c>
      <c r="AY340" t="s">
        <v>340</v>
      </c>
      <c r="BJ340">
        <v>1</v>
      </c>
      <c r="BT340" t="s">
        <v>293</v>
      </c>
      <c r="BV340">
        <v>30</v>
      </c>
      <c r="BW340">
        <v>37712</v>
      </c>
      <c r="BX340" t="s">
        <v>467</v>
      </c>
      <c r="BY340">
        <v>52</v>
      </c>
      <c r="BZ340">
        <v>53</v>
      </c>
      <c r="CA340" t="s">
        <v>378</v>
      </c>
      <c r="CC340">
        <v>1128847</v>
      </c>
      <c r="CD340">
        <v>1</v>
      </c>
    </row>
    <row r="341" spans="1:83" x14ac:dyDescent="0.2">
      <c r="A341">
        <v>338</v>
      </c>
      <c r="B341" t="s">
        <v>618</v>
      </c>
      <c r="C341" s="73">
        <v>1112700131</v>
      </c>
      <c r="D341" s="73" t="s">
        <v>3114</v>
      </c>
      <c r="E341" s="73" t="str">
        <f t="shared" si="5"/>
        <v>社会福祉法人（社協以外）</v>
      </c>
      <c r="F341" s="73" t="s">
        <v>3115</v>
      </c>
      <c r="G341" s="73" t="s">
        <v>131</v>
      </c>
      <c r="H341" s="80">
        <v>38000</v>
      </c>
      <c r="I341" t="s">
        <v>3116</v>
      </c>
      <c r="J341">
        <v>3501334</v>
      </c>
      <c r="K341" t="s">
        <v>3117</v>
      </c>
      <c r="L341" t="s">
        <v>3118</v>
      </c>
      <c r="Q341" t="s">
        <v>137</v>
      </c>
      <c r="AE341">
        <v>37</v>
      </c>
      <c r="AH341" s="81">
        <v>39022</v>
      </c>
      <c r="AI341" t="s">
        <v>3119</v>
      </c>
      <c r="AJ341">
        <v>39022</v>
      </c>
      <c r="AK341" t="s">
        <v>337</v>
      </c>
      <c r="AM341">
        <v>41486</v>
      </c>
      <c r="AN341" t="s">
        <v>3120</v>
      </c>
      <c r="AP341" t="s">
        <v>3121</v>
      </c>
      <c r="AQ341" t="s">
        <v>340</v>
      </c>
      <c r="AR341" t="s">
        <v>340</v>
      </c>
      <c r="AT341" t="s">
        <v>137</v>
      </c>
      <c r="AU341" t="s">
        <v>341</v>
      </c>
      <c r="AW341">
        <v>1</v>
      </c>
      <c r="BP341">
        <v>1</v>
      </c>
      <c r="BT341" t="s">
        <v>293</v>
      </c>
      <c r="BX341" t="s">
        <v>467</v>
      </c>
      <c r="BY341">
        <v>55</v>
      </c>
      <c r="BZ341">
        <v>59</v>
      </c>
      <c r="CA341" t="s">
        <v>448</v>
      </c>
      <c r="CC341">
        <v>0</v>
      </c>
      <c r="CD341">
        <v>1</v>
      </c>
    </row>
    <row r="342" spans="1:83" x14ac:dyDescent="0.2">
      <c r="A342">
        <v>339</v>
      </c>
      <c r="B342" t="s">
        <v>618</v>
      </c>
      <c r="C342" s="73">
        <v>1112700305</v>
      </c>
      <c r="D342" s="73" t="s">
        <v>3122</v>
      </c>
      <c r="E342" s="73" t="str">
        <f t="shared" si="5"/>
        <v>特定非営利活動法人</v>
      </c>
      <c r="F342" s="73" t="s">
        <v>3123</v>
      </c>
      <c r="G342" s="73" t="s">
        <v>131</v>
      </c>
      <c r="H342" s="80">
        <v>21543</v>
      </c>
      <c r="I342" t="s">
        <v>3124</v>
      </c>
      <c r="J342">
        <v>3501327</v>
      </c>
      <c r="K342" t="s">
        <v>3125</v>
      </c>
      <c r="L342" t="s">
        <v>3126</v>
      </c>
      <c r="M342" t="s">
        <v>137</v>
      </c>
      <c r="P342" t="s">
        <v>137</v>
      </c>
      <c r="Q342" t="s">
        <v>137</v>
      </c>
      <c r="R342" t="s">
        <v>137</v>
      </c>
      <c r="AE342">
        <v>37</v>
      </c>
      <c r="AH342" s="81">
        <v>40634</v>
      </c>
      <c r="AI342" t="s">
        <v>3127</v>
      </c>
      <c r="AJ342">
        <v>40634</v>
      </c>
      <c r="AK342" t="s">
        <v>337</v>
      </c>
      <c r="AM342">
        <v>41486</v>
      </c>
      <c r="AN342" t="s">
        <v>3128</v>
      </c>
      <c r="AP342" t="s">
        <v>3129</v>
      </c>
      <c r="AQ342" t="s">
        <v>412</v>
      </c>
      <c r="AR342" t="s">
        <v>412</v>
      </c>
      <c r="AT342" t="s">
        <v>137</v>
      </c>
      <c r="AU342" t="s">
        <v>341</v>
      </c>
      <c r="AW342">
        <v>1</v>
      </c>
      <c r="BT342" t="s">
        <v>293</v>
      </c>
      <c r="BX342" t="s">
        <v>453</v>
      </c>
      <c r="BY342">
        <v>0</v>
      </c>
      <c r="BZ342">
        <v>40</v>
      </c>
      <c r="CA342" t="s">
        <v>448</v>
      </c>
      <c r="CC342" t="s">
        <v>344</v>
      </c>
      <c r="CD342" t="s">
        <v>345</v>
      </c>
    </row>
    <row r="343" spans="1:83" x14ac:dyDescent="0.2">
      <c r="A343">
        <v>340</v>
      </c>
      <c r="B343" t="s">
        <v>346</v>
      </c>
      <c r="C343" s="73">
        <v>1112700313</v>
      </c>
      <c r="D343" s="73" t="s">
        <v>3130</v>
      </c>
      <c r="E343" s="73" t="str">
        <f t="shared" si="5"/>
        <v>社会福祉法人（社協以外）</v>
      </c>
      <c r="F343" s="73" t="s">
        <v>3131</v>
      </c>
      <c r="G343" s="73" t="s">
        <v>131</v>
      </c>
      <c r="H343" s="80">
        <v>29863</v>
      </c>
      <c r="I343" t="s">
        <v>3132</v>
      </c>
      <c r="J343">
        <v>3501305</v>
      </c>
      <c r="K343" t="s">
        <v>3133</v>
      </c>
      <c r="L343" t="s">
        <v>3134</v>
      </c>
      <c r="Q343" t="s">
        <v>137</v>
      </c>
      <c r="AB343">
        <v>12</v>
      </c>
      <c r="AE343">
        <v>28</v>
      </c>
      <c r="AH343" s="81">
        <v>40634</v>
      </c>
      <c r="AI343" t="s">
        <v>3135</v>
      </c>
      <c r="AJ343">
        <v>40634</v>
      </c>
      <c r="AK343" t="s">
        <v>337</v>
      </c>
      <c r="AM343">
        <v>41486</v>
      </c>
      <c r="AN343" t="s">
        <v>3136</v>
      </c>
      <c r="AP343" t="s">
        <v>3137</v>
      </c>
      <c r="AQ343" t="s">
        <v>340</v>
      </c>
      <c r="AR343" t="s">
        <v>340</v>
      </c>
      <c r="AT343" t="s">
        <v>137</v>
      </c>
      <c r="AV343" t="s">
        <v>341</v>
      </c>
      <c r="AW343">
        <v>2</v>
      </c>
      <c r="BN343">
        <v>1</v>
      </c>
      <c r="BT343" t="s">
        <v>294</v>
      </c>
      <c r="BV343">
        <v>20</v>
      </c>
      <c r="BW343">
        <v>38626</v>
      </c>
      <c r="BX343" t="s">
        <v>345</v>
      </c>
      <c r="BY343">
        <v>0</v>
      </c>
      <c r="BZ343" t="e">
        <v>#VALUE!</v>
      </c>
      <c r="CA343" t="s">
        <v>448</v>
      </c>
      <c r="CC343" t="s">
        <v>344</v>
      </c>
      <c r="CD343" t="s">
        <v>345</v>
      </c>
    </row>
    <row r="344" spans="1:83" x14ac:dyDescent="0.2">
      <c r="A344">
        <v>341</v>
      </c>
      <c r="B344" t="s">
        <v>618</v>
      </c>
      <c r="C344" s="73">
        <v>1112700321</v>
      </c>
      <c r="D344" s="73" t="s">
        <v>3138</v>
      </c>
      <c r="E344" s="73" t="str">
        <f t="shared" si="5"/>
        <v>社会福祉法人（社協以外）</v>
      </c>
      <c r="F344" s="73" t="s">
        <v>3139</v>
      </c>
      <c r="G344" s="73" t="s">
        <v>131</v>
      </c>
      <c r="H344" s="80">
        <v>35975</v>
      </c>
      <c r="I344" t="s">
        <v>3140</v>
      </c>
      <c r="J344">
        <v>3501323</v>
      </c>
      <c r="K344" t="s">
        <v>3141</v>
      </c>
      <c r="L344" t="s">
        <v>3142</v>
      </c>
      <c r="R344" t="s">
        <v>137</v>
      </c>
      <c r="AE344">
        <v>20</v>
      </c>
      <c r="AH344" s="81">
        <v>40909</v>
      </c>
      <c r="AI344" t="s">
        <v>3143</v>
      </c>
      <c r="AJ344">
        <v>40909</v>
      </c>
      <c r="AK344" t="s">
        <v>337</v>
      </c>
      <c r="AM344">
        <v>41486</v>
      </c>
      <c r="AN344" t="s">
        <v>3144</v>
      </c>
      <c r="AP344" t="s">
        <v>3145</v>
      </c>
      <c r="AQ344" t="s">
        <v>340</v>
      </c>
      <c r="AR344" t="s">
        <v>340</v>
      </c>
      <c r="AT344" t="s">
        <v>137</v>
      </c>
      <c r="AU344" t="s">
        <v>341</v>
      </c>
      <c r="AW344">
        <v>1</v>
      </c>
      <c r="BS344">
        <v>1</v>
      </c>
      <c r="BX344" t="s">
        <v>386</v>
      </c>
      <c r="BY344">
        <v>0</v>
      </c>
      <c r="BZ344">
        <v>40</v>
      </c>
      <c r="CA344" t="s">
        <v>448</v>
      </c>
      <c r="CD344" t="s">
        <v>345</v>
      </c>
    </row>
    <row r="345" spans="1:83" x14ac:dyDescent="0.2">
      <c r="A345">
        <v>342</v>
      </c>
      <c r="B345" t="s">
        <v>618</v>
      </c>
      <c r="C345" s="73">
        <v>1112700354</v>
      </c>
      <c r="D345" s="73" t="s">
        <v>3146</v>
      </c>
      <c r="E345" s="73" t="str">
        <f t="shared" si="5"/>
        <v>社会福祉法人（社協以外）</v>
      </c>
      <c r="F345" s="73" t="s">
        <v>3147</v>
      </c>
      <c r="G345" s="73" t="s">
        <v>131</v>
      </c>
      <c r="H345" s="80">
        <v>30159</v>
      </c>
      <c r="I345" t="s">
        <v>3148</v>
      </c>
      <c r="J345" t="s">
        <v>3149</v>
      </c>
      <c r="K345" t="s">
        <v>3150</v>
      </c>
      <c r="L345" t="s">
        <v>3151</v>
      </c>
      <c r="Q345" t="s">
        <v>137</v>
      </c>
      <c r="AE345">
        <v>40</v>
      </c>
      <c r="AH345" s="81">
        <v>41030</v>
      </c>
      <c r="AI345" t="s">
        <v>3152</v>
      </c>
      <c r="AJ345">
        <v>41030</v>
      </c>
      <c r="AK345" t="s">
        <v>337</v>
      </c>
      <c r="AL345" t="s">
        <v>442</v>
      </c>
      <c r="AM345">
        <v>41486</v>
      </c>
      <c r="AN345" t="s">
        <v>3153</v>
      </c>
      <c r="AP345" t="s">
        <v>3154</v>
      </c>
      <c r="AQ345" t="s">
        <v>340</v>
      </c>
      <c r="AR345" t="s">
        <v>340</v>
      </c>
      <c r="AT345" t="s">
        <v>137</v>
      </c>
      <c r="AU345" t="s">
        <v>341</v>
      </c>
      <c r="AW345">
        <v>1</v>
      </c>
      <c r="BS345">
        <v>1</v>
      </c>
      <c r="BX345" t="s">
        <v>386</v>
      </c>
      <c r="BY345">
        <v>0</v>
      </c>
      <c r="BZ345">
        <v>20</v>
      </c>
      <c r="CA345" t="s">
        <v>448</v>
      </c>
      <c r="CE345" t="s">
        <v>344</v>
      </c>
    </row>
    <row r="346" spans="1:83" x14ac:dyDescent="0.2">
      <c r="A346">
        <v>343</v>
      </c>
      <c r="B346" t="s">
        <v>346</v>
      </c>
      <c r="C346" s="73">
        <v>1112700529</v>
      </c>
      <c r="D346" s="73" t="s">
        <v>2914</v>
      </c>
      <c r="E346" s="73" t="str">
        <f t="shared" si="5"/>
        <v>営利法人（株式・合名・合資・合同会社）</v>
      </c>
      <c r="F346" s="73" t="s">
        <v>3155</v>
      </c>
      <c r="G346" s="73" t="s">
        <v>131</v>
      </c>
      <c r="H346" s="80">
        <v>18383</v>
      </c>
      <c r="I346" t="s">
        <v>3156</v>
      </c>
      <c r="J346" t="s">
        <v>3157</v>
      </c>
      <c r="K346" t="s">
        <v>3158</v>
      </c>
      <c r="L346" t="s">
        <v>3159</v>
      </c>
      <c r="N346" t="s">
        <v>137</v>
      </c>
      <c r="O346" t="s">
        <v>137</v>
      </c>
      <c r="P346" t="s">
        <v>137</v>
      </c>
      <c r="Q346" t="s">
        <v>137</v>
      </c>
      <c r="R346" t="s">
        <v>137</v>
      </c>
      <c r="S346" t="s">
        <v>137</v>
      </c>
      <c r="AE346">
        <v>20</v>
      </c>
      <c r="AH346" s="81">
        <v>43221</v>
      </c>
      <c r="AI346" t="s">
        <v>3160</v>
      </c>
      <c r="AJ346">
        <v>43221</v>
      </c>
      <c r="AK346" t="s">
        <v>337</v>
      </c>
      <c r="AL346" t="s">
        <v>441</v>
      </c>
      <c r="AM346">
        <v>43221</v>
      </c>
      <c r="AN346" t="s">
        <v>3161</v>
      </c>
      <c r="AP346" t="s">
        <v>3162</v>
      </c>
      <c r="AQ346" t="s">
        <v>351</v>
      </c>
      <c r="AR346" t="s">
        <v>351</v>
      </c>
      <c r="AT346" t="s">
        <v>137</v>
      </c>
      <c r="AV346" t="s">
        <v>341</v>
      </c>
      <c r="AW346">
        <v>1</v>
      </c>
      <c r="BS346">
        <v>1</v>
      </c>
      <c r="BX346" t="s">
        <v>386</v>
      </c>
      <c r="BY346">
        <v>0</v>
      </c>
      <c r="BZ346">
        <v>30</v>
      </c>
      <c r="CA346" t="s">
        <v>448</v>
      </c>
      <c r="CB346">
        <v>1</v>
      </c>
      <c r="CC346" t="s">
        <v>344</v>
      </c>
      <c r="CD346">
        <v>1</v>
      </c>
    </row>
    <row r="347" spans="1:83" x14ac:dyDescent="0.2">
      <c r="A347">
        <v>344</v>
      </c>
      <c r="B347" t="s">
        <v>618</v>
      </c>
      <c r="C347" s="73">
        <v>1112700594</v>
      </c>
      <c r="D347" s="73" t="s">
        <v>3138</v>
      </c>
      <c r="E347" s="73" t="str">
        <f t="shared" si="5"/>
        <v>社会福祉法人（社協以外）</v>
      </c>
      <c r="F347" s="73" t="s">
        <v>3163</v>
      </c>
      <c r="G347" s="73" t="s">
        <v>131</v>
      </c>
      <c r="H347" s="80">
        <v>5684</v>
      </c>
      <c r="I347" t="s">
        <v>3164</v>
      </c>
      <c r="J347">
        <v>3501305</v>
      </c>
      <c r="K347" t="s">
        <v>3165</v>
      </c>
      <c r="L347" t="s">
        <v>3165</v>
      </c>
      <c r="M347" t="s">
        <v>137</v>
      </c>
      <c r="N347" t="s">
        <v>137</v>
      </c>
      <c r="O347" t="s">
        <v>137</v>
      </c>
      <c r="P347" t="s">
        <v>137</v>
      </c>
      <c r="Q347" t="s">
        <v>137</v>
      </c>
      <c r="R347" t="s">
        <v>137</v>
      </c>
      <c r="S347" t="s">
        <v>137</v>
      </c>
      <c r="AE347">
        <v>30</v>
      </c>
      <c r="AH347" s="81">
        <v>43922</v>
      </c>
      <c r="AI347" t="s">
        <v>3166</v>
      </c>
      <c r="AJ347">
        <v>43922</v>
      </c>
      <c r="AK347" t="s">
        <v>337</v>
      </c>
      <c r="AL347" t="s">
        <v>442</v>
      </c>
      <c r="AM347">
        <v>43922</v>
      </c>
      <c r="AN347" t="s">
        <v>3167</v>
      </c>
      <c r="AP347" t="s">
        <v>3168</v>
      </c>
      <c r="AQ347" t="s">
        <v>340</v>
      </c>
      <c r="AR347" t="s">
        <v>340</v>
      </c>
      <c r="AT347" t="s">
        <v>137</v>
      </c>
      <c r="AU347" t="s">
        <v>341</v>
      </c>
      <c r="AW347">
        <v>1</v>
      </c>
      <c r="BS347">
        <v>1</v>
      </c>
      <c r="BX347" t="s">
        <v>416</v>
      </c>
      <c r="BY347">
        <v>0</v>
      </c>
      <c r="BZ347">
        <v>35</v>
      </c>
      <c r="CA347" t="s">
        <v>3169</v>
      </c>
      <c r="CC347" t="s">
        <v>344</v>
      </c>
    </row>
    <row r="348" spans="1:83" x14ac:dyDescent="0.2">
      <c r="A348">
        <v>345</v>
      </c>
      <c r="B348" t="s">
        <v>236</v>
      </c>
      <c r="C348" s="73">
        <v>1112700636</v>
      </c>
      <c r="D348" s="73" t="s">
        <v>3170</v>
      </c>
      <c r="E348" s="73" t="str">
        <f t="shared" si="5"/>
        <v>営利法人（株式・合名・合資・合同会社）</v>
      </c>
      <c r="F348" s="73" t="s">
        <v>3171</v>
      </c>
      <c r="G348" s="73" t="s">
        <v>131</v>
      </c>
      <c r="H348" s="80">
        <v>14000</v>
      </c>
      <c r="I348" t="s">
        <v>3172</v>
      </c>
      <c r="J348" t="s">
        <v>3173</v>
      </c>
      <c r="K348" t="s">
        <v>3174</v>
      </c>
      <c r="L348" t="s">
        <v>3175</v>
      </c>
      <c r="N348" t="s">
        <v>137</v>
      </c>
      <c r="O348" t="s">
        <v>137</v>
      </c>
      <c r="P348" t="s">
        <v>137</v>
      </c>
      <c r="Q348" t="s">
        <v>137</v>
      </c>
      <c r="R348" t="s">
        <v>137</v>
      </c>
      <c r="S348" t="s">
        <v>137</v>
      </c>
      <c r="AE348">
        <v>20</v>
      </c>
      <c r="AH348" s="81">
        <v>44166</v>
      </c>
      <c r="AI348" t="s">
        <v>3176</v>
      </c>
      <c r="AJ348">
        <v>44166</v>
      </c>
      <c r="AK348" t="s">
        <v>337</v>
      </c>
      <c r="AL348" t="s">
        <v>442</v>
      </c>
      <c r="AM348">
        <v>44166</v>
      </c>
      <c r="AN348" t="s">
        <v>3177</v>
      </c>
      <c r="AP348" t="s">
        <v>3178</v>
      </c>
      <c r="AQ348" t="s">
        <v>351</v>
      </c>
      <c r="AR348" t="s">
        <v>351</v>
      </c>
      <c r="AT348" t="s">
        <v>137</v>
      </c>
      <c r="AU348" t="s">
        <v>341</v>
      </c>
      <c r="AW348">
        <v>1</v>
      </c>
      <c r="BS348">
        <v>1</v>
      </c>
      <c r="BY348">
        <v>0</v>
      </c>
      <c r="BZ348">
        <v>20</v>
      </c>
      <c r="CA348" t="s">
        <v>448</v>
      </c>
    </row>
    <row r="349" spans="1:83" x14ac:dyDescent="0.2">
      <c r="A349">
        <v>346</v>
      </c>
      <c r="B349" t="s">
        <v>236</v>
      </c>
      <c r="C349" s="73">
        <v>1112700677</v>
      </c>
      <c r="D349" s="73" t="s">
        <v>3179</v>
      </c>
      <c r="E349" s="73" t="str">
        <f t="shared" si="5"/>
        <v>営利法人（株式・合名・合資・合同会社）</v>
      </c>
      <c r="F349" s="73" t="s">
        <v>3180</v>
      </c>
      <c r="G349" s="73" t="s">
        <v>131</v>
      </c>
      <c r="H349" s="80">
        <v>8890</v>
      </c>
      <c r="I349" t="s">
        <v>3181</v>
      </c>
      <c r="J349" t="s">
        <v>3182</v>
      </c>
      <c r="K349" t="s">
        <v>3183</v>
      </c>
      <c r="L349" t="s">
        <v>3183</v>
      </c>
      <c r="Q349" t="s">
        <v>137</v>
      </c>
      <c r="R349" t="s">
        <v>137</v>
      </c>
      <c r="AE349">
        <v>20</v>
      </c>
      <c r="AH349" s="81">
        <v>44835</v>
      </c>
      <c r="AI349" t="s">
        <v>3184</v>
      </c>
      <c r="AJ349">
        <v>44835</v>
      </c>
      <c r="AK349" t="s">
        <v>337</v>
      </c>
      <c r="AL349" t="s">
        <v>470</v>
      </c>
      <c r="AM349">
        <v>44835</v>
      </c>
      <c r="AN349" t="s">
        <v>3185</v>
      </c>
      <c r="AP349" t="s">
        <v>3186</v>
      </c>
      <c r="AQ349" t="s">
        <v>351</v>
      </c>
      <c r="AR349" t="s">
        <v>351</v>
      </c>
      <c r="AT349" t="s">
        <v>137</v>
      </c>
      <c r="AU349" t="s">
        <v>341</v>
      </c>
      <c r="AW349">
        <v>1</v>
      </c>
      <c r="BJ349">
        <v>1</v>
      </c>
      <c r="BT349" t="s">
        <v>293</v>
      </c>
      <c r="BW349">
        <v>38596</v>
      </c>
      <c r="BX349" t="s">
        <v>386</v>
      </c>
      <c r="BY349">
        <v>0</v>
      </c>
      <c r="BZ349">
        <v>20</v>
      </c>
      <c r="CA349" t="s">
        <v>448</v>
      </c>
      <c r="CC349" t="s">
        <v>344</v>
      </c>
      <c r="CD349">
        <v>1</v>
      </c>
    </row>
    <row r="350" spans="1:83" x14ac:dyDescent="0.2">
      <c r="A350">
        <v>347</v>
      </c>
      <c r="B350" t="s">
        <v>236</v>
      </c>
      <c r="C350" s="73">
        <v>1112700669</v>
      </c>
      <c r="D350" s="73" t="s">
        <v>3187</v>
      </c>
      <c r="E350" s="73" t="str">
        <f t="shared" si="5"/>
        <v>営利法人（株式・合名・合資・合同会社）</v>
      </c>
      <c r="F350" s="73" t="s">
        <v>3188</v>
      </c>
      <c r="G350" s="73" t="s">
        <v>131</v>
      </c>
      <c r="H350" s="80">
        <v>20788</v>
      </c>
      <c r="I350" t="s">
        <v>3189</v>
      </c>
      <c r="J350" t="s">
        <v>3190</v>
      </c>
      <c r="K350" t="s">
        <v>3191</v>
      </c>
      <c r="Q350" t="s">
        <v>137</v>
      </c>
      <c r="R350" t="s">
        <v>137</v>
      </c>
      <c r="AE350">
        <v>20</v>
      </c>
      <c r="AH350" s="81">
        <v>44652</v>
      </c>
      <c r="AI350" t="s">
        <v>3192</v>
      </c>
      <c r="AJ350">
        <v>44652</v>
      </c>
      <c r="AK350" t="s">
        <v>337</v>
      </c>
      <c r="AL350" t="s">
        <v>499</v>
      </c>
      <c r="AM350">
        <v>44652</v>
      </c>
      <c r="AN350" t="s">
        <v>3193</v>
      </c>
      <c r="AP350" t="s">
        <v>3194</v>
      </c>
      <c r="AQ350" t="s">
        <v>351</v>
      </c>
      <c r="AR350" t="s">
        <v>351</v>
      </c>
      <c r="AT350" t="s">
        <v>137</v>
      </c>
      <c r="AU350" t="s">
        <v>341</v>
      </c>
      <c r="AW350">
        <v>1</v>
      </c>
      <c r="BS350">
        <v>1</v>
      </c>
      <c r="BX350" t="s">
        <v>386</v>
      </c>
      <c r="BY350">
        <v>0</v>
      </c>
      <c r="BZ350">
        <v>60</v>
      </c>
      <c r="CA350" t="s">
        <v>448</v>
      </c>
      <c r="CC350" t="s">
        <v>344</v>
      </c>
    </row>
    <row r="351" spans="1:83" x14ac:dyDescent="0.2">
      <c r="A351">
        <v>348</v>
      </c>
      <c r="B351" t="s">
        <v>618</v>
      </c>
      <c r="C351" s="73">
        <v>1112700693</v>
      </c>
      <c r="D351" s="73" t="s">
        <v>1706</v>
      </c>
      <c r="E351" s="73" t="str">
        <f t="shared" si="5"/>
        <v>営利法人（株式・合名・合資・合同会社）</v>
      </c>
      <c r="F351" s="73" t="s">
        <v>3195</v>
      </c>
      <c r="G351" s="73" t="s">
        <v>131</v>
      </c>
      <c r="H351" s="80">
        <v>17500</v>
      </c>
      <c r="I351" t="s">
        <v>3196</v>
      </c>
      <c r="J351" t="s">
        <v>3173</v>
      </c>
      <c r="K351" t="s">
        <v>3197</v>
      </c>
      <c r="L351" t="s">
        <v>3197</v>
      </c>
      <c r="Q351" t="s">
        <v>137</v>
      </c>
      <c r="R351" t="s">
        <v>137</v>
      </c>
      <c r="AE351">
        <v>20</v>
      </c>
      <c r="AH351" s="81">
        <v>45139</v>
      </c>
      <c r="AI351" t="s">
        <v>3198</v>
      </c>
      <c r="AJ351">
        <v>45139</v>
      </c>
      <c r="AK351" t="s">
        <v>337</v>
      </c>
      <c r="AL351" t="s">
        <v>447</v>
      </c>
      <c r="AM351">
        <v>45139</v>
      </c>
      <c r="AN351" t="s">
        <v>3199</v>
      </c>
      <c r="AP351" t="s">
        <v>3200</v>
      </c>
      <c r="AQ351" t="s">
        <v>351</v>
      </c>
      <c r="AR351" t="s">
        <v>351</v>
      </c>
      <c r="AT351" t="s">
        <v>137</v>
      </c>
      <c r="AU351" t="s">
        <v>341</v>
      </c>
      <c r="AW351">
        <v>1</v>
      </c>
      <c r="BS351">
        <v>1</v>
      </c>
      <c r="BX351" t="s">
        <v>453</v>
      </c>
      <c r="BY351">
        <v>0</v>
      </c>
      <c r="BZ351">
        <v>20</v>
      </c>
      <c r="CA351" t="s">
        <v>448</v>
      </c>
      <c r="CC351" t="s">
        <v>344</v>
      </c>
    </row>
    <row r="352" spans="1:83" x14ac:dyDescent="0.2">
      <c r="A352">
        <v>349</v>
      </c>
      <c r="B352" t="s">
        <v>346</v>
      </c>
      <c r="C352" s="73">
        <v>1112700727</v>
      </c>
      <c r="D352" s="73" t="s">
        <v>2914</v>
      </c>
      <c r="E352" s="73" t="str">
        <f t="shared" si="5"/>
        <v>営利法人（株式・合名・合資・合同会社）</v>
      </c>
      <c r="F352" s="73" t="s">
        <v>3201</v>
      </c>
      <c r="G352" s="73" t="s">
        <v>131</v>
      </c>
      <c r="H352" s="80">
        <v>12000</v>
      </c>
      <c r="I352" t="s">
        <v>3202</v>
      </c>
      <c r="J352" t="s">
        <v>3173</v>
      </c>
      <c r="K352" t="s">
        <v>3203</v>
      </c>
      <c r="L352" t="s">
        <v>3204</v>
      </c>
      <c r="N352" t="s">
        <v>137</v>
      </c>
      <c r="O352" t="s">
        <v>137</v>
      </c>
      <c r="P352" t="s">
        <v>137</v>
      </c>
      <c r="Q352" t="s">
        <v>137</v>
      </c>
      <c r="R352" t="s">
        <v>137</v>
      </c>
      <c r="S352" t="s">
        <v>137</v>
      </c>
      <c r="AB352">
        <v>6</v>
      </c>
      <c r="AE352">
        <v>14</v>
      </c>
      <c r="AH352" s="81">
        <v>45323</v>
      </c>
      <c r="AI352" t="s">
        <v>3205</v>
      </c>
      <c r="AJ352">
        <v>45323</v>
      </c>
      <c r="AK352" t="s">
        <v>337</v>
      </c>
      <c r="AL352" t="s">
        <v>447</v>
      </c>
      <c r="AM352">
        <v>45323</v>
      </c>
      <c r="AN352" t="s">
        <v>3206</v>
      </c>
      <c r="AP352" t="s">
        <v>3207</v>
      </c>
      <c r="AQ352" t="s">
        <v>351</v>
      </c>
      <c r="AR352" t="s">
        <v>351</v>
      </c>
      <c r="AT352" t="s">
        <v>137</v>
      </c>
      <c r="AV352" t="s">
        <v>341</v>
      </c>
      <c r="AW352">
        <v>2</v>
      </c>
      <c r="BS352">
        <v>1</v>
      </c>
      <c r="BX352" t="s">
        <v>3208</v>
      </c>
      <c r="BY352">
        <v>0</v>
      </c>
      <c r="BZ352">
        <v>20</v>
      </c>
      <c r="CA352" t="s">
        <v>448</v>
      </c>
    </row>
    <row r="353" spans="1:82" x14ac:dyDescent="0.2">
      <c r="A353">
        <v>350</v>
      </c>
      <c r="B353" t="s">
        <v>236</v>
      </c>
      <c r="C353" s="73">
        <v>1112700743</v>
      </c>
      <c r="D353" s="73" t="s">
        <v>3209</v>
      </c>
      <c r="E353" s="73" t="str">
        <f t="shared" si="5"/>
        <v>営利法人（株式・合名・合資・合同会社）</v>
      </c>
      <c r="F353" s="73" t="s">
        <v>3210</v>
      </c>
      <c r="G353" s="73" t="s">
        <v>3211</v>
      </c>
      <c r="H353" s="80">
        <v>32000</v>
      </c>
      <c r="I353" t="s">
        <v>3212</v>
      </c>
      <c r="J353" t="s">
        <v>3213</v>
      </c>
      <c r="K353" t="s">
        <v>3214</v>
      </c>
      <c r="L353" t="s">
        <v>3215</v>
      </c>
      <c r="M353" t="s">
        <v>137</v>
      </c>
      <c r="O353" t="s">
        <v>137</v>
      </c>
      <c r="P353" t="s">
        <v>137</v>
      </c>
      <c r="Q353" t="s">
        <v>137</v>
      </c>
      <c r="R353" t="s">
        <v>137</v>
      </c>
      <c r="AE353">
        <v>20</v>
      </c>
      <c r="AH353" s="81">
        <v>45474</v>
      </c>
      <c r="AI353" t="s">
        <v>3216</v>
      </c>
      <c r="AJ353">
        <v>45474</v>
      </c>
      <c r="AK353" t="s">
        <v>337</v>
      </c>
      <c r="AL353" t="s">
        <v>447</v>
      </c>
      <c r="AM353">
        <v>45474</v>
      </c>
      <c r="AN353" t="s">
        <v>3217</v>
      </c>
      <c r="AP353" t="s">
        <v>3218</v>
      </c>
      <c r="AQ353" t="s">
        <v>351</v>
      </c>
      <c r="AR353" t="s">
        <v>351</v>
      </c>
      <c r="AT353" t="s">
        <v>137</v>
      </c>
      <c r="AU353" t="s">
        <v>341</v>
      </c>
      <c r="AW353">
        <v>1</v>
      </c>
      <c r="BS353">
        <v>1</v>
      </c>
      <c r="BX353" t="s">
        <v>386</v>
      </c>
      <c r="BY353">
        <v>0</v>
      </c>
      <c r="BZ353">
        <v>20</v>
      </c>
      <c r="CA353" t="s">
        <v>448</v>
      </c>
      <c r="CC353" t="s">
        <v>344</v>
      </c>
    </row>
    <row r="354" spans="1:82" x14ac:dyDescent="0.2">
      <c r="A354">
        <v>351</v>
      </c>
      <c r="B354" t="s">
        <v>236</v>
      </c>
      <c r="C354" s="73">
        <v>1112700784</v>
      </c>
      <c r="D354" s="73" t="s">
        <v>3209</v>
      </c>
      <c r="E354" s="73" t="str">
        <f t="shared" si="5"/>
        <v>営利法人（株式・合名・合資・合同会社）</v>
      </c>
      <c r="F354" s="73" t="s">
        <v>3219</v>
      </c>
      <c r="G354" s="73" t="s">
        <v>3211</v>
      </c>
      <c r="H354" s="80" t="s">
        <v>344</v>
      </c>
      <c r="I354" t="s">
        <v>3220</v>
      </c>
      <c r="J354" t="s">
        <v>480</v>
      </c>
      <c r="K354" t="s">
        <v>3221</v>
      </c>
      <c r="L354" t="s">
        <v>3215</v>
      </c>
      <c r="M354" t="s">
        <v>137</v>
      </c>
      <c r="O354" t="s">
        <v>137</v>
      </c>
      <c r="P354" t="s">
        <v>137</v>
      </c>
      <c r="Q354" t="s">
        <v>137</v>
      </c>
      <c r="R354" t="s">
        <v>137</v>
      </c>
      <c r="AE354">
        <v>20</v>
      </c>
      <c r="AH354" s="81">
        <v>45748</v>
      </c>
      <c r="AI354" t="s">
        <v>3222</v>
      </c>
      <c r="AJ354">
        <v>45748</v>
      </c>
      <c r="AK354" t="s">
        <v>337</v>
      </c>
      <c r="AL354" t="s">
        <v>447</v>
      </c>
      <c r="AM354">
        <v>45748</v>
      </c>
      <c r="AN354" t="s">
        <v>3217</v>
      </c>
      <c r="AP354" t="s">
        <v>3223</v>
      </c>
      <c r="AQ354" t="s">
        <v>351</v>
      </c>
      <c r="AR354" t="s">
        <v>351</v>
      </c>
      <c r="AT354" t="s">
        <v>137</v>
      </c>
      <c r="AU354" t="s">
        <v>341</v>
      </c>
      <c r="AW354">
        <v>1</v>
      </c>
      <c r="BS354">
        <v>1</v>
      </c>
      <c r="BZ354">
        <v>20</v>
      </c>
      <c r="CA354" t="s">
        <v>448</v>
      </c>
    </row>
    <row r="355" spans="1:82" x14ac:dyDescent="0.2">
      <c r="A355">
        <v>352</v>
      </c>
      <c r="B355" t="s">
        <v>333</v>
      </c>
      <c r="C355" s="73">
        <v>1112700792</v>
      </c>
      <c r="D355" s="73" t="s">
        <v>481</v>
      </c>
      <c r="E355" s="73" t="str">
        <f t="shared" si="5"/>
        <v>営利法人（株式・合名・合資・合同会社）</v>
      </c>
      <c r="F355" s="73" t="s">
        <v>482</v>
      </c>
      <c r="G355" s="73" t="s">
        <v>131</v>
      </c>
      <c r="H355" s="80" t="s">
        <v>344</v>
      </c>
      <c r="I355" t="s">
        <v>483</v>
      </c>
      <c r="J355" t="s">
        <v>484</v>
      </c>
      <c r="K355" t="s">
        <v>485</v>
      </c>
      <c r="Q355" t="s">
        <v>137</v>
      </c>
      <c r="R355" t="s">
        <v>137</v>
      </c>
      <c r="AD355">
        <v>10</v>
      </c>
      <c r="AE355">
        <v>10</v>
      </c>
      <c r="AH355" s="81">
        <v>45870</v>
      </c>
      <c r="AI355" t="s">
        <v>486</v>
      </c>
      <c r="AJ355">
        <v>45870</v>
      </c>
      <c r="AL355" t="s">
        <v>451</v>
      </c>
      <c r="AM355">
        <v>45870</v>
      </c>
      <c r="AN355" t="s">
        <v>487</v>
      </c>
      <c r="AP355" t="s">
        <v>488</v>
      </c>
      <c r="AQ355" t="s">
        <v>351</v>
      </c>
      <c r="AR355" t="s">
        <v>351</v>
      </c>
      <c r="AT355" t="s">
        <v>137</v>
      </c>
      <c r="AV355" t="s">
        <v>341</v>
      </c>
      <c r="AW355">
        <v>2</v>
      </c>
      <c r="BS355">
        <v>1</v>
      </c>
      <c r="BX355" t="s">
        <v>416</v>
      </c>
      <c r="BY355">
        <v>0</v>
      </c>
      <c r="BZ355">
        <v>20</v>
      </c>
      <c r="CA355" t="s">
        <v>448</v>
      </c>
      <c r="CC355" t="s">
        <v>344</v>
      </c>
      <c r="CD355" t="s">
        <v>345</v>
      </c>
    </row>
    <row r="356" spans="1:82" x14ac:dyDescent="0.2">
      <c r="A356">
        <v>353</v>
      </c>
      <c r="B356" t="s">
        <v>618</v>
      </c>
      <c r="C356" s="73">
        <v>1112800022</v>
      </c>
      <c r="D356" s="73" t="s">
        <v>3224</v>
      </c>
      <c r="E356" s="73" t="str">
        <f t="shared" si="5"/>
        <v>社会福祉法人（社協以外）</v>
      </c>
      <c r="F356" s="73" t="s">
        <v>3225</v>
      </c>
      <c r="G356" s="73" t="s">
        <v>55</v>
      </c>
      <c r="H356" s="80">
        <v>14536</v>
      </c>
      <c r="I356" t="s">
        <v>3226</v>
      </c>
      <c r="J356">
        <v>3580026</v>
      </c>
      <c r="K356" t="s">
        <v>3227</v>
      </c>
      <c r="L356" t="s">
        <v>3228</v>
      </c>
      <c r="M356" t="s">
        <v>137</v>
      </c>
      <c r="N356" t="s">
        <v>137</v>
      </c>
      <c r="O356" t="s">
        <v>137</v>
      </c>
      <c r="P356" t="s">
        <v>137</v>
      </c>
      <c r="Q356" t="s">
        <v>137</v>
      </c>
      <c r="R356" t="s">
        <v>137</v>
      </c>
      <c r="S356" t="s">
        <v>137</v>
      </c>
      <c r="AE356">
        <v>60</v>
      </c>
      <c r="AH356" s="81">
        <v>40634</v>
      </c>
      <c r="AI356" t="s">
        <v>3229</v>
      </c>
      <c r="AJ356">
        <v>40634</v>
      </c>
      <c r="AK356" t="s">
        <v>337</v>
      </c>
      <c r="AM356">
        <v>41486</v>
      </c>
      <c r="AN356" t="s">
        <v>3230</v>
      </c>
      <c r="AP356" t="s">
        <v>3231</v>
      </c>
      <c r="AQ356" t="s">
        <v>340</v>
      </c>
      <c r="AR356" t="s">
        <v>340</v>
      </c>
      <c r="AT356" t="s">
        <v>137</v>
      </c>
      <c r="AU356" t="s">
        <v>341</v>
      </c>
      <c r="AW356">
        <v>1</v>
      </c>
      <c r="BS356">
        <v>1</v>
      </c>
      <c r="BX356" t="s">
        <v>345</v>
      </c>
      <c r="BY356">
        <v>0</v>
      </c>
      <c r="BZ356" t="e">
        <v>#VALUE!</v>
      </c>
      <c r="CA356" t="s">
        <v>448</v>
      </c>
      <c r="CC356">
        <v>576689</v>
      </c>
      <c r="CD356">
        <v>1</v>
      </c>
    </row>
    <row r="357" spans="1:82" x14ac:dyDescent="0.2">
      <c r="A357">
        <v>354</v>
      </c>
      <c r="B357" t="s">
        <v>618</v>
      </c>
      <c r="C357" s="73">
        <v>1112800089</v>
      </c>
      <c r="D357" s="73" t="s">
        <v>3114</v>
      </c>
      <c r="E357" s="73" t="str">
        <f t="shared" si="5"/>
        <v>社会福祉法人（社協以外）</v>
      </c>
      <c r="F357" s="73" t="s">
        <v>3232</v>
      </c>
      <c r="G357" s="73" t="s">
        <v>55</v>
      </c>
      <c r="H357" s="80">
        <v>39459</v>
      </c>
      <c r="I357" t="s">
        <v>3233</v>
      </c>
      <c r="J357">
        <v>3580027</v>
      </c>
      <c r="K357" t="s">
        <v>3234</v>
      </c>
      <c r="L357" t="s">
        <v>3235</v>
      </c>
      <c r="Q357" t="s">
        <v>137</v>
      </c>
      <c r="AE357">
        <v>40</v>
      </c>
      <c r="AH357" s="81">
        <v>39022</v>
      </c>
      <c r="AI357" t="s">
        <v>3236</v>
      </c>
      <c r="AJ357">
        <v>39022</v>
      </c>
      <c r="AK357" t="s">
        <v>337</v>
      </c>
      <c r="AM357">
        <v>41486</v>
      </c>
      <c r="AN357" t="s">
        <v>3237</v>
      </c>
      <c r="AP357" t="s">
        <v>3238</v>
      </c>
      <c r="AQ357" t="s">
        <v>340</v>
      </c>
      <c r="AR357" t="s">
        <v>340</v>
      </c>
      <c r="AT357" t="s">
        <v>137</v>
      </c>
      <c r="AU357" t="s">
        <v>341</v>
      </c>
      <c r="AW357">
        <v>1</v>
      </c>
      <c r="BO357">
        <v>1</v>
      </c>
      <c r="BT357" t="s">
        <v>294</v>
      </c>
      <c r="BV357">
        <v>19</v>
      </c>
      <c r="BW357">
        <v>37500</v>
      </c>
      <c r="BX357" t="s">
        <v>386</v>
      </c>
      <c r="BY357">
        <v>0</v>
      </c>
      <c r="BZ357">
        <v>80</v>
      </c>
      <c r="CA357" t="s">
        <v>448</v>
      </c>
      <c r="CB357">
        <v>1</v>
      </c>
      <c r="CC357">
        <v>846747</v>
      </c>
      <c r="CD357">
        <v>1</v>
      </c>
    </row>
    <row r="358" spans="1:82" x14ac:dyDescent="0.2">
      <c r="A358">
        <v>355</v>
      </c>
      <c r="B358" t="s">
        <v>618</v>
      </c>
      <c r="C358" s="73">
        <v>1112800097</v>
      </c>
      <c r="D358" s="73" t="s">
        <v>3114</v>
      </c>
      <c r="E358" s="73" t="str">
        <f t="shared" si="5"/>
        <v>社会福祉法人（社協以外）</v>
      </c>
      <c r="F358" s="73" t="s">
        <v>3239</v>
      </c>
      <c r="G358" s="73" t="s">
        <v>55</v>
      </c>
      <c r="H358" s="80">
        <v>36506</v>
      </c>
      <c r="I358" t="s">
        <v>3240</v>
      </c>
      <c r="J358">
        <v>3580031</v>
      </c>
      <c r="K358" t="s">
        <v>3241</v>
      </c>
      <c r="L358" t="s">
        <v>3242</v>
      </c>
      <c r="M358" t="s">
        <v>137</v>
      </c>
      <c r="N358" t="s">
        <v>137</v>
      </c>
      <c r="O358" t="s">
        <v>137</v>
      </c>
      <c r="P358" t="s">
        <v>137</v>
      </c>
      <c r="Q358" t="s">
        <v>137</v>
      </c>
      <c r="AE358">
        <v>80</v>
      </c>
      <c r="AH358" s="81">
        <v>39022</v>
      </c>
      <c r="AI358" t="s">
        <v>3243</v>
      </c>
      <c r="AJ358">
        <v>39022</v>
      </c>
      <c r="AK358" t="s">
        <v>337</v>
      </c>
      <c r="AM358">
        <v>41486</v>
      </c>
      <c r="AN358" t="s">
        <v>3244</v>
      </c>
      <c r="AP358" t="s">
        <v>3245</v>
      </c>
      <c r="AQ358" t="s">
        <v>340</v>
      </c>
      <c r="AR358" t="s">
        <v>340</v>
      </c>
      <c r="AT358" t="s">
        <v>137</v>
      </c>
      <c r="AU358" t="s">
        <v>341</v>
      </c>
      <c r="AW358">
        <v>1</v>
      </c>
      <c r="BX358" t="s">
        <v>386</v>
      </c>
      <c r="BY358">
        <v>0</v>
      </c>
      <c r="BZ358">
        <v>20</v>
      </c>
      <c r="CA358" t="s">
        <v>448</v>
      </c>
      <c r="CB358">
        <v>1</v>
      </c>
      <c r="CC358">
        <v>0</v>
      </c>
      <c r="CD358">
        <v>1</v>
      </c>
    </row>
    <row r="359" spans="1:82" x14ac:dyDescent="0.2">
      <c r="A359">
        <v>356</v>
      </c>
      <c r="B359" t="s">
        <v>618</v>
      </c>
      <c r="C359" s="73">
        <v>1112800212</v>
      </c>
      <c r="D359" s="73" t="s">
        <v>3246</v>
      </c>
      <c r="E359" s="73" t="str">
        <f t="shared" si="5"/>
        <v>社会福祉法人（社協以外）</v>
      </c>
      <c r="F359" s="73" t="s">
        <v>3247</v>
      </c>
      <c r="G359" s="73" t="s">
        <v>55</v>
      </c>
      <c r="H359" s="80">
        <v>28078</v>
      </c>
      <c r="I359" t="s">
        <v>3248</v>
      </c>
      <c r="J359">
        <v>3580024</v>
      </c>
      <c r="K359" t="s">
        <v>3249</v>
      </c>
      <c r="L359" t="s">
        <v>3249</v>
      </c>
      <c r="R359" t="s">
        <v>137</v>
      </c>
      <c r="AE359">
        <v>20</v>
      </c>
      <c r="AH359" s="81">
        <v>39173</v>
      </c>
      <c r="AI359" t="s">
        <v>3250</v>
      </c>
      <c r="AJ359">
        <v>39173</v>
      </c>
      <c r="AK359" t="s">
        <v>337</v>
      </c>
      <c r="AM359">
        <v>41486</v>
      </c>
      <c r="AN359" t="s">
        <v>3251</v>
      </c>
      <c r="AP359" t="s">
        <v>3252</v>
      </c>
      <c r="AQ359" t="s">
        <v>340</v>
      </c>
      <c r="AR359" t="s">
        <v>340</v>
      </c>
      <c r="AT359" t="s">
        <v>137</v>
      </c>
      <c r="AU359" t="s">
        <v>341</v>
      </c>
      <c r="AW359">
        <v>1</v>
      </c>
      <c r="BS359">
        <v>1</v>
      </c>
      <c r="BT359" t="s">
        <v>293</v>
      </c>
      <c r="BX359" t="s">
        <v>345</v>
      </c>
      <c r="BY359">
        <v>0</v>
      </c>
      <c r="BZ359" t="e">
        <v>#VALUE!</v>
      </c>
      <c r="CA359" t="s">
        <v>448</v>
      </c>
      <c r="CB359">
        <v>1</v>
      </c>
      <c r="CC359">
        <v>0</v>
      </c>
      <c r="CD359" t="s">
        <v>345</v>
      </c>
    </row>
    <row r="360" spans="1:82" x14ac:dyDescent="0.2">
      <c r="A360">
        <v>357</v>
      </c>
      <c r="B360" t="s">
        <v>618</v>
      </c>
      <c r="C360" s="73">
        <v>1112800493</v>
      </c>
      <c r="D360" s="73" t="s">
        <v>3253</v>
      </c>
      <c r="E360" s="73" t="str">
        <f t="shared" si="5"/>
        <v>その他（社団・財団・農協・生協等）</v>
      </c>
      <c r="F360" s="73" t="s">
        <v>3254</v>
      </c>
      <c r="G360" s="73" t="s">
        <v>55</v>
      </c>
      <c r="H360" s="80">
        <v>13263</v>
      </c>
      <c r="I360" t="s">
        <v>3255</v>
      </c>
      <c r="J360" t="s">
        <v>3256</v>
      </c>
      <c r="K360" t="s">
        <v>3257</v>
      </c>
      <c r="L360" t="s">
        <v>3258</v>
      </c>
      <c r="Q360" t="s">
        <v>137</v>
      </c>
      <c r="AE360">
        <v>20</v>
      </c>
      <c r="AH360" s="81">
        <v>42430</v>
      </c>
      <c r="AI360" t="s">
        <v>3259</v>
      </c>
      <c r="AJ360">
        <v>42430</v>
      </c>
      <c r="AK360" t="s">
        <v>337</v>
      </c>
      <c r="AL360" t="s">
        <v>469</v>
      </c>
      <c r="AM360">
        <v>42417</v>
      </c>
      <c r="AN360" t="s">
        <v>3260</v>
      </c>
      <c r="AP360" t="s">
        <v>3261</v>
      </c>
      <c r="AQ360" t="s">
        <v>401</v>
      </c>
      <c r="AR360" t="s">
        <v>401</v>
      </c>
      <c r="AT360" t="s">
        <v>137</v>
      </c>
      <c r="AU360" t="s">
        <v>341</v>
      </c>
      <c r="AW360">
        <v>1</v>
      </c>
      <c r="BX360" t="s">
        <v>386</v>
      </c>
      <c r="BY360">
        <v>0</v>
      </c>
      <c r="BZ360">
        <v>20</v>
      </c>
      <c r="CA360" t="s">
        <v>2757</v>
      </c>
    </row>
    <row r="361" spans="1:82" x14ac:dyDescent="0.2">
      <c r="A361">
        <v>358</v>
      </c>
      <c r="B361" t="s">
        <v>618</v>
      </c>
      <c r="C361" s="73">
        <v>1112800618</v>
      </c>
      <c r="D361" s="73" t="s">
        <v>3262</v>
      </c>
      <c r="E361" s="73" t="str">
        <f t="shared" si="5"/>
        <v>社会福祉法人（社協以外）</v>
      </c>
      <c r="F361" s="73" t="s">
        <v>3263</v>
      </c>
      <c r="G361" s="73" t="s">
        <v>55</v>
      </c>
      <c r="H361" s="80">
        <v>23686</v>
      </c>
      <c r="I361" t="s">
        <v>3264</v>
      </c>
      <c r="J361">
        <v>3580002</v>
      </c>
      <c r="K361" t="s">
        <v>3265</v>
      </c>
      <c r="L361" t="s">
        <v>3265</v>
      </c>
      <c r="R361" t="s">
        <v>137</v>
      </c>
      <c r="AE361">
        <v>20</v>
      </c>
      <c r="AH361" s="81">
        <v>43800</v>
      </c>
      <c r="AI361" t="s">
        <v>3266</v>
      </c>
      <c r="AJ361">
        <v>43800</v>
      </c>
      <c r="AK361" t="s">
        <v>337</v>
      </c>
      <c r="AL361" t="s">
        <v>442</v>
      </c>
      <c r="AM361">
        <v>43800</v>
      </c>
      <c r="AN361" t="s">
        <v>3251</v>
      </c>
      <c r="AP361" t="s">
        <v>3267</v>
      </c>
      <c r="AQ361" t="s">
        <v>340</v>
      </c>
      <c r="AR361" t="s">
        <v>340</v>
      </c>
      <c r="AT361" t="s">
        <v>137</v>
      </c>
      <c r="AU361" t="s">
        <v>341</v>
      </c>
      <c r="AW361">
        <v>1</v>
      </c>
      <c r="BX361" t="s">
        <v>386</v>
      </c>
      <c r="BY361">
        <v>0</v>
      </c>
      <c r="BZ361">
        <v>20</v>
      </c>
      <c r="CA361" t="s">
        <v>448</v>
      </c>
      <c r="CB361">
        <v>1</v>
      </c>
      <c r="CC361" t="s">
        <v>344</v>
      </c>
      <c r="CD361">
        <v>1</v>
      </c>
    </row>
    <row r="362" spans="1:82" x14ac:dyDescent="0.2">
      <c r="A362">
        <v>359</v>
      </c>
      <c r="B362" t="s">
        <v>618</v>
      </c>
      <c r="C362" s="73">
        <v>1112800626</v>
      </c>
      <c r="D362" s="73" t="s">
        <v>3268</v>
      </c>
      <c r="E362" s="73" t="str">
        <f t="shared" si="5"/>
        <v>特定非営利活動法人</v>
      </c>
      <c r="F362" s="73" t="s">
        <v>3269</v>
      </c>
      <c r="G362" s="73" t="s">
        <v>55</v>
      </c>
      <c r="H362" s="80">
        <v>23538</v>
      </c>
      <c r="I362" t="s">
        <v>3270</v>
      </c>
      <c r="J362">
        <v>3580021</v>
      </c>
      <c r="K362" t="s">
        <v>3271</v>
      </c>
      <c r="L362" t="s">
        <v>3272</v>
      </c>
      <c r="Q362" t="s">
        <v>137</v>
      </c>
      <c r="AE362">
        <v>20</v>
      </c>
      <c r="AH362" s="81">
        <v>43922</v>
      </c>
      <c r="AI362" t="s">
        <v>3273</v>
      </c>
      <c r="AJ362">
        <v>43922</v>
      </c>
      <c r="AK362" t="s">
        <v>337</v>
      </c>
      <c r="AL362" t="s">
        <v>442</v>
      </c>
      <c r="AM362">
        <v>43922</v>
      </c>
      <c r="AN362" t="s">
        <v>3274</v>
      </c>
      <c r="AP362" t="s">
        <v>3275</v>
      </c>
      <c r="AQ362" t="s">
        <v>460</v>
      </c>
      <c r="AR362" t="s">
        <v>460</v>
      </c>
      <c r="AT362" t="s">
        <v>137</v>
      </c>
      <c r="AU362" t="s">
        <v>341</v>
      </c>
      <c r="AW362">
        <v>1</v>
      </c>
      <c r="BS362">
        <v>1</v>
      </c>
      <c r="BX362" t="s">
        <v>453</v>
      </c>
      <c r="BY362">
        <v>0</v>
      </c>
      <c r="BZ362">
        <v>20</v>
      </c>
      <c r="CA362" t="s">
        <v>448</v>
      </c>
      <c r="CC362" t="s">
        <v>344</v>
      </c>
    </row>
    <row r="363" spans="1:82" x14ac:dyDescent="0.2">
      <c r="A363">
        <v>360</v>
      </c>
      <c r="B363" t="s">
        <v>333</v>
      </c>
      <c r="C363" s="73">
        <v>1112800634</v>
      </c>
      <c r="D363" s="73" t="s">
        <v>3170</v>
      </c>
      <c r="E363" s="73" t="str">
        <f t="shared" si="5"/>
        <v>営利法人（株式・合名・合資・合同会社）</v>
      </c>
      <c r="F363" s="73" t="s">
        <v>3276</v>
      </c>
      <c r="G363" s="73" t="s">
        <v>55</v>
      </c>
      <c r="H363" s="80">
        <v>16000</v>
      </c>
      <c r="I363" t="s">
        <v>3277</v>
      </c>
      <c r="J363" t="s">
        <v>3278</v>
      </c>
      <c r="K363" t="s">
        <v>3279</v>
      </c>
      <c r="L363" t="s">
        <v>3280</v>
      </c>
      <c r="M363" t="s">
        <v>137</v>
      </c>
      <c r="N363" t="s">
        <v>137</v>
      </c>
      <c r="O363" t="s">
        <v>137</v>
      </c>
      <c r="P363" t="s">
        <v>137</v>
      </c>
      <c r="Q363" t="s">
        <v>137</v>
      </c>
      <c r="R363" t="s">
        <v>137</v>
      </c>
      <c r="S363" t="s">
        <v>137</v>
      </c>
      <c r="AB363">
        <v>6</v>
      </c>
      <c r="AE363">
        <v>14</v>
      </c>
      <c r="AH363" s="81">
        <v>43922</v>
      </c>
      <c r="AI363" t="s">
        <v>3281</v>
      </c>
      <c r="AJ363">
        <v>43922</v>
      </c>
      <c r="AK363" t="s">
        <v>337</v>
      </c>
      <c r="AL363" t="s">
        <v>442</v>
      </c>
      <c r="AM363">
        <v>43922</v>
      </c>
      <c r="AN363" t="s">
        <v>2937</v>
      </c>
      <c r="AP363" t="s">
        <v>3282</v>
      </c>
      <c r="AQ363" t="s">
        <v>351</v>
      </c>
      <c r="AR363" t="s">
        <v>351</v>
      </c>
      <c r="AT363" t="s">
        <v>137</v>
      </c>
      <c r="AV363" t="s">
        <v>341</v>
      </c>
      <c r="AW363">
        <v>2</v>
      </c>
      <c r="BS363">
        <v>1</v>
      </c>
      <c r="BX363" t="s">
        <v>453</v>
      </c>
      <c r="BY363">
        <v>0</v>
      </c>
      <c r="BZ363">
        <v>20</v>
      </c>
      <c r="CA363" t="s">
        <v>448</v>
      </c>
      <c r="CD363">
        <v>1</v>
      </c>
    </row>
    <row r="364" spans="1:82" x14ac:dyDescent="0.2">
      <c r="A364">
        <v>361</v>
      </c>
      <c r="B364" t="s">
        <v>618</v>
      </c>
      <c r="C364" s="73">
        <v>1112800097</v>
      </c>
      <c r="D364" s="73" t="s">
        <v>3114</v>
      </c>
      <c r="E364" s="73" t="str">
        <f t="shared" si="5"/>
        <v>社会福祉法人（社協以外）</v>
      </c>
      <c r="F364" s="73" t="s">
        <v>3239</v>
      </c>
      <c r="G364" s="73" t="s">
        <v>55</v>
      </c>
      <c r="H364" s="80">
        <v>36506</v>
      </c>
      <c r="I364" t="s">
        <v>3240</v>
      </c>
      <c r="J364">
        <v>3580031</v>
      </c>
      <c r="K364" t="s">
        <v>3241</v>
      </c>
      <c r="L364" t="s">
        <v>3242</v>
      </c>
      <c r="M364" t="s">
        <v>137</v>
      </c>
      <c r="N364" t="s">
        <v>137</v>
      </c>
      <c r="O364" t="s">
        <v>137</v>
      </c>
      <c r="P364" t="s">
        <v>137</v>
      </c>
      <c r="Q364" t="s">
        <v>137</v>
      </c>
      <c r="AE364">
        <v>55</v>
      </c>
      <c r="AH364" s="81">
        <v>39022</v>
      </c>
      <c r="AI364" t="s">
        <v>3243</v>
      </c>
      <c r="AJ364">
        <v>39022</v>
      </c>
      <c r="AK364" t="s">
        <v>337</v>
      </c>
      <c r="AM364">
        <v>41486</v>
      </c>
      <c r="AN364" t="s">
        <v>3244</v>
      </c>
      <c r="AP364" t="s">
        <v>3245</v>
      </c>
      <c r="AQ364" t="s">
        <v>340</v>
      </c>
      <c r="AR364" t="s">
        <v>340</v>
      </c>
      <c r="AT364" t="s">
        <v>137</v>
      </c>
      <c r="AU364" t="s">
        <v>341</v>
      </c>
      <c r="AW364">
        <v>1</v>
      </c>
      <c r="BS364">
        <v>1</v>
      </c>
      <c r="BX364" t="s">
        <v>467</v>
      </c>
      <c r="BY364">
        <v>50</v>
      </c>
      <c r="BZ364">
        <v>50</v>
      </c>
      <c r="CA364" t="s">
        <v>378</v>
      </c>
      <c r="CC364" t="s">
        <v>344</v>
      </c>
      <c r="CD364" t="s">
        <v>345</v>
      </c>
    </row>
    <row r="365" spans="1:82" x14ac:dyDescent="0.2">
      <c r="A365">
        <v>362</v>
      </c>
      <c r="B365" t="s">
        <v>333</v>
      </c>
      <c r="C365" s="73">
        <v>1112800741</v>
      </c>
      <c r="D365" s="73" t="s">
        <v>2978</v>
      </c>
      <c r="E365" s="73" t="str">
        <f t="shared" si="5"/>
        <v>営利法人（株式・合名・合資・合同会社）</v>
      </c>
      <c r="F365" s="73" t="s">
        <v>3283</v>
      </c>
      <c r="G365" s="73" t="s">
        <v>55</v>
      </c>
      <c r="H365" s="80">
        <v>20400</v>
      </c>
      <c r="I365" t="s">
        <v>3284</v>
      </c>
      <c r="J365" t="s">
        <v>3285</v>
      </c>
      <c r="K365" t="s">
        <v>3286</v>
      </c>
      <c r="L365" t="s">
        <v>3287</v>
      </c>
      <c r="N365" t="s">
        <v>137</v>
      </c>
      <c r="O365" t="s">
        <v>137</v>
      </c>
      <c r="P365" t="s">
        <v>137</v>
      </c>
      <c r="Q365" t="s">
        <v>137</v>
      </c>
      <c r="R365" t="s">
        <v>137</v>
      </c>
      <c r="S365" t="s">
        <v>137</v>
      </c>
      <c r="AE365">
        <v>20</v>
      </c>
      <c r="AH365" s="81">
        <v>44440</v>
      </c>
      <c r="AI365" t="s">
        <v>3288</v>
      </c>
      <c r="AJ365">
        <v>44440</v>
      </c>
      <c r="AK365" t="s">
        <v>337</v>
      </c>
      <c r="AL365" t="s">
        <v>499</v>
      </c>
      <c r="AM365">
        <v>44440</v>
      </c>
      <c r="AN365" t="s">
        <v>3289</v>
      </c>
      <c r="AP365" t="s">
        <v>3290</v>
      </c>
      <c r="AQ365" t="s">
        <v>351</v>
      </c>
      <c r="AR365" t="s">
        <v>351</v>
      </c>
      <c r="AT365" t="s">
        <v>137</v>
      </c>
      <c r="AU365" t="s">
        <v>341</v>
      </c>
      <c r="AW365">
        <v>1</v>
      </c>
      <c r="BJ365">
        <v>1</v>
      </c>
      <c r="BX365" t="s">
        <v>386</v>
      </c>
      <c r="BY365">
        <v>0</v>
      </c>
      <c r="BZ365">
        <v>20</v>
      </c>
      <c r="CA365" t="s">
        <v>448</v>
      </c>
      <c r="CC365" t="s">
        <v>344</v>
      </c>
    </row>
    <row r="366" spans="1:82" x14ac:dyDescent="0.2">
      <c r="A366">
        <v>363</v>
      </c>
      <c r="B366" t="s">
        <v>236</v>
      </c>
      <c r="C366" s="73">
        <v>1112800816</v>
      </c>
      <c r="D366" s="73" t="s">
        <v>3209</v>
      </c>
      <c r="E366" s="73" t="str">
        <f t="shared" si="5"/>
        <v>営利法人（株式・合名・合資・合同会社）</v>
      </c>
      <c r="F366" s="73" t="s">
        <v>3291</v>
      </c>
      <c r="G366" s="73" t="s">
        <v>55</v>
      </c>
      <c r="H366" s="80" t="s">
        <v>344</v>
      </c>
      <c r="I366" t="s">
        <v>3292</v>
      </c>
      <c r="J366" t="s">
        <v>3285</v>
      </c>
      <c r="K366" t="s">
        <v>3293</v>
      </c>
      <c r="L366" t="s">
        <v>3294</v>
      </c>
      <c r="O366" t="s">
        <v>137</v>
      </c>
      <c r="P366" t="s">
        <v>137</v>
      </c>
      <c r="Q366" t="s">
        <v>137</v>
      </c>
      <c r="R366" t="s">
        <v>137</v>
      </c>
      <c r="AE366">
        <v>20</v>
      </c>
      <c r="AH366" s="81">
        <v>45748</v>
      </c>
      <c r="AI366" t="s">
        <v>3295</v>
      </c>
      <c r="AJ366">
        <v>45748</v>
      </c>
      <c r="AK366" t="s">
        <v>337</v>
      </c>
      <c r="AL366" t="s">
        <v>447</v>
      </c>
      <c r="AM366">
        <v>45748</v>
      </c>
      <c r="AN366" t="s">
        <v>3217</v>
      </c>
      <c r="AP366" t="s">
        <v>3296</v>
      </c>
      <c r="AQ366" t="s">
        <v>351</v>
      </c>
      <c r="AR366" t="s">
        <v>351</v>
      </c>
      <c r="AT366" t="s">
        <v>137</v>
      </c>
      <c r="AU366" t="s">
        <v>341</v>
      </c>
      <c r="AW366">
        <v>1</v>
      </c>
      <c r="BS366">
        <v>1</v>
      </c>
      <c r="BX366" t="s">
        <v>416</v>
      </c>
      <c r="BY366">
        <v>0</v>
      </c>
      <c r="BZ366">
        <v>20</v>
      </c>
      <c r="CA366" t="s">
        <v>448</v>
      </c>
    </row>
    <row r="367" spans="1:82" x14ac:dyDescent="0.2">
      <c r="A367">
        <v>364</v>
      </c>
      <c r="B367" t="s">
        <v>236</v>
      </c>
      <c r="C367" s="73">
        <v>1112800832</v>
      </c>
      <c r="D367" s="73" t="s">
        <v>1706</v>
      </c>
      <c r="E367" s="73" t="str">
        <f t="shared" si="5"/>
        <v>営利法人（株式・合名・合資・合同会社）</v>
      </c>
      <c r="F367" s="73" t="s">
        <v>3297</v>
      </c>
      <c r="G367" s="73" t="s">
        <v>55</v>
      </c>
      <c r="H367" s="80" t="s">
        <v>344</v>
      </c>
      <c r="I367" t="s">
        <v>3298</v>
      </c>
      <c r="J367" t="s">
        <v>3299</v>
      </c>
      <c r="K367" t="s">
        <v>3300</v>
      </c>
      <c r="L367" t="s">
        <v>3300</v>
      </c>
      <c r="Q367" t="s">
        <v>137</v>
      </c>
      <c r="R367" t="s">
        <v>137</v>
      </c>
      <c r="AE367">
        <v>20</v>
      </c>
      <c r="AH367" s="81">
        <v>45901</v>
      </c>
      <c r="AI367" t="s">
        <v>3301</v>
      </c>
      <c r="AJ367">
        <v>45901</v>
      </c>
      <c r="AL367" t="s">
        <v>514</v>
      </c>
      <c r="AM367">
        <v>45901</v>
      </c>
      <c r="AN367" t="s">
        <v>3302</v>
      </c>
      <c r="AP367" t="s">
        <v>3303</v>
      </c>
      <c r="AQ367" t="s">
        <v>351</v>
      </c>
      <c r="AR367" t="s">
        <v>351</v>
      </c>
      <c r="AT367" t="s">
        <v>137</v>
      </c>
      <c r="AU367" t="s">
        <v>341</v>
      </c>
      <c r="AW367">
        <v>1</v>
      </c>
      <c r="BJ367">
        <v>1</v>
      </c>
      <c r="BT367" t="s">
        <v>293</v>
      </c>
      <c r="BV367">
        <v>40</v>
      </c>
      <c r="BW367">
        <v>29677</v>
      </c>
      <c r="BX367" t="s">
        <v>3304</v>
      </c>
      <c r="BY367">
        <v>0</v>
      </c>
      <c r="BZ367">
        <v>33</v>
      </c>
      <c r="CA367" t="s">
        <v>2757</v>
      </c>
      <c r="CC367">
        <v>0</v>
      </c>
    </row>
    <row r="368" spans="1:82" x14ac:dyDescent="0.2">
      <c r="A368">
        <v>365</v>
      </c>
      <c r="B368" t="s">
        <v>236</v>
      </c>
      <c r="C368" s="73">
        <v>1112800840</v>
      </c>
      <c r="D368" s="73" t="s">
        <v>3305</v>
      </c>
      <c r="E368" s="73" t="str">
        <f t="shared" si="5"/>
        <v>営利法人（株式・合名・合資・合同会社）</v>
      </c>
      <c r="F368" s="73" t="s">
        <v>3306</v>
      </c>
      <c r="G368" s="73" t="s">
        <v>55</v>
      </c>
      <c r="H368" s="80" t="s">
        <v>344</v>
      </c>
      <c r="I368" t="s">
        <v>3307</v>
      </c>
      <c r="J368" t="s">
        <v>3285</v>
      </c>
      <c r="K368" t="s">
        <v>3308</v>
      </c>
      <c r="L368" t="s">
        <v>3309</v>
      </c>
      <c r="N368" t="s">
        <v>137</v>
      </c>
      <c r="O368" t="s">
        <v>137</v>
      </c>
      <c r="Q368" t="s">
        <v>137</v>
      </c>
      <c r="R368" t="s">
        <v>137</v>
      </c>
      <c r="AE368">
        <v>20</v>
      </c>
      <c r="AH368" s="81">
        <v>45962</v>
      </c>
      <c r="AI368" t="s">
        <v>3310</v>
      </c>
      <c r="AJ368">
        <v>45962</v>
      </c>
      <c r="AL368" t="s">
        <v>3311</v>
      </c>
      <c r="AM368">
        <v>45962</v>
      </c>
      <c r="AN368" t="s">
        <v>3312</v>
      </c>
      <c r="AP368" t="s">
        <v>3313</v>
      </c>
      <c r="AQ368" t="s">
        <v>351</v>
      </c>
      <c r="AR368" t="s">
        <v>351</v>
      </c>
      <c r="AT368" t="s">
        <v>137</v>
      </c>
      <c r="AU368" t="s">
        <v>341</v>
      </c>
      <c r="AW368">
        <v>1</v>
      </c>
      <c r="BS368">
        <v>1</v>
      </c>
      <c r="BY368">
        <v>0</v>
      </c>
      <c r="BZ368">
        <v>20</v>
      </c>
      <c r="CA368" t="s">
        <v>448</v>
      </c>
    </row>
    <row r="369" spans="1:82" x14ac:dyDescent="0.2">
      <c r="A369">
        <v>366</v>
      </c>
      <c r="B369" t="s">
        <v>236</v>
      </c>
      <c r="C369" s="73">
        <v>1112800857</v>
      </c>
      <c r="D369" s="73" t="s">
        <v>913</v>
      </c>
      <c r="E369" s="73" t="str">
        <f t="shared" si="5"/>
        <v>営利法人（株式・合名・合資・合同会社）</v>
      </c>
      <c r="F369" s="73" t="s">
        <v>3314</v>
      </c>
      <c r="G369" s="73" t="s">
        <v>55</v>
      </c>
      <c r="H369" s="80" t="s">
        <v>344</v>
      </c>
      <c r="I369" t="s">
        <v>3315</v>
      </c>
      <c r="J369" t="s">
        <v>3316</v>
      </c>
      <c r="K369" t="s">
        <v>3317</v>
      </c>
      <c r="L369" t="s">
        <v>3318</v>
      </c>
      <c r="M369" t="s">
        <v>289</v>
      </c>
      <c r="N369" t="s">
        <v>290</v>
      </c>
      <c r="O369" t="s">
        <v>291</v>
      </c>
      <c r="P369" t="s">
        <v>292</v>
      </c>
      <c r="Q369" t="s">
        <v>293</v>
      </c>
      <c r="R369" t="s">
        <v>294</v>
      </c>
      <c r="S369" t="s">
        <v>295</v>
      </c>
      <c r="AE369">
        <v>20</v>
      </c>
      <c r="AH369" s="81">
        <v>46023</v>
      </c>
      <c r="AI369" t="s">
        <v>3319</v>
      </c>
      <c r="AJ369">
        <v>46023</v>
      </c>
      <c r="AK369" t="s">
        <v>2600</v>
      </c>
      <c r="AL369" t="s">
        <v>451</v>
      </c>
      <c r="AM369">
        <v>46023</v>
      </c>
      <c r="AN369" t="s">
        <v>3320</v>
      </c>
      <c r="AP369" t="s">
        <v>3321</v>
      </c>
      <c r="AQ369" t="s">
        <v>351</v>
      </c>
      <c r="AR369" t="s">
        <v>351</v>
      </c>
      <c r="AT369" t="s">
        <v>490</v>
      </c>
      <c r="AU369" t="s">
        <v>341</v>
      </c>
      <c r="AW369">
        <v>1</v>
      </c>
      <c r="BS369">
        <v>1</v>
      </c>
      <c r="BZ369">
        <v>20</v>
      </c>
      <c r="CA369" t="s">
        <v>448</v>
      </c>
    </row>
    <row r="370" spans="1:82" x14ac:dyDescent="0.2">
      <c r="A370">
        <v>367</v>
      </c>
      <c r="B370" t="s">
        <v>236</v>
      </c>
      <c r="C370" s="73">
        <v>1112800873</v>
      </c>
      <c r="D370" s="73" t="s">
        <v>3322</v>
      </c>
      <c r="E370" s="73" t="str">
        <f t="shared" si="5"/>
        <v>営利法人（株式・合名・合資・合同会社）</v>
      </c>
      <c r="F370" s="73" t="s">
        <v>3323</v>
      </c>
      <c r="G370" s="73" t="s">
        <v>55</v>
      </c>
      <c r="H370" s="80" t="s">
        <v>344</v>
      </c>
      <c r="I370" t="s">
        <v>3324</v>
      </c>
      <c r="J370" t="s">
        <v>3256</v>
      </c>
      <c r="K370" t="s">
        <v>3325</v>
      </c>
      <c r="L370" t="s">
        <v>3325</v>
      </c>
      <c r="N370" t="s">
        <v>290</v>
      </c>
      <c r="O370" t="s">
        <v>291</v>
      </c>
      <c r="P370" t="s">
        <v>292</v>
      </c>
      <c r="Q370" t="s">
        <v>293</v>
      </c>
      <c r="R370" t="s">
        <v>294</v>
      </c>
      <c r="S370" t="s">
        <v>295</v>
      </c>
      <c r="AE370">
        <v>20</v>
      </c>
      <c r="AH370" s="81">
        <v>46023</v>
      </c>
      <c r="AI370" t="s">
        <v>3326</v>
      </c>
      <c r="AJ370">
        <v>46023</v>
      </c>
      <c r="AK370" t="s">
        <v>2600</v>
      </c>
      <c r="AL370" t="s">
        <v>451</v>
      </c>
      <c r="AM370">
        <v>46023</v>
      </c>
      <c r="AN370" t="s">
        <v>3327</v>
      </c>
      <c r="AP370" t="s">
        <v>3328</v>
      </c>
      <c r="AQ370" t="s">
        <v>351</v>
      </c>
      <c r="AR370" t="s">
        <v>351</v>
      </c>
      <c r="AT370" t="s">
        <v>490</v>
      </c>
      <c r="AU370" t="s">
        <v>341</v>
      </c>
      <c r="AW370">
        <v>1</v>
      </c>
      <c r="BS370">
        <v>1</v>
      </c>
      <c r="BZ370">
        <v>20</v>
      </c>
      <c r="CA370" t="s">
        <v>448</v>
      </c>
    </row>
    <row r="371" spans="1:82" x14ac:dyDescent="0.2">
      <c r="A371">
        <v>368</v>
      </c>
      <c r="B371" t="s">
        <v>333</v>
      </c>
      <c r="C371" s="73">
        <v>1112900061</v>
      </c>
      <c r="D371" s="73" t="s">
        <v>2767</v>
      </c>
      <c r="E371" s="73" t="str">
        <f t="shared" si="5"/>
        <v>社会福祉法人（社協以外）</v>
      </c>
      <c r="F371" s="73" t="s">
        <v>3329</v>
      </c>
      <c r="G371" s="73" t="s">
        <v>56</v>
      </c>
      <c r="H371" s="80">
        <v>45762</v>
      </c>
      <c r="I371" t="s">
        <v>3330</v>
      </c>
      <c r="J371">
        <v>3540002</v>
      </c>
      <c r="K371" t="s">
        <v>3331</v>
      </c>
      <c r="L371" t="s">
        <v>3332</v>
      </c>
      <c r="Q371" t="s">
        <v>137</v>
      </c>
      <c r="X371">
        <v>20</v>
      </c>
      <c r="AB371">
        <v>6</v>
      </c>
      <c r="AE371">
        <v>34</v>
      </c>
      <c r="AH371" s="81">
        <v>39539</v>
      </c>
      <c r="AI371" t="s">
        <v>3333</v>
      </c>
      <c r="AJ371">
        <v>39539</v>
      </c>
      <c r="AK371" t="s">
        <v>337</v>
      </c>
      <c r="AL371" t="s">
        <v>442</v>
      </c>
      <c r="AM371">
        <v>41486</v>
      </c>
      <c r="AN371" t="s">
        <v>3334</v>
      </c>
      <c r="AP371" t="s">
        <v>3335</v>
      </c>
      <c r="AQ371" t="s">
        <v>340</v>
      </c>
      <c r="AR371" t="s">
        <v>340</v>
      </c>
      <c r="AT371" t="s">
        <v>137</v>
      </c>
      <c r="AV371" t="s">
        <v>341</v>
      </c>
      <c r="AW371">
        <v>3</v>
      </c>
      <c r="BS371">
        <v>1</v>
      </c>
      <c r="BT371" t="s">
        <v>294</v>
      </c>
      <c r="BX371" t="s">
        <v>416</v>
      </c>
      <c r="BY371">
        <v>0</v>
      </c>
      <c r="BZ371">
        <v>20</v>
      </c>
      <c r="CA371" t="s">
        <v>2757</v>
      </c>
      <c r="CC371">
        <v>378302</v>
      </c>
      <c r="CD371">
        <v>1</v>
      </c>
    </row>
    <row r="372" spans="1:82" x14ac:dyDescent="0.2">
      <c r="A372">
        <v>369</v>
      </c>
      <c r="B372" t="s">
        <v>361</v>
      </c>
      <c r="C372" s="73">
        <v>1112900210</v>
      </c>
      <c r="D372" s="73" t="s">
        <v>3336</v>
      </c>
      <c r="E372" s="73" t="str">
        <f t="shared" si="5"/>
        <v>特定非営利活動法人</v>
      </c>
      <c r="F372" s="73" t="s">
        <v>3337</v>
      </c>
      <c r="G372" s="73" t="s">
        <v>56</v>
      </c>
      <c r="H372" s="80">
        <v>25281</v>
      </c>
      <c r="I372" t="s">
        <v>3338</v>
      </c>
      <c r="J372">
        <v>3540021</v>
      </c>
      <c r="K372" t="s">
        <v>3339</v>
      </c>
      <c r="L372" t="s">
        <v>3340</v>
      </c>
      <c r="R372" t="s">
        <v>137</v>
      </c>
      <c r="Z372">
        <v>10</v>
      </c>
      <c r="AE372">
        <v>20</v>
      </c>
      <c r="AH372" s="81">
        <v>40756</v>
      </c>
      <c r="AI372" t="s">
        <v>3341</v>
      </c>
      <c r="AJ372">
        <v>40756</v>
      </c>
      <c r="AK372" t="s">
        <v>337</v>
      </c>
      <c r="AM372">
        <v>41486</v>
      </c>
      <c r="AN372" t="s">
        <v>3342</v>
      </c>
      <c r="AP372" t="s">
        <v>3343</v>
      </c>
      <c r="AQ372" t="s">
        <v>412</v>
      </c>
      <c r="AR372" t="s">
        <v>412</v>
      </c>
      <c r="AT372" t="s">
        <v>137</v>
      </c>
      <c r="AV372" t="s">
        <v>341</v>
      </c>
      <c r="AW372">
        <v>2</v>
      </c>
      <c r="BS372">
        <v>1</v>
      </c>
      <c r="BT372" t="s">
        <v>415</v>
      </c>
      <c r="BX372" t="s">
        <v>345</v>
      </c>
      <c r="BY372">
        <v>0</v>
      </c>
      <c r="BZ372" t="e">
        <v>#VALUE!</v>
      </c>
      <c r="CA372" t="s">
        <v>448</v>
      </c>
      <c r="CC372" t="s">
        <v>344</v>
      </c>
      <c r="CD372" t="s">
        <v>345</v>
      </c>
    </row>
    <row r="373" spans="1:82" x14ac:dyDescent="0.2">
      <c r="A373">
        <v>370</v>
      </c>
      <c r="B373" t="s">
        <v>361</v>
      </c>
      <c r="C373" s="73">
        <v>1112900228</v>
      </c>
      <c r="D373" s="73" t="s">
        <v>93</v>
      </c>
      <c r="E373" s="73" t="str">
        <f t="shared" si="5"/>
        <v>営利法人（株式・合名・合資・合同会社）</v>
      </c>
      <c r="F373" s="73" t="s">
        <v>117</v>
      </c>
      <c r="G373" s="73" t="s">
        <v>56</v>
      </c>
      <c r="H373" s="80" t="s">
        <v>344</v>
      </c>
      <c r="I373" t="s">
        <v>3344</v>
      </c>
      <c r="J373" t="s">
        <v>3345</v>
      </c>
      <c r="K373" t="s">
        <v>3346</v>
      </c>
      <c r="L373" t="s">
        <v>3347</v>
      </c>
      <c r="P373" t="s">
        <v>137</v>
      </c>
      <c r="Q373" t="s">
        <v>137</v>
      </c>
      <c r="R373" t="s">
        <v>137</v>
      </c>
      <c r="AE373">
        <v>20</v>
      </c>
      <c r="AH373" s="81">
        <v>41365</v>
      </c>
      <c r="AI373" t="s">
        <v>3348</v>
      </c>
      <c r="AJ373">
        <v>41365</v>
      </c>
      <c r="AK373" t="s">
        <v>337</v>
      </c>
      <c r="AM373">
        <v>41486</v>
      </c>
      <c r="AN373" t="s">
        <v>3349</v>
      </c>
      <c r="AP373" t="s">
        <v>3350</v>
      </c>
      <c r="AQ373" t="s">
        <v>351</v>
      </c>
      <c r="AR373" t="s">
        <v>351</v>
      </c>
      <c r="AT373" t="s">
        <v>137</v>
      </c>
      <c r="AV373" t="s">
        <v>341</v>
      </c>
      <c r="AW373">
        <v>1</v>
      </c>
      <c r="BX373" t="s">
        <v>416</v>
      </c>
      <c r="BY373">
        <v>0</v>
      </c>
      <c r="BZ373">
        <v>13</v>
      </c>
      <c r="CA373" t="s">
        <v>448</v>
      </c>
      <c r="CC373" t="s">
        <v>344</v>
      </c>
      <c r="CD373" t="s">
        <v>345</v>
      </c>
    </row>
    <row r="374" spans="1:82" x14ac:dyDescent="0.2">
      <c r="A374">
        <v>371</v>
      </c>
      <c r="B374" t="s">
        <v>333</v>
      </c>
      <c r="C374" s="73">
        <v>1112900418</v>
      </c>
      <c r="D374" s="73" t="s">
        <v>3351</v>
      </c>
      <c r="E374" s="73" t="str">
        <f t="shared" si="5"/>
        <v>社会福祉法人（社協以外）</v>
      </c>
      <c r="F374" s="73" t="s">
        <v>3352</v>
      </c>
      <c r="G374" s="73" t="s">
        <v>56</v>
      </c>
      <c r="H374" s="80">
        <v>28687</v>
      </c>
      <c r="I374" t="s">
        <v>3353</v>
      </c>
      <c r="J374" t="s">
        <v>3354</v>
      </c>
      <c r="K374" t="s">
        <v>3355</v>
      </c>
      <c r="L374" t="s">
        <v>3356</v>
      </c>
      <c r="M374" t="s">
        <v>137</v>
      </c>
      <c r="Q374" t="s">
        <v>137</v>
      </c>
      <c r="X374">
        <v>10</v>
      </c>
      <c r="AE374">
        <v>10</v>
      </c>
      <c r="AH374" s="81">
        <v>43252</v>
      </c>
      <c r="AI374" t="s">
        <v>3357</v>
      </c>
      <c r="AJ374">
        <v>43252</v>
      </c>
      <c r="AK374" t="s">
        <v>344</v>
      </c>
      <c r="AL374" t="s">
        <v>1260</v>
      </c>
      <c r="AM374">
        <v>43252</v>
      </c>
      <c r="AN374" t="s">
        <v>3358</v>
      </c>
      <c r="AP374" t="s">
        <v>3359</v>
      </c>
      <c r="AQ374" t="s">
        <v>340</v>
      </c>
      <c r="AR374" t="s">
        <v>340</v>
      </c>
      <c r="AT374" t="s">
        <v>137</v>
      </c>
      <c r="AV374" t="s">
        <v>341</v>
      </c>
      <c r="AW374">
        <v>2</v>
      </c>
      <c r="BX374" t="s">
        <v>3208</v>
      </c>
      <c r="BY374">
        <v>0</v>
      </c>
      <c r="BZ374">
        <v>20</v>
      </c>
      <c r="CA374" t="s">
        <v>448</v>
      </c>
      <c r="CC374" t="s">
        <v>344</v>
      </c>
    </row>
    <row r="375" spans="1:82" x14ac:dyDescent="0.2">
      <c r="A375">
        <v>372</v>
      </c>
      <c r="B375" t="s">
        <v>618</v>
      </c>
      <c r="C375" s="73">
        <v>1112900509</v>
      </c>
      <c r="D375" s="73" t="s">
        <v>3360</v>
      </c>
      <c r="E375" s="73" t="str">
        <f t="shared" si="5"/>
        <v>その他（社団・財団・農協・生協等）</v>
      </c>
      <c r="F375" s="73" t="s">
        <v>3361</v>
      </c>
      <c r="G375" s="73" t="s">
        <v>56</v>
      </c>
      <c r="H375" s="80">
        <v>25000</v>
      </c>
      <c r="I375" t="s">
        <v>3362</v>
      </c>
      <c r="J375">
        <v>3540025</v>
      </c>
      <c r="K375" t="s">
        <v>3363</v>
      </c>
      <c r="Q375" t="s">
        <v>137</v>
      </c>
      <c r="R375" t="s">
        <v>137</v>
      </c>
      <c r="AE375">
        <v>20</v>
      </c>
      <c r="AH375" s="81">
        <v>44075</v>
      </c>
      <c r="AI375" t="s">
        <v>3364</v>
      </c>
      <c r="AJ375">
        <v>44075</v>
      </c>
      <c r="AK375" t="s">
        <v>337</v>
      </c>
      <c r="AL375" t="s">
        <v>442</v>
      </c>
      <c r="AM375">
        <v>44075</v>
      </c>
      <c r="AN375" t="s">
        <v>3365</v>
      </c>
      <c r="AP375" t="s">
        <v>3366</v>
      </c>
      <c r="AQ375" t="s">
        <v>401</v>
      </c>
      <c r="AR375" t="s">
        <v>401</v>
      </c>
      <c r="AT375" t="s">
        <v>137</v>
      </c>
      <c r="AU375" t="s">
        <v>341</v>
      </c>
      <c r="AW375">
        <v>1</v>
      </c>
      <c r="BJ375">
        <v>1</v>
      </c>
      <c r="BP375">
        <v>1</v>
      </c>
      <c r="BT375" t="s">
        <v>293</v>
      </c>
      <c r="BV375">
        <v>20</v>
      </c>
      <c r="BW375">
        <v>37347</v>
      </c>
      <c r="BX375" t="s">
        <v>416</v>
      </c>
      <c r="BY375">
        <v>0</v>
      </c>
      <c r="BZ375">
        <v>20</v>
      </c>
      <c r="CA375" t="s">
        <v>448</v>
      </c>
      <c r="CC375" t="s">
        <v>344</v>
      </c>
    </row>
    <row r="376" spans="1:82" x14ac:dyDescent="0.2">
      <c r="A376">
        <v>373</v>
      </c>
      <c r="B376" t="s">
        <v>236</v>
      </c>
      <c r="C376" s="73">
        <v>1112900657</v>
      </c>
      <c r="D376" s="73" t="s">
        <v>3367</v>
      </c>
      <c r="E376" s="73" t="str">
        <f t="shared" si="5"/>
        <v>その他（社団・財団・農協・生協等）</v>
      </c>
      <c r="F376" s="73" t="s">
        <v>3368</v>
      </c>
      <c r="G376" s="73" t="s">
        <v>56</v>
      </c>
      <c r="H376" s="80" t="s">
        <v>344</v>
      </c>
      <c r="I376" t="s">
        <v>3369</v>
      </c>
      <c r="J376">
        <v>3540018</v>
      </c>
      <c r="K376" t="s">
        <v>3370</v>
      </c>
      <c r="L376" t="s">
        <v>3371</v>
      </c>
      <c r="Q376" t="s">
        <v>490</v>
      </c>
      <c r="R376" t="s">
        <v>490</v>
      </c>
      <c r="AE376">
        <v>20</v>
      </c>
      <c r="AH376" s="81">
        <v>46082</v>
      </c>
      <c r="AI376" t="s">
        <v>3372</v>
      </c>
      <c r="AJ376">
        <v>46082</v>
      </c>
      <c r="AK376" t="s">
        <v>337</v>
      </c>
      <c r="AL376" t="s">
        <v>451</v>
      </c>
      <c r="AM376">
        <v>46082</v>
      </c>
      <c r="AN376" t="s">
        <v>3373</v>
      </c>
      <c r="AP376" t="s">
        <v>3374</v>
      </c>
      <c r="AQ376" t="s">
        <v>401</v>
      </c>
      <c r="AR376" t="s">
        <v>401</v>
      </c>
      <c r="AT376" t="s">
        <v>490</v>
      </c>
      <c r="AU376" t="s">
        <v>341</v>
      </c>
      <c r="AW376">
        <v>1</v>
      </c>
      <c r="BS376">
        <v>1</v>
      </c>
    </row>
    <row r="377" spans="1:82" x14ac:dyDescent="0.2">
      <c r="A377">
        <v>374</v>
      </c>
      <c r="B377" t="s">
        <v>333</v>
      </c>
      <c r="C377" s="73">
        <v>1113000051</v>
      </c>
      <c r="D377" s="73" t="s">
        <v>2767</v>
      </c>
      <c r="E377" s="73" t="str">
        <f t="shared" si="5"/>
        <v>社会福祉法人（社協以外）</v>
      </c>
      <c r="F377" s="73" t="s">
        <v>3375</v>
      </c>
      <c r="G377" s="73" t="s">
        <v>57</v>
      </c>
      <c r="H377" s="80">
        <v>17982</v>
      </c>
      <c r="I377" t="s">
        <v>3376</v>
      </c>
      <c r="J377">
        <v>3560054</v>
      </c>
      <c r="K377" t="s">
        <v>3377</v>
      </c>
      <c r="L377" t="s">
        <v>3378</v>
      </c>
      <c r="Q377" t="s">
        <v>137</v>
      </c>
      <c r="X377">
        <v>12</v>
      </c>
      <c r="AE377">
        <v>15</v>
      </c>
      <c r="AH377" s="81">
        <v>39539</v>
      </c>
      <c r="AI377" t="s">
        <v>3379</v>
      </c>
      <c r="AJ377">
        <v>39539</v>
      </c>
      <c r="AK377" t="s">
        <v>337</v>
      </c>
      <c r="AL377" t="s">
        <v>442</v>
      </c>
      <c r="AM377">
        <v>41486</v>
      </c>
      <c r="AN377" t="s">
        <v>3380</v>
      </c>
      <c r="AP377" t="s">
        <v>3381</v>
      </c>
      <c r="AQ377" t="s">
        <v>340</v>
      </c>
      <c r="AR377" t="s">
        <v>340</v>
      </c>
      <c r="AT377" t="s">
        <v>137</v>
      </c>
      <c r="AV377" t="s">
        <v>341</v>
      </c>
      <c r="AW377">
        <v>2</v>
      </c>
      <c r="BS377">
        <v>1</v>
      </c>
      <c r="BT377" t="s">
        <v>293</v>
      </c>
      <c r="BX377" t="s">
        <v>413</v>
      </c>
      <c r="BY377">
        <v>0</v>
      </c>
      <c r="BZ377">
        <v>20</v>
      </c>
      <c r="CA377" t="s">
        <v>2757</v>
      </c>
      <c r="CC377" t="s">
        <v>344</v>
      </c>
      <c r="CD377" t="s">
        <v>345</v>
      </c>
    </row>
    <row r="378" spans="1:82" x14ac:dyDescent="0.2">
      <c r="A378">
        <v>375</v>
      </c>
      <c r="B378" t="s">
        <v>333</v>
      </c>
      <c r="C378" s="73">
        <v>1113000119</v>
      </c>
      <c r="D378" s="73" t="s">
        <v>2767</v>
      </c>
      <c r="E378" s="73" t="str">
        <f t="shared" si="5"/>
        <v>社会福祉法人（社協以外）</v>
      </c>
      <c r="F378" s="73" t="s">
        <v>3382</v>
      </c>
      <c r="G378" s="73" t="s">
        <v>57</v>
      </c>
      <c r="H378" s="80">
        <v>31568</v>
      </c>
      <c r="I378" t="s">
        <v>3383</v>
      </c>
      <c r="J378">
        <v>3560028</v>
      </c>
      <c r="K378" t="s">
        <v>3384</v>
      </c>
      <c r="L378" t="s">
        <v>3385</v>
      </c>
      <c r="Q378" t="s">
        <v>137</v>
      </c>
      <c r="X378">
        <v>10</v>
      </c>
      <c r="AE378">
        <v>10</v>
      </c>
      <c r="AH378" s="81">
        <v>39539</v>
      </c>
      <c r="AI378" t="s">
        <v>3386</v>
      </c>
      <c r="AJ378">
        <v>39539</v>
      </c>
      <c r="AK378" t="s">
        <v>337</v>
      </c>
      <c r="AM378">
        <v>41486</v>
      </c>
      <c r="AN378" t="s">
        <v>3387</v>
      </c>
      <c r="AP378" t="s">
        <v>3388</v>
      </c>
      <c r="AQ378" t="s">
        <v>340</v>
      </c>
      <c r="AR378" t="s">
        <v>340</v>
      </c>
      <c r="AT378" t="s">
        <v>137</v>
      </c>
      <c r="AV378" t="s">
        <v>341</v>
      </c>
      <c r="AW378">
        <v>2</v>
      </c>
      <c r="BS378">
        <v>1</v>
      </c>
      <c r="BX378" t="s">
        <v>413</v>
      </c>
      <c r="BY378">
        <v>0</v>
      </c>
      <c r="BZ378">
        <v>38</v>
      </c>
      <c r="CA378" t="s">
        <v>448</v>
      </c>
      <c r="CC378" t="s">
        <v>344</v>
      </c>
      <c r="CD378" t="s">
        <v>345</v>
      </c>
    </row>
    <row r="379" spans="1:82" x14ac:dyDescent="0.2">
      <c r="A379">
        <v>376</v>
      </c>
      <c r="B379" t="s">
        <v>333</v>
      </c>
      <c r="C379" s="73">
        <v>1113000168</v>
      </c>
      <c r="D379" s="73" t="s">
        <v>3389</v>
      </c>
      <c r="E379" s="73" t="str">
        <f t="shared" si="5"/>
        <v>社会福祉法人（社協以外）</v>
      </c>
      <c r="F379" s="73" t="s">
        <v>3390</v>
      </c>
      <c r="G379" s="73" t="s">
        <v>57</v>
      </c>
      <c r="H379" s="80">
        <v>25207</v>
      </c>
      <c r="I379" t="s">
        <v>3391</v>
      </c>
      <c r="J379">
        <v>3560054</v>
      </c>
      <c r="K379" t="s">
        <v>3392</v>
      </c>
      <c r="L379" t="s">
        <v>3393</v>
      </c>
      <c r="M379" t="s">
        <v>137</v>
      </c>
      <c r="P379" t="s">
        <v>137</v>
      </c>
      <c r="Q379" t="s">
        <v>137</v>
      </c>
      <c r="R379" t="s">
        <v>137</v>
      </c>
      <c r="S379" t="s">
        <v>137</v>
      </c>
      <c r="X379">
        <v>10</v>
      </c>
      <c r="AE379">
        <v>28</v>
      </c>
      <c r="AH379" s="81">
        <v>40634</v>
      </c>
      <c r="AI379" t="s">
        <v>3394</v>
      </c>
      <c r="AJ379">
        <v>40634</v>
      </c>
      <c r="AK379" t="s">
        <v>337</v>
      </c>
      <c r="AM379">
        <v>41486</v>
      </c>
      <c r="AN379" t="s">
        <v>3395</v>
      </c>
      <c r="AP379" t="s">
        <v>3396</v>
      </c>
      <c r="AQ379" t="s">
        <v>340</v>
      </c>
      <c r="AR379" t="s">
        <v>340</v>
      </c>
      <c r="AT379" t="s">
        <v>137</v>
      </c>
      <c r="AV379" t="s">
        <v>341</v>
      </c>
      <c r="AW379">
        <v>2</v>
      </c>
      <c r="BP379">
        <v>1</v>
      </c>
      <c r="BT379" t="s">
        <v>293</v>
      </c>
      <c r="BX379" t="s">
        <v>345</v>
      </c>
      <c r="BY379">
        <v>0</v>
      </c>
      <c r="BZ379" t="e">
        <v>#VALUE!</v>
      </c>
      <c r="CA379" t="s">
        <v>448</v>
      </c>
      <c r="CC379" t="s">
        <v>344</v>
      </c>
      <c r="CD379" t="s">
        <v>345</v>
      </c>
    </row>
    <row r="380" spans="1:82" x14ac:dyDescent="0.2">
      <c r="A380">
        <v>377</v>
      </c>
      <c r="B380" t="s">
        <v>618</v>
      </c>
      <c r="C380" s="73">
        <v>1113000317</v>
      </c>
      <c r="D380" s="73" t="s">
        <v>3397</v>
      </c>
      <c r="E380" s="73" t="str">
        <f t="shared" si="5"/>
        <v>特定非営利活動法人</v>
      </c>
      <c r="F380" s="73" t="s">
        <v>3398</v>
      </c>
      <c r="G380" s="73" t="s">
        <v>57</v>
      </c>
      <c r="H380" s="80">
        <v>24000</v>
      </c>
      <c r="I380" t="s">
        <v>3399</v>
      </c>
      <c r="J380" t="s">
        <v>3400</v>
      </c>
      <c r="K380" t="s">
        <v>3401</v>
      </c>
      <c r="L380" t="s">
        <v>3401</v>
      </c>
      <c r="M380" t="s">
        <v>137</v>
      </c>
      <c r="Q380" t="s">
        <v>137</v>
      </c>
      <c r="AE380">
        <v>20</v>
      </c>
      <c r="AH380" s="81">
        <v>42005</v>
      </c>
      <c r="AI380" t="s">
        <v>3402</v>
      </c>
      <c r="AJ380">
        <v>42005</v>
      </c>
      <c r="AK380" t="s">
        <v>337</v>
      </c>
      <c r="AL380" t="s">
        <v>469</v>
      </c>
      <c r="AM380">
        <v>42104</v>
      </c>
      <c r="AN380" t="s">
        <v>3403</v>
      </c>
      <c r="AP380" t="s">
        <v>3404</v>
      </c>
      <c r="AQ380" t="s">
        <v>412</v>
      </c>
      <c r="AR380" t="s">
        <v>412</v>
      </c>
      <c r="AT380" t="s">
        <v>137</v>
      </c>
      <c r="AU380" t="s">
        <v>341</v>
      </c>
      <c r="AW380">
        <v>1</v>
      </c>
      <c r="BS380">
        <v>1</v>
      </c>
      <c r="BX380" t="s">
        <v>386</v>
      </c>
      <c r="BY380">
        <v>0</v>
      </c>
      <c r="BZ380">
        <v>30</v>
      </c>
      <c r="CA380" t="s">
        <v>448</v>
      </c>
      <c r="CC380" t="s">
        <v>344</v>
      </c>
      <c r="CD380" t="e">
        <v>#REF!</v>
      </c>
    </row>
    <row r="381" spans="1:82" x14ac:dyDescent="0.2">
      <c r="A381">
        <v>378</v>
      </c>
      <c r="B381" t="s">
        <v>618</v>
      </c>
      <c r="C381" s="73">
        <v>1113000374</v>
      </c>
      <c r="D381" s="73" t="s">
        <v>3405</v>
      </c>
      <c r="E381" s="73" t="str">
        <f t="shared" si="5"/>
        <v>その他（社団・財団・農協・生協等）</v>
      </c>
      <c r="F381" s="73" t="s">
        <v>3406</v>
      </c>
      <c r="G381" s="73" t="s">
        <v>57</v>
      </c>
      <c r="H381" s="80">
        <v>11111</v>
      </c>
      <c r="I381" t="s">
        <v>3407</v>
      </c>
      <c r="J381" t="s">
        <v>3408</v>
      </c>
      <c r="K381" t="s">
        <v>3409</v>
      </c>
      <c r="L381" t="s">
        <v>3410</v>
      </c>
      <c r="R381" t="s">
        <v>137</v>
      </c>
      <c r="AE381">
        <v>30</v>
      </c>
      <c r="AH381" s="81">
        <v>42736</v>
      </c>
      <c r="AI381" t="s">
        <v>3411</v>
      </c>
      <c r="AJ381">
        <v>42736</v>
      </c>
      <c r="AK381" t="s">
        <v>337</v>
      </c>
      <c r="AL381" t="s">
        <v>496</v>
      </c>
      <c r="AM381">
        <v>42717</v>
      </c>
      <c r="AN381" t="s">
        <v>3412</v>
      </c>
      <c r="AP381" t="s">
        <v>3413</v>
      </c>
      <c r="AQ381" t="s">
        <v>401</v>
      </c>
      <c r="AR381" t="s">
        <v>401</v>
      </c>
      <c r="AT381" t="s">
        <v>137</v>
      </c>
      <c r="AU381" t="s">
        <v>341</v>
      </c>
      <c r="AW381">
        <v>1</v>
      </c>
      <c r="BS381">
        <v>1</v>
      </c>
      <c r="BX381" t="s">
        <v>386</v>
      </c>
      <c r="BY381">
        <v>0</v>
      </c>
      <c r="BZ381">
        <v>14</v>
      </c>
      <c r="CA381" t="s">
        <v>427</v>
      </c>
      <c r="CC381" t="s">
        <v>344</v>
      </c>
    </row>
    <row r="382" spans="1:82" x14ac:dyDescent="0.2">
      <c r="A382">
        <v>379</v>
      </c>
      <c r="B382" t="s">
        <v>2436</v>
      </c>
      <c r="C382" s="73">
        <v>1113000408</v>
      </c>
      <c r="D382" s="73" t="s">
        <v>3414</v>
      </c>
      <c r="E382" s="73" t="str">
        <f t="shared" si="5"/>
        <v>特定非営利活動法人</v>
      </c>
      <c r="F382" s="73" t="s">
        <v>3415</v>
      </c>
      <c r="G382" s="73" t="s">
        <v>57</v>
      </c>
      <c r="H382" s="80">
        <v>21945</v>
      </c>
      <c r="I382" t="s">
        <v>3416</v>
      </c>
      <c r="J382" t="s">
        <v>3417</v>
      </c>
      <c r="K382" t="s">
        <v>3418</v>
      </c>
      <c r="L382" t="s">
        <v>3418</v>
      </c>
      <c r="Q382" t="s">
        <v>137</v>
      </c>
      <c r="R382" t="s">
        <v>137</v>
      </c>
      <c r="AE382">
        <v>14</v>
      </c>
      <c r="AH382" s="81">
        <v>43191</v>
      </c>
      <c r="AI382" t="s">
        <v>3419</v>
      </c>
      <c r="AJ382">
        <v>43191</v>
      </c>
      <c r="AK382" t="s">
        <v>344</v>
      </c>
      <c r="AL382" t="s">
        <v>446</v>
      </c>
      <c r="AM382">
        <v>43191</v>
      </c>
      <c r="AN382" t="s">
        <v>3420</v>
      </c>
      <c r="AP382" t="s">
        <v>3421</v>
      </c>
      <c r="AQ382" t="s">
        <v>796</v>
      </c>
      <c r="AR382" t="s">
        <v>796</v>
      </c>
      <c r="AT382" t="s">
        <v>137</v>
      </c>
      <c r="AV382" t="s">
        <v>341</v>
      </c>
      <c r="AW382">
        <v>1</v>
      </c>
      <c r="BS382">
        <v>1</v>
      </c>
      <c r="BX382" t="s">
        <v>387</v>
      </c>
      <c r="BY382">
        <v>0</v>
      </c>
      <c r="BZ382">
        <v>20</v>
      </c>
      <c r="CA382" t="s">
        <v>448</v>
      </c>
      <c r="CC382" t="s">
        <v>344</v>
      </c>
    </row>
    <row r="383" spans="1:82" x14ac:dyDescent="0.2">
      <c r="A383">
        <v>380</v>
      </c>
      <c r="B383" t="s">
        <v>236</v>
      </c>
      <c r="C383" s="73">
        <v>1113000440</v>
      </c>
      <c r="D383" s="73" t="s">
        <v>3422</v>
      </c>
      <c r="E383" s="73" t="str">
        <f t="shared" si="5"/>
        <v>特定非営利活動法人</v>
      </c>
      <c r="F383" s="73" t="s">
        <v>3423</v>
      </c>
      <c r="G383" s="73" t="s">
        <v>57</v>
      </c>
      <c r="H383" s="80">
        <v>19323</v>
      </c>
      <c r="I383" t="s">
        <v>3424</v>
      </c>
      <c r="J383" t="s">
        <v>3425</v>
      </c>
      <c r="K383" t="s">
        <v>3426</v>
      </c>
      <c r="L383" t="s">
        <v>3427</v>
      </c>
      <c r="Q383" t="s">
        <v>137</v>
      </c>
      <c r="R383" t="s">
        <v>137</v>
      </c>
      <c r="AE383">
        <v>20</v>
      </c>
      <c r="AH383" s="81">
        <v>43770</v>
      </c>
      <c r="AI383" t="s">
        <v>3428</v>
      </c>
      <c r="AJ383">
        <v>43770</v>
      </c>
      <c r="AK383" t="s">
        <v>344</v>
      </c>
      <c r="AL383" t="s">
        <v>442</v>
      </c>
      <c r="AM383">
        <v>43770</v>
      </c>
      <c r="AN383" t="s">
        <v>3429</v>
      </c>
      <c r="AP383" t="s">
        <v>3430</v>
      </c>
      <c r="AQ383" t="s">
        <v>412</v>
      </c>
      <c r="AR383" t="s">
        <v>412</v>
      </c>
      <c r="AT383" t="s">
        <v>137</v>
      </c>
      <c r="AU383" t="s">
        <v>341</v>
      </c>
      <c r="AW383">
        <v>1</v>
      </c>
      <c r="BS383">
        <v>1</v>
      </c>
      <c r="BX383" t="s">
        <v>1362</v>
      </c>
      <c r="BY383">
        <v>0</v>
      </c>
      <c r="BZ383">
        <v>20</v>
      </c>
      <c r="CA383" t="s">
        <v>448</v>
      </c>
      <c r="CC383" t="s">
        <v>344</v>
      </c>
      <c r="CD383" t="s">
        <v>345</v>
      </c>
    </row>
    <row r="384" spans="1:82" x14ac:dyDescent="0.2">
      <c r="A384">
        <v>381</v>
      </c>
      <c r="B384" t="s">
        <v>236</v>
      </c>
      <c r="C384" s="73">
        <v>1113000523</v>
      </c>
      <c r="D384" s="73" t="s">
        <v>3431</v>
      </c>
      <c r="E384" s="73" t="str">
        <f t="shared" si="5"/>
        <v>営利法人（株式・合名・合資・合同会社）</v>
      </c>
      <c r="F384" s="73" t="s">
        <v>3432</v>
      </c>
      <c r="G384" s="73" t="s">
        <v>489</v>
      </c>
      <c r="H384" s="80">
        <v>19350</v>
      </c>
      <c r="I384" t="s">
        <v>3433</v>
      </c>
      <c r="J384" t="s">
        <v>3434</v>
      </c>
      <c r="K384" t="s">
        <v>3435</v>
      </c>
      <c r="M384" t="s">
        <v>137</v>
      </c>
      <c r="N384" t="s">
        <v>137</v>
      </c>
      <c r="O384" t="s">
        <v>137</v>
      </c>
      <c r="P384" t="s">
        <v>137</v>
      </c>
      <c r="Q384" t="s">
        <v>137</v>
      </c>
      <c r="R384" t="s">
        <v>137</v>
      </c>
      <c r="S384" t="s">
        <v>137</v>
      </c>
      <c r="AE384">
        <v>20</v>
      </c>
      <c r="AH384" s="81">
        <v>44652</v>
      </c>
      <c r="AI384" t="s">
        <v>3436</v>
      </c>
      <c r="AJ384">
        <v>44652</v>
      </c>
      <c r="AK384" t="s">
        <v>337</v>
      </c>
      <c r="AL384" t="s">
        <v>499</v>
      </c>
      <c r="AM384">
        <v>44652</v>
      </c>
      <c r="AN384" t="s">
        <v>3437</v>
      </c>
      <c r="AP384" t="s">
        <v>3438</v>
      </c>
      <c r="AQ384" t="s">
        <v>351</v>
      </c>
      <c r="AR384" t="s">
        <v>351</v>
      </c>
      <c r="AT384" t="s">
        <v>137</v>
      </c>
      <c r="AU384" t="s">
        <v>341</v>
      </c>
      <c r="AW384">
        <v>1</v>
      </c>
      <c r="BC384">
        <v>1</v>
      </c>
      <c r="BX384" t="s">
        <v>467</v>
      </c>
      <c r="BY384">
        <v>40</v>
      </c>
      <c r="BZ384">
        <v>50</v>
      </c>
      <c r="CA384" t="s">
        <v>3439</v>
      </c>
      <c r="CC384">
        <v>723625</v>
      </c>
      <c r="CD384">
        <v>1</v>
      </c>
    </row>
    <row r="385" spans="1:82" x14ac:dyDescent="0.2">
      <c r="A385">
        <v>382</v>
      </c>
      <c r="B385" t="s">
        <v>618</v>
      </c>
      <c r="C385" s="73">
        <v>1113000630</v>
      </c>
      <c r="D385" s="73" t="s">
        <v>3440</v>
      </c>
      <c r="E385" s="73" t="str">
        <f t="shared" si="5"/>
        <v>営利法人（株式・合名・合資・合同会社）</v>
      </c>
      <c r="F385" s="73" t="s">
        <v>3441</v>
      </c>
      <c r="G385" s="73" t="s">
        <v>57</v>
      </c>
      <c r="H385" s="80" t="s">
        <v>344</v>
      </c>
      <c r="I385" t="s">
        <v>3442</v>
      </c>
      <c r="J385" t="s">
        <v>3400</v>
      </c>
      <c r="K385" t="s">
        <v>3443</v>
      </c>
      <c r="Q385" t="s">
        <v>137</v>
      </c>
      <c r="R385" t="s">
        <v>137</v>
      </c>
      <c r="S385" t="s">
        <v>137</v>
      </c>
      <c r="AE385">
        <v>20</v>
      </c>
      <c r="AH385" s="81">
        <v>45809</v>
      </c>
      <c r="AI385" t="s">
        <v>3444</v>
      </c>
      <c r="AJ385">
        <v>45809</v>
      </c>
      <c r="AK385" t="s">
        <v>337</v>
      </c>
      <c r="AL385" t="s">
        <v>447</v>
      </c>
      <c r="AM385">
        <v>45809</v>
      </c>
      <c r="AN385" t="s">
        <v>3445</v>
      </c>
      <c r="AP385" t="s">
        <v>3446</v>
      </c>
      <c r="AQ385" t="s">
        <v>351</v>
      </c>
      <c r="AR385" t="s">
        <v>351</v>
      </c>
      <c r="AT385" t="s">
        <v>137</v>
      </c>
      <c r="AU385" t="s">
        <v>341</v>
      </c>
      <c r="AW385">
        <v>1</v>
      </c>
      <c r="BH385">
        <v>1</v>
      </c>
      <c r="BT385" t="s">
        <v>293</v>
      </c>
      <c r="BW385">
        <v>30407</v>
      </c>
      <c r="BX385" t="s">
        <v>467</v>
      </c>
      <c r="BY385">
        <v>40</v>
      </c>
      <c r="BZ385">
        <v>50</v>
      </c>
      <c r="CA385" t="s">
        <v>448</v>
      </c>
      <c r="CC385">
        <v>1258687</v>
      </c>
      <c r="CD385">
        <v>1</v>
      </c>
    </row>
    <row r="386" spans="1:82" x14ac:dyDescent="0.2">
      <c r="A386">
        <v>383</v>
      </c>
      <c r="B386" t="s">
        <v>618</v>
      </c>
      <c r="C386" s="73">
        <v>1113100133</v>
      </c>
      <c r="D386" s="73" t="s">
        <v>3447</v>
      </c>
      <c r="E386" s="73" t="str">
        <f t="shared" si="5"/>
        <v>社会福祉法人（社協以外）</v>
      </c>
      <c r="F386" s="73" t="s">
        <v>3448</v>
      </c>
      <c r="G386" s="73" t="s">
        <v>58</v>
      </c>
      <c r="H386" s="80">
        <v>21300</v>
      </c>
      <c r="I386" t="s">
        <v>3449</v>
      </c>
      <c r="J386">
        <v>3600211</v>
      </c>
      <c r="K386" t="s">
        <v>3450</v>
      </c>
      <c r="L386" t="s">
        <v>3451</v>
      </c>
      <c r="Q386" t="s">
        <v>137</v>
      </c>
      <c r="AE386">
        <v>40</v>
      </c>
      <c r="AH386" s="81">
        <v>40634</v>
      </c>
      <c r="AI386" t="s">
        <v>3452</v>
      </c>
      <c r="AJ386">
        <v>40634</v>
      </c>
      <c r="AK386" t="s">
        <v>337</v>
      </c>
      <c r="AL386" t="s">
        <v>350</v>
      </c>
      <c r="AM386">
        <v>42048</v>
      </c>
      <c r="AN386" t="s">
        <v>3453</v>
      </c>
      <c r="AP386" t="s">
        <v>3454</v>
      </c>
      <c r="AQ386" t="s">
        <v>340</v>
      </c>
      <c r="AR386" t="s">
        <v>340</v>
      </c>
      <c r="AT386" t="s">
        <v>137</v>
      </c>
      <c r="AU386" t="s">
        <v>341</v>
      </c>
      <c r="AW386">
        <v>1</v>
      </c>
      <c r="AZ386">
        <v>1</v>
      </c>
      <c r="BT386" t="s">
        <v>471</v>
      </c>
      <c r="BU386">
        <v>50</v>
      </c>
      <c r="BV386">
        <v>4</v>
      </c>
      <c r="BW386">
        <v>32664</v>
      </c>
      <c r="BX386" t="s">
        <v>386</v>
      </c>
      <c r="BY386">
        <v>0</v>
      </c>
      <c r="BZ386">
        <v>36</v>
      </c>
      <c r="CA386" t="s">
        <v>449</v>
      </c>
      <c r="CC386" t="s">
        <v>344</v>
      </c>
    </row>
    <row r="387" spans="1:82" x14ac:dyDescent="0.2">
      <c r="A387">
        <v>384</v>
      </c>
      <c r="B387" t="s">
        <v>618</v>
      </c>
      <c r="C387" s="73">
        <v>1113100158</v>
      </c>
      <c r="D387" s="73" t="s">
        <v>3455</v>
      </c>
      <c r="E387" s="73" t="str">
        <f t="shared" si="5"/>
        <v>社会福祉法人（社協以外）</v>
      </c>
      <c r="F387" s="73" t="s">
        <v>3456</v>
      </c>
      <c r="G387" s="73" t="s">
        <v>58</v>
      </c>
      <c r="H387" s="80">
        <v>13350</v>
      </c>
      <c r="I387" t="s">
        <v>3457</v>
      </c>
      <c r="J387">
        <v>3600802</v>
      </c>
      <c r="K387" t="s">
        <v>3458</v>
      </c>
      <c r="L387" t="s">
        <v>3459</v>
      </c>
      <c r="Q387" t="s">
        <v>137</v>
      </c>
      <c r="AE387">
        <v>36</v>
      </c>
      <c r="AH387" s="81">
        <v>40634</v>
      </c>
      <c r="AI387" t="s">
        <v>3460</v>
      </c>
      <c r="AJ387">
        <v>40634</v>
      </c>
      <c r="AK387" t="s">
        <v>337</v>
      </c>
      <c r="AM387">
        <v>41486</v>
      </c>
      <c r="AN387" t="s">
        <v>3461</v>
      </c>
      <c r="AP387" t="s">
        <v>3462</v>
      </c>
      <c r="AQ387" t="s">
        <v>340</v>
      </c>
      <c r="AR387" t="s">
        <v>340</v>
      </c>
      <c r="AT387" t="s">
        <v>137</v>
      </c>
      <c r="AU387" t="s">
        <v>341</v>
      </c>
      <c r="AW387">
        <v>1</v>
      </c>
      <c r="BR387" t="s">
        <v>3463</v>
      </c>
      <c r="BT387" t="s">
        <v>471</v>
      </c>
      <c r="BX387" t="s">
        <v>467</v>
      </c>
      <c r="BY387">
        <v>100</v>
      </c>
      <c r="BZ387">
        <v>120</v>
      </c>
      <c r="CA387" t="s">
        <v>449</v>
      </c>
      <c r="CC387">
        <v>1540422</v>
      </c>
      <c r="CD387">
        <v>1</v>
      </c>
    </row>
    <row r="388" spans="1:82" x14ac:dyDescent="0.2">
      <c r="A388">
        <v>385</v>
      </c>
      <c r="B388" t="s">
        <v>361</v>
      </c>
      <c r="C388" s="73">
        <v>1113100414</v>
      </c>
      <c r="D388" s="73" t="s">
        <v>3464</v>
      </c>
      <c r="E388" s="73" t="str">
        <f t="shared" si="5"/>
        <v>特定非営利活動法人</v>
      </c>
      <c r="F388" s="73" t="s">
        <v>3465</v>
      </c>
      <c r="G388" s="73" t="s">
        <v>58</v>
      </c>
      <c r="H388" s="80">
        <v>8090</v>
      </c>
      <c r="I388" t="s">
        <v>3466</v>
      </c>
      <c r="J388">
        <v>3600813</v>
      </c>
      <c r="K388" t="s">
        <v>3467</v>
      </c>
      <c r="L388" t="s">
        <v>3467</v>
      </c>
      <c r="M388" t="s">
        <v>137</v>
      </c>
      <c r="N388" t="s">
        <v>137</v>
      </c>
      <c r="O388" t="s">
        <v>137</v>
      </c>
      <c r="P388" t="s">
        <v>137</v>
      </c>
      <c r="Q388" t="s">
        <v>137</v>
      </c>
      <c r="R388" t="s">
        <v>137</v>
      </c>
      <c r="S388" t="s">
        <v>137</v>
      </c>
      <c r="X388">
        <v>12</v>
      </c>
      <c r="AE388">
        <v>28</v>
      </c>
      <c r="AH388" s="81">
        <v>39508</v>
      </c>
      <c r="AI388" t="s">
        <v>3468</v>
      </c>
      <c r="AJ388">
        <v>39508</v>
      </c>
      <c r="AK388" t="s">
        <v>337</v>
      </c>
      <c r="AM388">
        <v>41486</v>
      </c>
      <c r="AN388" t="s">
        <v>3469</v>
      </c>
      <c r="AP388" t="s">
        <v>3470</v>
      </c>
      <c r="AQ388" t="s">
        <v>412</v>
      </c>
      <c r="AR388" t="s">
        <v>412</v>
      </c>
      <c r="AT388" t="s">
        <v>137</v>
      </c>
      <c r="AV388" t="s">
        <v>341</v>
      </c>
      <c r="AW388">
        <v>2</v>
      </c>
      <c r="BO388">
        <v>1</v>
      </c>
      <c r="BT388" t="s">
        <v>294</v>
      </c>
      <c r="BV388">
        <v>19</v>
      </c>
      <c r="BW388">
        <v>37313</v>
      </c>
      <c r="BX388" t="s">
        <v>413</v>
      </c>
      <c r="BY388">
        <v>0</v>
      </c>
      <c r="BZ388">
        <v>30</v>
      </c>
      <c r="CA388" t="s">
        <v>449</v>
      </c>
      <c r="CC388" t="s">
        <v>344</v>
      </c>
      <c r="CD388" t="s">
        <v>345</v>
      </c>
    </row>
    <row r="389" spans="1:82" x14ac:dyDescent="0.2">
      <c r="A389">
        <v>386</v>
      </c>
      <c r="B389" t="s">
        <v>333</v>
      </c>
      <c r="C389" s="73">
        <v>1113100430</v>
      </c>
      <c r="D389" s="73" t="s">
        <v>3471</v>
      </c>
      <c r="E389" s="73" t="str">
        <f t="shared" ref="E389:E452" si="6">IF(AQ389="社協",$CE$1,IF(AQ389="福",$CE$2,IF(AQ389="医",$CE$3,IF(AQ389="特非",$CE$5,IF(AQ389="営",$CE$4,$CE$6)))))</f>
        <v>社会福祉法人（社協以外）</v>
      </c>
      <c r="F389" s="73" t="s">
        <v>3472</v>
      </c>
      <c r="G389" s="73" t="s">
        <v>58</v>
      </c>
      <c r="H389" s="80">
        <v>32154</v>
      </c>
      <c r="I389" t="s">
        <v>3473</v>
      </c>
      <c r="J389">
        <v>3600231</v>
      </c>
      <c r="K389" t="s">
        <v>3474</v>
      </c>
      <c r="L389" t="s">
        <v>3475</v>
      </c>
      <c r="M389" t="s">
        <v>137</v>
      </c>
      <c r="O389" t="s">
        <v>137</v>
      </c>
      <c r="Q389" t="s">
        <v>137</v>
      </c>
      <c r="X389">
        <v>20</v>
      </c>
      <c r="AE389">
        <v>30</v>
      </c>
      <c r="AH389" s="81">
        <v>39539</v>
      </c>
      <c r="AI389" t="s">
        <v>3476</v>
      </c>
      <c r="AJ389">
        <v>39539</v>
      </c>
      <c r="AK389" t="s">
        <v>337</v>
      </c>
      <c r="AM389">
        <v>41486</v>
      </c>
      <c r="AN389" t="s">
        <v>3477</v>
      </c>
      <c r="AP389" t="s">
        <v>3478</v>
      </c>
      <c r="AQ389" t="s">
        <v>340</v>
      </c>
      <c r="AR389" t="s">
        <v>340</v>
      </c>
      <c r="AT389" t="s">
        <v>137</v>
      </c>
      <c r="AV389" t="s">
        <v>341</v>
      </c>
      <c r="AW389">
        <v>2</v>
      </c>
      <c r="BQ389">
        <v>2</v>
      </c>
      <c r="BT389" t="s">
        <v>294</v>
      </c>
      <c r="BX389" t="s">
        <v>386</v>
      </c>
      <c r="BY389">
        <v>0</v>
      </c>
      <c r="BZ389">
        <v>24</v>
      </c>
      <c r="CA389" t="s">
        <v>3439</v>
      </c>
      <c r="CC389">
        <v>0</v>
      </c>
      <c r="CD389">
        <v>1</v>
      </c>
    </row>
    <row r="390" spans="1:82" x14ac:dyDescent="0.2">
      <c r="A390">
        <v>387</v>
      </c>
      <c r="B390" t="s">
        <v>618</v>
      </c>
      <c r="C390" s="73">
        <v>1113100463</v>
      </c>
      <c r="D390" s="73" t="s">
        <v>3479</v>
      </c>
      <c r="E390" s="73" t="str">
        <f t="shared" si="6"/>
        <v>社会福祉法人（社協以外）</v>
      </c>
      <c r="F390" s="73" t="s">
        <v>3480</v>
      </c>
      <c r="G390" s="73" t="s">
        <v>58</v>
      </c>
      <c r="H390" s="80">
        <v>10660</v>
      </c>
      <c r="I390" t="s">
        <v>3481</v>
      </c>
      <c r="J390">
        <v>3600812</v>
      </c>
      <c r="K390" t="s">
        <v>3482</v>
      </c>
      <c r="L390" t="s">
        <v>3482</v>
      </c>
      <c r="R390" t="s">
        <v>137</v>
      </c>
      <c r="AE390">
        <v>30</v>
      </c>
      <c r="AH390" s="81">
        <v>39569</v>
      </c>
      <c r="AI390" t="s">
        <v>3483</v>
      </c>
      <c r="AJ390">
        <v>39569</v>
      </c>
      <c r="AK390" t="s">
        <v>337</v>
      </c>
      <c r="AM390">
        <v>41486</v>
      </c>
      <c r="AN390" t="s">
        <v>3484</v>
      </c>
      <c r="AP390" t="s">
        <v>3485</v>
      </c>
      <c r="AQ390" t="s">
        <v>340</v>
      </c>
      <c r="AR390" t="s">
        <v>340</v>
      </c>
      <c r="AT390" t="s">
        <v>137</v>
      </c>
      <c r="AU390" t="s">
        <v>341</v>
      </c>
      <c r="AW390">
        <v>1</v>
      </c>
      <c r="BP390">
        <v>1</v>
      </c>
      <c r="BT390" t="s">
        <v>293</v>
      </c>
      <c r="BX390" t="s">
        <v>386</v>
      </c>
      <c r="BY390">
        <v>0</v>
      </c>
      <c r="BZ390">
        <v>24</v>
      </c>
      <c r="CA390" t="s">
        <v>3439</v>
      </c>
      <c r="CC390" t="s">
        <v>344</v>
      </c>
      <c r="CD390" t="s">
        <v>345</v>
      </c>
    </row>
    <row r="391" spans="1:82" x14ac:dyDescent="0.2">
      <c r="A391">
        <v>388</v>
      </c>
      <c r="B391" t="s">
        <v>618</v>
      </c>
      <c r="C391" s="73">
        <v>1113100513</v>
      </c>
      <c r="D391" s="73" t="s">
        <v>3486</v>
      </c>
      <c r="E391" s="73" t="str">
        <f t="shared" si="6"/>
        <v>特定非営利活動法人</v>
      </c>
      <c r="F391" s="73" t="s">
        <v>3487</v>
      </c>
      <c r="G391" s="73" t="s">
        <v>58</v>
      </c>
      <c r="H391" s="80">
        <v>9531</v>
      </c>
      <c r="I391" t="s">
        <v>3488</v>
      </c>
      <c r="J391">
        <v>3600815</v>
      </c>
      <c r="K391" t="s">
        <v>3489</v>
      </c>
      <c r="L391" t="s">
        <v>3489</v>
      </c>
      <c r="R391" t="s">
        <v>137</v>
      </c>
      <c r="AE391">
        <v>24</v>
      </c>
      <c r="AH391" s="81">
        <v>39814</v>
      </c>
      <c r="AI391" t="s">
        <v>3490</v>
      </c>
      <c r="AJ391">
        <v>39814</v>
      </c>
      <c r="AK391" t="s">
        <v>337</v>
      </c>
      <c r="AM391">
        <v>41486</v>
      </c>
      <c r="AN391" t="s">
        <v>3491</v>
      </c>
      <c r="AP391" t="s">
        <v>3492</v>
      </c>
      <c r="AQ391" t="s">
        <v>412</v>
      </c>
      <c r="AR391" t="s">
        <v>412</v>
      </c>
      <c r="AT391" t="s">
        <v>137</v>
      </c>
      <c r="AU391" t="s">
        <v>341</v>
      </c>
      <c r="AW391">
        <v>1</v>
      </c>
      <c r="BS391">
        <v>1</v>
      </c>
      <c r="BT391" t="s">
        <v>293</v>
      </c>
      <c r="BX391" t="s">
        <v>413</v>
      </c>
      <c r="BY391">
        <v>0</v>
      </c>
      <c r="BZ391">
        <v>20</v>
      </c>
      <c r="CA391" t="s">
        <v>3439</v>
      </c>
      <c r="CC391" t="s">
        <v>344</v>
      </c>
      <c r="CD391" t="s">
        <v>345</v>
      </c>
    </row>
    <row r="392" spans="1:82" x14ac:dyDescent="0.2">
      <c r="A392">
        <v>389</v>
      </c>
      <c r="B392" t="s">
        <v>333</v>
      </c>
      <c r="C392" s="73">
        <v>1113100539</v>
      </c>
      <c r="D392" s="73" t="s">
        <v>3493</v>
      </c>
      <c r="E392" s="73" t="str">
        <f t="shared" si="6"/>
        <v>特定非営利活動法人</v>
      </c>
      <c r="F392" s="73" t="s">
        <v>3494</v>
      </c>
      <c r="G392" s="73" t="s">
        <v>58</v>
      </c>
      <c r="H392" s="80">
        <v>6000</v>
      </c>
      <c r="I392" t="s">
        <v>3495</v>
      </c>
      <c r="J392">
        <v>3600005</v>
      </c>
      <c r="K392" t="s">
        <v>3496</v>
      </c>
      <c r="L392" t="s">
        <v>3496</v>
      </c>
      <c r="M392" t="s">
        <v>137</v>
      </c>
      <c r="N392" t="s">
        <v>137</v>
      </c>
      <c r="P392" t="s">
        <v>137</v>
      </c>
      <c r="Q392" t="s">
        <v>137</v>
      </c>
      <c r="R392" t="s">
        <v>137</v>
      </c>
      <c r="X392">
        <v>8</v>
      </c>
      <c r="AE392">
        <v>12</v>
      </c>
      <c r="AH392" s="81">
        <v>39903</v>
      </c>
      <c r="AI392" t="s">
        <v>3497</v>
      </c>
      <c r="AJ392">
        <v>39903</v>
      </c>
      <c r="AK392" t="s">
        <v>337</v>
      </c>
      <c r="AM392">
        <v>41486</v>
      </c>
      <c r="AN392" t="s">
        <v>3498</v>
      </c>
      <c r="AP392" t="s">
        <v>3499</v>
      </c>
      <c r="AQ392" t="s">
        <v>460</v>
      </c>
      <c r="AR392" t="s">
        <v>460</v>
      </c>
      <c r="AT392" t="s">
        <v>137</v>
      </c>
      <c r="AV392" t="s">
        <v>341</v>
      </c>
      <c r="AW392">
        <v>2</v>
      </c>
      <c r="BP392">
        <v>1</v>
      </c>
      <c r="BT392" t="s">
        <v>293</v>
      </c>
      <c r="BX392" t="s">
        <v>386</v>
      </c>
      <c r="BY392">
        <v>0</v>
      </c>
      <c r="BZ392">
        <v>20</v>
      </c>
      <c r="CA392" t="s">
        <v>449</v>
      </c>
      <c r="CC392" t="s">
        <v>344</v>
      </c>
      <c r="CD392" t="s">
        <v>345</v>
      </c>
    </row>
    <row r="393" spans="1:82" x14ac:dyDescent="0.2">
      <c r="A393">
        <v>390</v>
      </c>
      <c r="B393" t="s">
        <v>618</v>
      </c>
      <c r="C393" s="73">
        <v>1113100547</v>
      </c>
      <c r="D393" s="73" t="s">
        <v>3500</v>
      </c>
      <c r="E393" s="73" t="str">
        <f t="shared" si="6"/>
        <v>特定非営利活動法人</v>
      </c>
      <c r="F393" s="73" t="s">
        <v>3501</v>
      </c>
      <c r="G393" s="73" t="s">
        <v>58</v>
      </c>
      <c r="H393" s="80">
        <v>27871</v>
      </c>
      <c r="I393" t="s">
        <v>3502</v>
      </c>
      <c r="J393">
        <v>3600245</v>
      </c>
      <c r="K393" t="s">
        <v>3503</v>
      </c>
      <c r="L393" t="s">
        <v>3504</v>
      </c>
      <c r="Q393" t="s">
        <v>137</v>
      </c>
      <c r="AE393">
        <v>20</v>
      </c>
      <c r="AH393" s="81">
        <v>39965</v>
      </c>
      <c r="AI393" t="s">
        <v>3505</v>
      </c>
      <c r="AJ393">
        <v>39965</v>
      </c>
      <c r="AK393" t="s">
        <v>337</v>
      </c>
      <c r="AM393">
        <v>41486</v>
      </c>
      <c r="AN393" t="s">
        <v>3506</v>
      </c>
      <c r="AP393" t="s">
        <v>3507</v>
      </c>
      <c r="AQ393" t="s">
        <v>412</v>
      </c>
      <c r="AR393" t="s">
        <v>412</v>
      </c>
      <c r="AT393" t="s">
        <v>137</v>
      </c>
      <c r="AU393" t="s">
        <v>341</v>
      </c>
      <c r="AW393">
        <v>1</v>
      </c>
      <c r="BS393">
        <v>1</v>
      </c>
      <c r="BX393" t="s">
        <v>386</v>
      </c>
      <c r="BY393">
        <v>0</v>
      </c>
      <c r="BZ393">
        <v>20</v>
      </c>
      <c r="CA393" t="s">
        <v>347</v>
      </c>
    </row>
    <row r="394" spans="1:82" x14ac:dyDescent="0.2">
      <c r="A394">
        <v>391</v>
      </c>
      <c r="B394" t="s">
        <v>236</v>
      </c>
      <c r="C394" s="73">
        <v>1113101560</v>
      </c>
      <c r="D394" s="73" t="s">
        <v>3508</v>
      </c>
      <c r="E394" s="73" t="str">
        <f t="shared" si="6"/>
        <v>営利法人（株式・合名・合資・合同会社）</v>
      </c>
      <c r="F394" s="73" t="s">
        <v>3509</v>
      </c>
      <c r="G394" s="73" t="s">
        <v>58</v>
      </c>
      <c r="H394" s="80" t="s">
        <v>344</v>
      </c>
      <c r="I394" t="s">
        <v>3510</v>
      </c>
      <c r="J394" t="s">
        <v>3511</v>
      </c>
      <c r="K394" t="s">
        <v>3512</v>
      </c>
      <c r="L394" t="s">
        <v>3512</v>
      </c>
      <c r="N394" t="s">
        <v>520</v>
      </c>
      <c r="O394" t="s">
        <v>520</v>
      </c>
      <c r="P394" t="s">
        <v>520</v>
      </c>
      <c r="Q394" t="s">
        <v>520</v>
      </c>
      <c r="R394" t="s">
        <v>520</v>
      </c>
      <c r="S394" t="s">
        <v>520</v>
      </c>
      <c r="AE394">
        <v>20</v>
      </c>
      <c r="AH394" s="81">
        <v>45809</v>
      </c>
      <c r="AI394" t="s">
        <v>3513</v>
      </c>
      <c r="AJ394">
        <v>45809</v>
      </c>
      <c r="AK394" t="s">
        <v>344</v>
      </c>
      <c r="AL394" t="s">
        <v>514</v>
      </c>
      <c r="AM394">
        <v>45809</v>
      </c>
      <c r="AN394" t="s">
        <v>2093</v>
      </c>
      <c r="AP394" t="s">
        <v>3514</v>
      </c>
      <c r="AQ394" t="s">
        <v>351</v>
      </c>
      <c r="AR394" t="s">
        <v>351</v>
      </c>
      <c r="AT394" t="s">
        <v>137</v>
      </c>
      <c r="AU394" t="s">
        <v>341</v>
      </c>
      <c r="AW394">
        <v>1</v>
      </c>
      <c r="BP394">
        <v>1</v>
      </c>
      <c r="BT394" t="s">
        <v>293</v>
      </c>
      <c r="BX394" t="s">
        <v>386</v>
      </c>
      <c r="BY394">
        <v>0</v>
      </c>
      <c r="BZ394">
        <v>40</v>
      </c>
      <c r="CA394" t="s">
        <v>3439</v>
      </c>
      <c r="CC394" t="s">
        <v>344</v>
      </c>
      <c r="CD394" t="s">
        <v>345</v>
      </c>
    </row>
    <row r="395" spans="1:82" x14ac:dyDescent="0.2">
      <c r="A395">
        <v>392</v>
      </c>
      <c r="B395" t="s">
        <v>618</v>
      </c>
      <c r="C395" s="73">
        <v>1113100570</v>
      </c>
      <c r="D395" s="73" t="s">
        <v>3515</v>
      </c>
      <c r="E395" s="73" t="str">
        <f t="shared" si="6"/>
        <v>特定非営利活動法人</v>
      </c>
      <c r="F395" s="73" t="s">
        <v>3516</v>
      </c>
      <c r="G395" s="73" t="s">
        <v>59</v>
      </c>
      <c r="H395" s="80">
        <v>26000</v>
      </c>
      <c r="I395" t="s">
        <v>3517</v>
      </c>
      <c r="J395" t="s">
        <v>3518</v>
      </c>
      <c r="K395" t="s">
        <v>3519</v>
      </c>
      <c r="L395" t="s">
        <v>3519</v>
      </c>
      <c r="Q395" t="s">
        <v>137</v>
      </c>
      <c r="R395" t="s">
        <v>137</v>
      </c>
      <c r="AE395">
        <v>40</v>
      </c>
      <c r="AH395" s="81">
        <v>40268</v>
      </c>
      <c r="AI395" t="s">
        <v>3520</v>
      </c>
      <c r="AJ395">
        <v>40268</v>
      </c>
      <c r="AK395" t="s">
        <v>337</v>
      </c>
      <c r="AM395">
        <v>41486</v>
      </c>
      <c r="AN395" t="s">
        <v>3521</v>
      </c>
      <c r="AP395" t="s">
        <v>3522</v>
      </c>
      <c r="AQ395" t="s">
        <v>460</v>
      </c>
      <c r="AR395" t="s">
        <v>460</v>
      </c>
      <c r="AT395" t="s">
        <v>137</v>
      </c>
      <c r="AU395" t="s">
        <v>341</v>
      </c>
      <c r="AW395">
        <v>1</v>
      </c>
      <c r="BS395">
        <v>1</v>
      </c>
      <c r="BT395" t="s">
        <v>293</v>
      </c>
      <c r="BX395" t="s">
        <v>416</v>
      </c>
      <c r="BY395">
        <v>0</v>
      </c>
      <c r="BZ395">
        <v>20</v>
      </c>
      <c r="CA395" t="s">
        <v>3439</v>
      </c>
      <c r="CC395" t="s">
        <v>344</v>
      </c>
      <c r="CD395" t="s">
        <v>345</v>
      </c>
    </row>
    <row r="396" spans="1:82" x14ac:dyDescent="0.2">
      <c r="A396">
        <v>393</v>
      </c>
      <c r="B396" t="s">
        <v>618</v>
      </c>
      <c r="C396" s="73">
        <v>1113100596</v>
      </c>
      <c r="D396" s="73" t="s">
        <v>3523</v>
      </c>
      <c r="E396" s="73" t="str">
        <f t="shared" si="6"/>
        <v>社会福祉法人（社協以外）</v>
      </c>
      <c r="F396" s="73" t="s">
        <v>3524</v>
      </c>
      <c r="G396" s="73" t="s">
        <v>58</v>
      </c>
      <c r="H396" s="80">
        <v>10252</v>
      </c>
      <c r="I396" t="s">
        <v>3525</v>
      </c>
      <c r="J396">
        <v>3600005</v>
      </c>
      <c r="K396" t="s">
        <v>3526</v>
      </c>
      <c r="L396" t="s">
        <v>3527</v>
      </c>
      <c r="Q396" t="s">
        <v>137</v>
      </c>
      <c r="AE396">
        <v>20</v>
      </c>
      <c r="AH396" s="81">
        <v>40269</v>
      </c>
      <c r="AI396" t="s">
        <v>3528</v>
      </c>
      <c r="AJ396">
        <v>40269</v>
      </c>
      <c r="AK396" t="s">
        <v>337</v>
      </c>
      <c r="AM396">
        <v>41486</v>
      </c>
      <c r="AN396" t="s">
        <v>3529</v>
      </c>
      <c r="AP396" t="s">
        <v>3530</v>
      </c>
      <c r="AQ396" t="s">
        <v>340</v>
      </c>
      <c r="AR396" t="s">
        <v>340</v>
      </c>
      <c r="AT396" t="s">
        <v>137</v>
      </c>
      <c r="AU396" t="s">
        <v>341</v>
      </c>
      <c r="AW396">
        <v>1</v>
      </c>
      <c r="BP396">
        <v>1</v>
      </c>
      <c r="BT396" t="s">
        <v>293</v>
      </c>
      <c r="BX396" t="s">
        <v>1362</v>
      </c>
      <c r="BY396">
        <v>0</v>
      </c>
      <c r="BZ396">
        <v>20</v>
      </c>
      <c r="CA396" t="s">
        <v>3439</v>
      </c>
      <c r="CC396" t="s">
        <v>344</v>
      </c>
      <c r="CD396" t="s">
        <v>345</v>
      </c>
    </row>
    <row r="397" spans="1:82" x14ac:dyDescent="0.2">
      <c r="A397">
        <v>394</v>
      </c>
      <c r="B397" t="s">
        <v>618</v>
      </c>
      <c r="C397" s="73">
        <v>1113100653</v>
      </c>
      <c r="D397" s="73" t="s">
        <v>3531</v>
      </c>
      <c r="E397" s="73" t="str">
        <f t="shared" si="6"/>
        <v>特定非営利活動法人</v>
      </c>
      <c r="F397" s="73" t="s">
        <v>3532</v>
      </c>
      <c r="G397" s="73" t="s">
        <v>58</v>
      </c>
      <c r="H397" s="80">
        <v>8696</v>
      </c>
      <c r="I397" t="s">
        <v>3533</v>
      </c>
      <c r="J397">
        <v>3600855</v>
      </c>
      <c r="K397" t="s">
        <v>3534</v>
      </c>
      <c r="L397" t="s">
        <v>3534</v>
      </c>
      <c r="Q397" t="s">
        <v>137</v>
      </c>
      <c r="AE397">
        <v>20</v>
      </c>
      <c r="AH397" s="81">
        <v>40634</v>
      </c>
      <c r="AI397" t="s">
        <v>3535</v>
      </c>
      <c r="AJ397">
        <v>40634</v>
      </c>
      <c r="AK397" t="s">
        <v>337</v>
      </c>
      <c r="AM397">
        <v>41486</v>
      </c>
      <c r="AN397" t="s">
        <v>3536</v>
      </c>
      <c r="AP397" t="s">
        <v>3537</v>
      </c>
      <c r="AQ397" t="s">
        <v>412</v>
      </c>
      <c r="AR397" t="s">
        <v>412</v>
      </c>
      <c r="AT397" t="s">
        <v>137</v>
      </c>
      <c r="AU397" t="s">
        <v>341</v>
      </c>
      <c r="AW397">
        <v>1</v>
      </c>
      <c r="BS397">
        <v>1</v>
      </c>
      <c r="BX397" t="s">
        <v>386</v>
      </c>
      <c r="BY397">
        <v>0</v>
      </c>
      <c r="BZ397">
        <v>20</v>
      </c>
      <c r="CA397" t="s">
        <v>449</v>
      </c>
      <c r="CC397" t="s">
        <v>344</v>
      </c>
      <c r="CD397" t="e">
        <v>#REF!</v>
      </c>
    </row>
    <row r="398" spans="1:82" x14ac:dyDescent="0.2">
      <c r="A398">
        <v>395</v>
      </c>
      <c r="B398" t="s">
        <v>618</v>
      </c>
      <c r="C398" s="73">
        <v>1113100802</v>
      </c>
      <c r="D398" s="73" t="s">
        <v>3538</v>
      </c>
      <c r="E398" s="73" t="str">
        <f t="shared" si="6"/>
        <v>特定非営利活動法人</v>
      </c>
      <c r="F398" s="73" t="s">
        <v>3539</v>
      </c>
      <c r="G398" s="73" t="s">
        <v>58</v>
      </c>
      <c r="H398" s="80">
        <v>14815</v>
      </c>
      <c r="I398" t="s">
        <v>3540</v>
      </c>
      <c r="J398" t="s">
        <v>3541</v>
      </c>
      <c r="K398" t="s">
        <v>3542</v>
      </c>
      <c r="L398" t="s">
        <v>3543</v>
      </c>
      <c r="M398" t="s">
        <v>137</v>
      </c>
      <c r="O398" t="s">
        <v>137</v>
      </c>
      <c r="P398" t="s">
        <v>137</v>
      </c>
      <c r="Q398" t="s">
        <v>137</v>
      </c>
      <c r="AE398">
        <v>20</v>
      </c>
      <c r="AH398" s="81">
        <v>41365</v>
      </c>
      <c r="AI398" t="s">
        <v>3544</v>
      </c>
      <c r="AJ398">
        <v>41365</v>
      </c>
      <c r="AK398" t="s">
        <v>344</v>
      </c>
      <c r="AL398" t="s">
        <v>477</v>
      </c>
      <c r="AM398">
        <v>41512</v>
      </c>
      <c r="AN398" t="s">
        <v>3545</v>
      </c>
      <c r="AP398" t="s">
        <v>3546</v>
      </c>
      <c r="AQ398" t="s">
        <v>412</v>
      </c>
      <c r="AR398" t="s">
        <v>412</v>
      </c>
      <c r="AT398" t="s">
        <v>137</v>
      </c>
      <c r="AU398" t="s">
        <v>341</v>
      </c>
      <c r="AW398">
        <v>1</v>
      </c>
      <c r="BS398">
        <v>1</v>
      </c>
      <c r="BX398" t="s">
        <v>416</v>
      </c>
      <c r="BY398">
        <v>0</v>
      </c>
      <c r="BZ398">
        <v>20</v>
      </c>
      <c r="CA398" t="s">
        <v>449</v>
      </c>
      <c r="CD398" t="s">
        <v>345</v>
      </c>
    </row>
    <row r="399" spans="1:82" x14ac:dyDescent="0.2">
      <c r="A399">
        <v>396</v>
      </c>
      <c r="B399" t="s">
        <v>348</v>
      </c>
      <c r="C399" s="73">
        <v>1113100992</v>
      </c>
      <c r="D399" s="73" t="s">
        <v>73</v>
      </c>
      <c r="E399" s="73" t="str">
        <f t="shared" si="6"/>
        <v>営利法人（株式・合名・合資・合同会社）</v>
      </c>
      <c r="F399" s="73" t="s">
        <v>23</v>
      </c>
      <c r="G399" s="73" t="s">
        <v>58</v>
      </c>
      <c r="H399" s="80" t="s">
        <v>344</v>
      </c>
      <c r="I399" t="s">
        <v>491</v>
      </c>
      <c r="J399" t="s">
        <v>492</v>
      </c>
      <c r="K399" t="s">
        <v>493</v>
      </c>
      <c r="L399" t="s">
        <v>494</v>
      </c>
      <c r="M399" t="s">
        <v>137</v>
      </c>
      <c r="N399" t="s">
        <v>137</v>
      </c>
      <c r="O399" t="s">
        <v>137</v>
      </c>
      <c r="P399" t="s">
        <v>137</v>
      </c>
      <c r="Q399" t="s">
        <v>137</v>
      </c>
      <c r="R399" t="s">
        <v>137</v>
      </c>
      <c r="S399" t="s">
        <v>137</v>
      </c>
      <c r="AD399">
        <v>10</v>
      </c>
      <c r="AE399">
        <v>10</v>
      </c>
      <c r="AH399" s="81">
        <v>42248</v>
      </c>
      <c r="AI399" t="s">
        <v>495</v>
      </c>
      <c r="AJ399">
        <v>42248</v>
      </c>
      <c r="AK399" t="s">
        <v>337</v>
      </c>
      <c r="AL399" t="s">
        <v>496</v>
      </c>
      <c r="AM399">
        <v>42247</v>
      </c>
      <c r="AN399" t="s">
        <v>497</v>
      </c>
      <c r="AP399" t="s">
        <v>498</v>
      </c>
      <c r="AQ399" t="s">
        <v>351</v>
      </c>
      <c r="AR399" t="s">
        <v>351</v>
      </c>
      <c r="AT399" t="s">
        <v>137</v>
      </c>
      <c r="AU399" t="s">
        <v>341</v>
      </c>
      <c r="AW399">
        <v>2</v>
      </c>
      <c r="BS399">
        <v>1</v>
      </c>
      <c r="BX399" t="s">
        <v>416</v>
      </c>
      <c r="BY399">
        <v>0</v>
      </c>
      <c r="BZ399">
        <v>20</v>
      </c>
      <c r="CA399" t="s">
        <v>449</v>
      </c>
      <c r="CC399" t="s">
        <v>344</v>
      </c>
    </row>
    <row r="400" spans="1:82" x14ac:dyDescent="0.2">
      <c r="A400">
        <v>397</v>
      </c>
      <c r="B400" t="s">
        <v>618</v>
      </c>
      <c r="C400" s="73">
        <v>1113101065</v>
      </c>
      <c r="D400" s="73" t="s">
        <v>3547</v>
      </c>
      <c r="E400" s="73" t="str">
        <f t="shared" si="6"/>
        <v>特定非営利活動法人</v>
      </c>
      <c r="F400" s="73" t="s">
        <v>3548</v>
      </c>
      <c r="G400" s="73" t="s">
        <v>58</v>
      </c>
      <c r="H400" s="80">
        <v>67536</v>
      </c>
      <c r="I400" t="s">
        <v>3549</v>
      </c>
      <c r="J400">
        <v>3600105</v>
      </c>
      <c r="K400" t="s">
        <v>3550</v>
      </c>
      <c r="L400" t="s">
        <v>3551</v>
      </c>
      <c r="M400" t="s">
        <v>137</v>
      </c>
      <c r="N400" t="s">
        <v>137</v>
      </c>
      <c r="O400" t="s">
        <v>137</v>
      </c>
      <c r="P400" t="s">
        <v>137</v>
      </c>
      <c r="Q400" t="s">
        <v>137</v>
      </c>
      <c r="R400" t="s">
        <v>137</v>
      </c>
      <c r="S400" t="s">
        <v>137</v>
      </c>
      <c r="AE400">
        <v>20</v>
      </c>
      <c r="AH400" s="81">
        <v>42644</v>
      </c>
      <c r="AI400" t="s">
        <v>3552</v>
      </c>
      <c r="AJ400">
        <v>42644</v>
      </c>
      <c r="AK400" t="s">
        <v>337</v>
      </c>
      <c r="AL400" t="s">
        <v>441</v>
      </c>
      <c r="AM400">
        <v>42644</v>
      </c>
      <c r="AN400" t="s">
        <v>3553</v>
      </c>
      <c r="AP400" t="s">
        <v>3554</v>
      </c>
      <c r="AQ400" t="s">
        <v>412</v>
      </c>
      <c r="AR400" t="s">
        <v>412</v>
      </c>
      <c r="AT400" t="s">
        <v>137</v>
      </c>
      <c r="AU400" t="s">
        <v>341</v>
      </c>
      <c r="AW400">
        <v>1</v>
      </c>
      <c r="BS400">
        <v>1</v>
      </c>
      <c r="BX400" t="s">
        <v>352</v>
      </c>
      <c r="BY400">
        <v>0</v>
      </c>
      <c r="BZ400">
        <v>20</v>
      </c>
      <c r="CA400" t="s">
        <v>449</v>
      </c>
      <c r="CC400" t="s">
        <v>344</v>
      </c>
      <c r="CD400" t="s">
        <v>345</v>
      </c>
    </row>
    <row r="401" spans="1:82" x14ac:dyDescent="0.2">
      <c r="A401">
        <v>398</v>
      </c>
      <c r="B401" t="s">
        <v>333</v>
      </c>
      <c r="C401" s="73">
        <v>1113101222</v>
      </c>
      <c r="D401" s="73" t="s">
        <v>3555</v>
      </c>
      <c r="E401" s="73" t="str">
        <f t="shared" si="6"/>
        <v>営利法人（株式・合名・合資・合同会社）</v>
      </c>
      <c r="F401" s="73" t="s">
        <v>3556</v>
      </c>
      <c r="G401" s="73" t="s">
        <v>58</v>
      </c>
      <c r="H401" s="80">
        <v>22291</v>
      </c>
      <c r="I401" t="s">
        <v>3557</v>
      </c>
      <c r="J401">
        <v>3600241</v>
      </c>
      <c r="K401" t="s">
        <v>3558</v>
      </c>
      <c r="L401" t="s">
        <v>3559</v>
      </c>
      <c r="Q401" t="s">
        <v>137</v>
      </c>
      <c r="R401" t="s">
        <v>137</v>
      </c>
      <c r="X401">
        <v>10</v>
      </c>
      <c r="AE401">
        <v>10</v>
      </c>
      <c r="AH401" s="81">
        <v>43709</v>
      </c>
      <c r="AI401" t="s">
        <v>3560</v>
      </c>
      <c r="AJ401">
        <v>43709</v>
      </c>
      <c r="AK401" t="s">
        <v>337</v>
      </c>
      <c r="AL401" t="s">
        <v>514</v>
      </c>
      <c r="AM401">
        <v>43709</v>
      </c>
      <c r="AN401" t="s">
        <v>3561</v>
      </c>
      <c r="AP401" t="s">
        <v>3562</v>
      </c>
      <c r="AQ401" t="s">
        <v>351</v>
      </c>
      <c r="AR401" t="s">
        <v>351</v>
      </c>
      <c r="AV401" t="s">
        <v>341</v>
      </c>
      <c r="AW401">
        <v>2</v>
      </c>
      <c r="BS401">
        <v>1</v>
      </c>
      <c r="BX401" t="s">
        <v>453</v>
      </c>
      <c r="BY401">
        <v>0</v>
      </c>
      <c r="BZ401">
        <v>20</v>
      </c>
      <c r="CA401" t="s">
        <v>449</v>
      </c>
    </row>
    <row r="402" spans="1:82" x14ac:dyDescent="0.2">
      <c r="A402">
        <v>399</v>
      </c>
      <c r="B402" t="s">
        <v>236</v>
      </c>
      <c r="C402" s="73">
        <v>1113101339</v>
      </c>
      <c r="D402" s="73" t="s">
        <v>2080</v>
      </c>
      <c r="E402" s="73" t="str">
        <f t="shared" si="6"/>
        <v>営利法人（株式・合名・合資・合同会社）</v>
      </c>
      <c r="F402" s="73" t="s">
        <v>3563</v>
      </c>
      <c r="G402" s="73" t="s">
        <v>58</v>
      </c>
      <c r="H402" s="80">
        <v>21500</v>
      </c>
      <c r="I402" t="s">
        <v>3564</v>
      </c>
      <c r="J402" t="s">
        <v>3511</v>
      </c>
      <c r="K402" t="s">
        <v>3565</v>
      </c>
      <c r="L402" t="s">
        <v>3565</v>
      </c>
      <c r="Q402" t="s">
        <v>137</v>
      </c>
      <c r="R402" t="s">
        <v>137</v>
      </c>
      <c r="AE402">
        <v>20</v>
      </c>
      <c r="AH402" s="81">
        <v>44531</v>
      </c>
      <c r="AI402" t="s">
        <v>3566</v>
      </c>
      <c r="AJ402">
        <v>44531</v>
      </c>
      <c r="AK402" t="s">
        <v>337</v>
      </c>
      <c r="AL402" t="s">
        <v>442</v>
      </c>
      <c r="AM402">
        <v>44531</v>
      </c>
      <c r="AN402" t="s">
        <v>3567</v>
      </c>
      <c r="AP402" t="s">
        <v>3568</v>
      </c>
      <c r="AQ402" t="s">
        <v>351</v>
      </c>
      <c r="AR402" t="s">
        <v>351</v>
      </c>
      <c r="AT402" t="s">
        <v>137</v>
      </c>
      <c r="AU402" t="s">
        <v>341</v>
      </c>
      <c r="AW402">
        <v>1</v>
      </c>
      <c r="BX402" t="s">
        <v>345</v>
      </c>
      <c r="BY402">
        <v>0</v>
      </c>
      <c r="BZ402">
        <v>30</v>
      </c>
      <c r="CA402" t="s">
        <v>449</v>
      </c>
      <c r="CC402">
        <v>1258687</v>
      </c>
      <c r="CD402" t="s">
        <v>345</v>
      </c>
    </row>
    <row r="403" spans="1:82" x14ac:dyDescent="0.2">
      <c r="A403">
        <v>400</v>
      </c>
      <c r="B403" t="s">
        <v>236</v>
      </c>
      <c r="C403" s="73">
        <v>1113101495</v>
      </c>
      <c r="D403" s="73" t="s">
        <v>2654</v>
      </c>
      <c r="E403" s="73" t="str">
        <f t="shared" si="6"/>
        <v>営利法人（株式・合名・合資・合同会社）</v>
      </c>
      <c r="F403" s="73" t="s">
        <v>3569</v>
      </c>
      <c r="G403" s="73" t="s">
        <v>58</v>
      </c>
      <c r="H403" s="80">
        <v>15517</v>
      </c>
      <c r="I403" t="s">
        <v>3570</v>
      </c>
      <c r="J403" t="s">
        <v>3571</v>
      </c>
      <c r="K403" t="s">
        <v>3572</v>
      </c>
      <c r="L403" t="s">
        <v>3573</v>
      </c>
      <c r="M403" t="s">
        <v>137</v>
      </c>
      <c r="N403" t="s">
        <v>137</v>
      </c>
      <c r="O403" t="s">
        <v>137</v>
      </c>
      <c r="P403" t="s">
        <v>137</v>
      </c>
      <c r="Q403" t="s">
        <v>137</v>
      </c>
      <c r="R403" t="s">
        <v>137</v>
      </c>
      <c r="S403" t="s">
        <v>137</v>
      </c>
      <c r="AE403">
        <v>20</v>
      </c>
      <c r="AH403" s="81">
        <v>45597</v>
      </c>
      <c r="AI403" t="s">
        <v>3574</v>
      </c>
      <c r="AJ403">
        <v>45597</v>
      </c>
      <c r="AL403" t="s">
        <v>514</v>
      </c>
      <c r="AM403">
        <v>45597</v>
      </c>
      <c r="AN403" t="s">
        <v>3575</v>
      </c>
      <c r="AP403" t="s">
        <v>3576</v>
      </c>
      <c r="AQ403" t="s">
        <v>351</v>
      </c>
      <c r="AR403" t="s">
        <v>351</v>
      </c>
      <c r="BS403">
        <v>1</v>
      </c>
      <c r="BX403" t="s">
        <v>416</v>
      </c>
      <c r="BY403">
        <v>0</v>
      </c>
      <c r="BZ403">
        <v>10</v>
      </c>
      <c r="CA403" t="s">
        <v>449</v>
      </c>
      <c r="CD403" t="s">
        <v>345</v>
      </c>
    </row>
    <row r="404" spans="1:82" x14ac:dyDescent="0.2">
      <c r="A404">
        <v>401</v>
      </c>
      <c r="B404" t="s">
        <v>236</v>
      </c>
      <c r="C404" s="73">
        <v>1113101578</v>
      </c>
      <c r="D404" s="73" t="s">
        <v>3577</v>
      </c>
      <c r="E404" s="73" t="str">
        <f t="shared" si="6"/>
        <v>営利法人（株式・合名・合資・合同会社）</v>
      </c>
      <c r="F404" s="73" t="s">
        <v>3578</v>
      </c>
      <c r="G404" s="73" t="s">
        <v>58</v>
      </c>
      <c r="H404" s="80" t="s">
        <v>344</v>
      </c>
      <c r="I404" t="s">
        <v>3579</v>
      </c>
      <c r="J404" t="s">
        <v>3580</v>
      </c>
      <c r="K404" t="s">
        <v>3581</v>
      </c>
      <c r="L404" t="s">
        <v>3582</v>
      </c>
      <c r="R404" t="s">
        <v>137</v>
      </c>
      <c r="AE404">
        <v>20</v>
      </c>
      <c r="AH404" s="81" t="s">
        <v>513</v>
      </c>
      <c r="AI404" t="s">
        <v>3583</v>
      </c>
      <c r="AJ404" t="s">
        <v>513</v>
      </c>
      <c r="AK404" t="s">
        <v>344</v>
      </c>
      <c r="AL404" t="s">
        <v>514</v>
      </c>
      <c r="AM404" t="s">
        <v>513</v>
      </c>
      <c r="AN404" t="s">
        <v>3584</v>
      </c>
      <c r="AP404" t="s">
        <v>3585</v>
      </c>
      <c r="AQ404" t="s">
        <v>351</v>
      </c>
      <c r="AR404" t="s">
        <v>351</v>
      </c>
      <c r="AT404" t="s">
        <v>137</v>
      </c>
      <c r="AU404" t="s">
        <v>341</v>
      </c>
      <c r="AW404">
        <v>1</v>
      </c>
      <c r="BC404">
        <v>1</v>
      </c>
      <c r="BT404" t="s">
        <v>293</v>
      </c>
      <c r="BU404">
        <v>56</v>
      </c>
      <c r="BW404">
        <v>28216</v>
      </c>
      <c r="BX404" t="s">
        <v>467</v>
      </c>
      <c r="BY404">
        <v>0</v>
      </c>
      <c r="BZ404">
        <v>30</v>
      </c>
      <c r="CA404" t="s">
        <v>449</v>
      </c>
      <c r="CC404">
        <v>1258687</v>
      </c>
      <c r="CD404" t="e">
        <v>#REF!</v>
      </c>
    </row>
    <row r="405" spans="1:82" x14ac:dyDescent="0.2">
      <c r="A405">
        <v>402</v>
      </c>
      <c r="B405" t="s">
        <v>333</v>
      </c>
      <c r="C405" s="73">
        <v>1113214389</v>
      </c>
      <c r="D405" s="73" t="s">
        <v>3586</v>
      </c>
      <c r="E405" s="73" t="str">
        <f t="shared" si="6"/>
        <v>社会福祉法人（社協以外）</v>
      </c>
      <c r="F405" s="73" t="s">
        <v>3587</v>
      </c>
      <c r="G405" s="73" t="s">
        <v>3588</v>
      </c>
      <c r="H405" s="80">
        <v>17531</v>
      </c>
      <c r="I405" t="s">
        <v>3589</v>
      </c>
      <c r="J405">
        <v>3550225</v>
      </c>
      <c r="K405" t="s">
        <v>3590</v>
      </c>
      <c r="L405" t="s">
        <v>3591</v>
      </c>
      <c r="M405" t="s">
        <v>137</v>
      </c>
      <c r="N405" t="s">
        <v>137</v>
      </c>
      <c r="O405" t="s">
        <v>137</v>
      </c>
      <c r="P405" t="s">
        <v>137</v>
      </c>
      <c r="Q405" t="s">
        <v>137</v>
      </c>
      <c r="R405" t="s">
        <v>137</v>
      </c>
      <c r="S405" t="s">
        <v>137</v>
      </c>
      <c r="X405">
        <v>30</v>
      </c>
      <c r="AE405">
        <v>10</v>
      </c>
      <c r="AH405" s="81">
        <v>39173</v>
      </c>
      <c r="AI405" t="s">
        <v>3592</v>
      </c>
      <c r="AJ405">
        <v>39173</v>
      </c>
      <c r="AK405" t="s">
        <v>337</v>
      </c>
      <c r="AL405" t="s">
        <v>469</v>
      </c>
      <c r="AM405">
        <v>41822</v>
      </c>
      <c r="AN405" t="s">
        <v>3593</v>
      </c>
      <c r="AP405" t="s">
        <v>3594</v>
      </c>
      <c r="AQ405" t="s">
        <v>340</v>
      </c>
      <c r="AR405" t="s">
        <v>340</v>
      </c>
      <c r="AT405" t="s">
        <v>137</v>
      </c>
      <c r="AV405" t="s">
        <v>341</v>
      </c>
      <c r="AW405">
        <v>2</v>
      </c>
      <c r="BJ405">
        <v>1</v>
      </c>
      <c r="BT405" t="s">
        <v>293</v>
      </c>
      <c r="BV405">
        <v>30</v>
      </c>
      <c r="BW405">
        <v>37712</v>
      </c>
      <c r="BX405" t="s">
        <v>416</v>
      </c>
      <c r="BY405">
        <v>0</v>
      </c>
      <c r="BZ405">
        <v>35</v>
      </c>
      <c r="CA405" t="s">
        <v>448</v>
      </c>
      <c r="CC405">
        <v>622986</v>
      </c>
      <c r="CD405">
        <v>1</v>
      </c>
    </row>
    <row r="406" spans="1:82" x14ac:dyDescent="0.2">
      <c r="A406">
        <v>403</v>
      </c>
      <c r="B406" t="s">
        <v>333</v>
      </c>
      <c r="C406" s="73">
        <v>1113242927</v>
      </c>
      <c r="D406" s="73" t="s">
        <v>3595</v>
      </c>
      <c r="E406" s="73" t="str">
        <f t="shared" si="6"/>
        <v>社会福祉法人（社協以外）</v>
      </c>
      <c r="F406" s="73" t="s">
        <v>3596</v>
      </c>
      <c r="G406" s="73" t="s">
        <v>3597</v>
      </c>
      <c r="H406" s="80">
        <v>36248</v>
      </c>
      <c r="I406" t="s">
        <v>3598</v>
      </c>
      <c r="J406">
        <v>3500122</v>
      </c>
      <c r="K406" t="s">
        <v>3599</v>
      </c>
      <c r="L406" t="s">
        <v>3600</v>
      </c>
      <c r="Q406" t="s">
        <v>137</v>
      </c>
      <c r="R406" t="s">
        <v>137</v>
      </c>
      <c r="X406">
        <v>30</v>
      </c>
      <c r="AE406">
        <v>10</v>
      </c>
      <c r="AH406" s="81">
        <v>39904</v>
      </c>
      <c r="AI406" t="s">
        <v>3601</v>
      </c>
      <c r="AJ406">
        <v>39904</v>
      </c>
      <c r="AK406" t="s">
        <v>337</v>
      </c>
      <c r="AM406">
        <v>41486</v>
      </c>
      <c r="AN406" t="s">
        <v>3602</v>
      </c>
      <c r="AP406" t="s">
        <v>3603</v>
      </c>
      <c r="AQ406" t="s">
        <v>340</v>
      </c>
      <c r="AR406" t="s">
        <v>340</v>
      </c>
      <c r="AT406" t="s">
        <v>137</v>
      </c>
      <c r="AV406" t="s">
        <v>341</v>
      </c>
      <c r="AW406">
        <v>2</v>
      </c>
      <c r="BC406">
        <v>1</v>
      </c>
      <c r="BT406" t="s">
        <v>293</v>
      </c>
      <c r="BU406">
        <v>70</v>
      </c>
      <c r="BW406">
        <v>26481</v>
      </c>
      <c r="BX406" t="s">
        <v>467</v>
      </c>
      <c r="BY406">
        <v>60</v>
      </c>
      <c r="BZ406">
        <v>60</v>
      </c>
      <c r="CA406" t="s">
        <v>448</v>
      </c>
      <c r="CC406">
        <v>0</v>
      </c>
      <c r="CD406">
        <v>1</v>
      </c>
    </row>
    <row r="407" spans="1:82" x14ac:dyDescent="0.2">
      <c r="A407">
        <v>404</v>
      </c>
      <c r="B407" t="s">
        <v>333</v>
      </c>
      <c r="C407" s="73">
        <v>1113285819</v>
      </c>
      <c r="D407" s="73" t="s">
        <v>3604</v>
      </c>
      <c r="E407" s="73" t="str">
        <f t="shared" si="6"/>
        <v>社会福祉法人（社協以外）</v>
      </c>
      <c r="F407" s="73" t="s">
        <v>3605</v>
      </c>
      <c r="G407" s="73" t="s">
        <v>3606</v>
      </c>
      <c r="H407" s="80">
        <v>14491</v>
      </c>
      <c r="I407" t="s">
        <v>3607</v>
      </c>
      <c r="J407">
        <v>3550342</v>
      </c>
      <c r="K407" t="s">
        <v>3608</v>
      </c>
      <c r="L407" t="s">
        <v>3609</v>
      </c>
      <c r="Q407" t="s">
        <v>137</v>
      </c>
      <c r="X407">
        <v>18</v>
      </c>
      <c r="AE407">
        <v>22</v>
      </c>
      <c r="AH407" s="81">
        <v>40878</v>
      </c>
      <c r="AI407" t="s">
        <v>3610</v>
      </c>
      <c r="AJ407">
        <v>40878</v>
      </c>
      <c r="AK407" t="s">
        <v>337</v>
      </c>
      <c r="AM407">
        <v>41486</v>
      </c>
      <c r="AN407" t="s">
        <v>3611</v>
      </c>
      <c r="AP407" t="s">
        <v>3612</v>
      </c>
      <c r="AQ407" t="s">
        <v>340</v>
      </c>
      <c r="AR407" t="s">
        <v>340</v>
      </c>
      <c r="AT407" t="s">
        <v>137</v>
      </c>
      <c r="AV407" t="s">
        <v>341</v>
      </c>
      <c r="AW407">
        <v>2</v>
      </c>
      <c r="BS407">
        <v>1</v>
      </c>
      <c r="BT407" t="s">
        <v>294</v>
      </c>
      <c r="BX407" t="s">
        <v>386</v>
      </c>
      <c r="BY407">
        <v>0</v>
      </c>
      <c r="BZ407">
        <v>30</v>
      </c>
      <c r="CA407" t="s">
        <v>448</v>
      </c>
      <c r="CC407" t="s">
        <v>344</v>
      </c>
      <c r="CD407" t="s">
        <v>345</v>
      </c>
    </row>
    <row r="408" spans="1:82" x14ac:dyDescent="0.2">
      <c r="A408">
        <v>405</v>
      </c>
      <c r="B408" t="s">
        <v>618</v>
      </c>
      <c r="C408" s="73">
        <v>1113285900</v>
      </c>
      <c r="D408" s="73" t="s">
        <v>3613</v>
      </c>
      <c r="E408" s="73" t="str">
        <f t="shared" si="6"/>
        <v>特定非営利活動法人</v>
      </c>
      <c r="F408" s="73" t="s">
        <v>3614</v>
      </c>
      <c r="G408" s="73" t="s">
        <v>3615</v>
      </c>
      <c r="H408" s="80">
        <v>12590</v>
      </c>
      <c r="I408" t="s">
        <v>3616</v>
      </c>
      <c r="J408">
        <v>3550137</v>
      </c>
      <c r="K408" t="s">
        <v>3617</v>
      </c>
      <c r="L408" t="s">
        <v>3618</v>
      </c>
      <c r="M408" t="s">
        <v>137</v>
      </c>
      <c r="N408" t="s">
        <v>137</v>
      </c>
      <c r="O408" t="s">
        <v>137</v>
      </c>
      <c r="P408" t="s">
        <v>137</v>
      </c>
      <c r="Q408" t="s">
        <v>137</v>
      </c>
      <c r="R408" t="s">
        <v>137</v>
      </c>
      <c r="AE408">
        <v>30</v>
      </c>
      <c r="AH408" s="81">
        <v>39600</v>
      </c>
      <c r="AI408" t="s">
        <v>3619</v>
      </c>
      <c r="AJ408">
        <v>39600</v>
      </c>
      <c r="AK408" t="s">
        <v>337</v>
      </c>
      <c r="AM408">
        <v>41486</v>
      </c>
      <c r="AN408" t="s">
        <v>3620</v>
      </c>
      <c r="AP408" t="s">
        <v>3621</v>
      </c>
      <c r="AQ408" t="s">
        <v>412</v>
      </c>
      <c r="AR408" t="s">
        <v>412</v>
      </c>
      <c r="AT408" t="s">
        <v>137</v>
      </c>
      <c r="AU408" t="s">
        <v>341</v>
      </c>
      <c r="AW408">
        <v>1</v>
      </c>
      <c r="BS408">
        <v>1</v>
      </c>
      <c r="BT408" t="s">
        <v>293</v>
      </c>
      <c r="BX408" t="s">
        <v>386</v>
      </c>
      <c r="BY408">
        <v>0</v>
      </c>
      <c r="BZ408">
        <v>20</v>
      </c>
      <c r="CA408" t="s">
        <v>448</v>
      </c>
      <c r="CC408" t="s">
        <v>344</v>
      </c>
    </row>
    <row r="409" spans="1:82" x14ac:dyDescent="0.2">
      <c r="A409">
        <v>406</v>
      </c>
      <c r="B409" t="s">
        <v>618</v>
      </c>
      <c r="C409" s="73">
        <v>1113285926</v>
      </c>
      <c r="D409" s="73" t="s">
        <v>3622</v>
      </c>
      <c r="E409" s="73" t="str">
        <f t="shared" si="6"/>
        <v>医療法人</v>
      </c>
      <c r="F409" s="73" t="s">
        <v>3623</v>
      </c>
      <c r="G409" s="73" t="s">
        <v>3624</v>
      </c>
      <c r="H409" s="80">
        <v>54536</v>
      </c>
      <c r="I409" t="s">
        <v>3625</v>
      </c>
      <c r="J409">
        <v>3550811</v>
      </c>
      <c r="K409" t="s">
        <v>3626</v>
      </c>
      <c r="L409" t="s">
        <v>3627</v>
      </c>
      <c r="Q409" t="s">
        <v>137</v>
      </c>
      <c r="R409" t="s">
        <v>137</v>
      </c>
      <c r="AE409">
        <v>20</v>
      </c>
      <c r="AH409" s="81">
        <v>40057</v>
      </c>
      <c r="AI409" t="s">
        <v>3628</v>
      </c>
      <c r="AJ409">
        <v>40057</v>
      </c>
      <c r="AK409" t="s">
        <v>337</v>
      </c>
      <c r="AM409">
        <v>41486</v>
      </c>
      <c r="AN409" t="s">
        <v>3629</v>
      </c>
      <c r="AP409" t="s">
        <v>3630</v>
      </c>
      <c r="AQ409" t="s">
        <v>1991</v>
      </c>
      <c r="AR409" t="s">
        <v>1991</v>
      </c>
      <c r="AT409" t="s">
        <v>137</v>
      </c>
      <c r="AU409" t="s">
        <v>341</v>
      </c>
      <c r="AW409">
        <v>1</v>
      </c>
      <c r="BS409">
        <v>1</v>
      </c>
      <c r="BT409" t="s">
        <v>293</v>
      </c>
      <c r="BX409" t="s">
        <v>386</v>
      </c>
      <c r="BY409">
        <v>0</v>
      </c>
      <c r="BZ409">
        <v>20</v>
      </c>
      <c r="CA409" t="s">
        <v>448</v>
      </c>
      <c r="CC409" t="s">
        <v>344</v>
      </c>
      <c r="CD409" t="s">
        <v>345</v>
      </c>
    </row>
    <row r="410" spans="1:82" x14ac:dyDescent="0.2">
      <c r="A410">
        <v>407</v>
      </c>
      <c r="B410" t="s">
        <v>618</v>
      </c>
      <c r="C410" s="73">
        <v>1113285942</v>
      </c>
      <c r="D410" s="73" t="s">
        <v>3631</v>
      </c>
      <c r="E410" s="73" t="str">
        <f t="shared" si="6"/>
        <v>特定非営利活動法人</v>
      </c>
      <c r="F410" s="73" t="s">
        <v>3632</v>
      </c>
      <c r="G410" s="73" t="s">
        <v>60</v>
      </c>
      <c r="H410" s="80">
        <v>15068</v>
      </c>
      <c r="I410" t="s">
        <v>3633</v>
      </c>
      <c r="J410">
        <v>3550334</v>
      </c>
      <c r="K410" t="s">
        <v>3634</v>
      </c>
      <c r="L410" t="s">
        <v>3634</v>
      </c>
      <c r="Q410" t="s">
        <v>137</v>
      </c>
      <c r="AE410">
        <v>20</v>
      </c>
      <c r="AH410" s="81">
        <v>40118</v>
      </c>
      <c r="AI410" t="s">
        <v>3635</v>
      </c>
      <c r="AJ410">
        <v>40118</v>
      </c>
      <c r="AK410" t="s">
        <v>337</v>
      </c>
      <c r="AM410">
        <v>41486</v>
      </c>
      <c r="AN410" t="s">
        <v>3636</v>
      </c>
      <c r="AP410" t="s">
        <v>3637</v>
      </c>
      <c r="AQ410" t="s">
        <v>412</v>
      </c>
      <c r="AR410" t="s">
        <v>412</v>
      </c>
      <c r="AT410" t="s">
        <v>137</v>
      </c>
      <c r="AU410" t="s">
        <v>341</v>
      </c>
      <c r="AW410">
        <v>1</v>
      </c>
      <c r="BS410">
        <v>1</v>
      </c>
      <c r="BT410" t="s">
        <v>293</v>
      </c>
      <c r="BX410" t="s">
        <v>386</v>
      </c>
      <c r="BY410">
        <v>0</v>
      </c>
      <c r="BZ410">
        <v>20</v>
      </c>
      <c r="CA410" t="s">
        <v>448</v>
      </c>
      <c r="CC410" t="s">
        <v>344</v>
      </c>
      <c r="CD410" t="e">
        <v>#REF!</v>
      </c>
    </row>
    <row r="411" spans="1:82" x14ac:dyDescent="0.2">
      <c r="A411">
        <v>408</v>
      </c>
      <c r="B411" t="s">
        <v>618</v>
      </c>
      <c r="C411" s="73">
        <v>1113285983</v>
      </c>
      <c r="D411" s="73" t="s">
        <v>3638</v>
      </c>
      <c r="E411" s="73" t="str">
        <f t="shared" si="6"/>
        <v>特定非営利活動法人</v>
      </c>
      <c r="F411" s="73" t="s">
        <v>3639</v>
      </c>
      <c r="G411" s="73" t="s">
        <v>3640</v>
      </c>
      <c r="H411" s="80">
        <v>25615</v>
      </c>
      <c r="I411" t="s">
        <v>3641</v>
      </c>
      <c r="J411">
        <v>3500313</v>
      </c>
      <c r="K411" t="s">
        <v>3642</v>
      </c>
      <c r="L411" t="s">
        <v>3642</v>
      </c>
      <c r="M411" t="s">
        <v>137</v>
      </c>
      <c r="N411" t="s">
        <v>137</v>
      </c>
      <c r="O411" t="s">
        <v>137</v>
      </c>
      <c r="P411" t="s">
        <v>137</v>
      </c>
      <c r="Q411" t="s">
        <v>137</v>
      </c>
      <c r="R411" t="s">
        <v>137</v>
      </c>
      <c r="S411" t="s">
        <v>137</v>
      </c>
      <c r="AE411">
        <v>20</v>
      </c>
      <c r="AH411" s="81">
        <v>40848</v>
      </c>
      <c r="AI411" t="s">
        <v>3643</v>
      </c>
      <c r="AJ411">
        <v>40848</v>
      </c>
      <c r="AK411" t="s">
        <v>337</v>
      </c>
      <c r="AM411">
        <v>41486</v>
      </c>
      <c r="AN411" t="s">
        <v>3644</v>
      </c>
      <c r="AP411" t="s">
        <v>3645</v>
      </c>
      <c r="AQ411" t="s">
        <v>412</v>
      </c>
      <c r="AR411" t="s">
        <v>412</v>
      </c>
      <c r="AT411" t="s">
        <v>137</v>
      </c>
      <c r="AU411" t="s">
        <v>341</v>
      </c>
      <c r="AW411">
        <v>1</v>
      </c>
      <c r="BP411">
        <v>1</v>
      </c>
      <c r="BT411" t="s">
        <v>293</v>
      </c>
      <c r="BX411" t="s">
        <v>386</v>
      </c>
      <c r="BY411">
        <v>0</v>
      </c>
      <c r="BZ411">
        <v>30</v>
      </c>
      <c r="CA411" t="s">
        <v>448</v>
      </c>
      <c r="CC411" t="s">
        <v>344</v>
      </c>
      <c r="CD411" t="s">
        <v>345</v>
      </c>
    </row>
    <row r="412" spans="1:82" x14ac:dyDescent="0.2">
      <c r="A412">
        <v>409</v>
      </c>
      <c r="B412" t="s">
        <v>618</v>
      </c>
      <c r="C412" s="73">
        <v>1113286007</v>
      </c>
      <c r="D412" s="73" t="s">
        <v>3646</v>
      </c>
      <c r="E412" s="73" t="str">
        <f t="shared" si="6"/>
        <v>特定非営利活動法人</v>
      </c>
      <c r="F412" s="73" t="s">
        <v>3647</v>
      </c>
      <c r="G412" s="73" t="s">
        <v>3648</v>
      </c>
      <c r="H412" s="80">
        <v>21938</v>
      </c>
      <c r="I412" t="s">
        <v>3649</v>
      </c>
      <c r="J412">
        <v>3550813</v>
      </c>
      <c r="K412" t="s">
        <v>3650</v>
      </c>
      <c r="L412" t="s">
        <v>3651</v>
      </c>
      <c r="Q412" t="s">
        <v>137</v>
      </c>
      <c r="AE412">
        <v>30</v>
      </c>
      <c r="AH412" s="81">
        <v>40909</v>
      </c>
      <c r="AI412" t="s">
        <v>3652</v>
      </c>
      <c r="AJ412">
        <v>40909</v>
      </c>
      <c r="AK412" t="s">
        <v>337</v>
      </c>
      <c r="AM412">
        <v>41486</v>
      </c>
      <c r="AN412" t="s">
        <v>3653</v>
      </c>
      <c r="AP412" t="s">
        <v>3654</v>
      </c>
      <c r="AQ412" t="s">
        <v>412</v>
      </c>
      <c r="AR412" t="s">
        <v>412</v>
      </c>
      <c r="AT412" t="s">
        <v>137</v>
      </c>
      <c r="AU412" t="s">
        <v>341</v>
      </c>
      <c r="AW412">
        <v>1</v>
      </c>
      <c r="BP412">
        <v>1</v>
      </c>
      <c r="BT412" t="s">
        <v>293</v>
      </c>
      <c r="BX412" t="s">
        <v>386</v>
      </c>
      <c r="BY412">
        <v>0</v>
      </c>
      <c r="BZ412">
        <v>20</v>
      </c>
      <c r="CA412" t="s">
        <v>448</v>
      </c>
      <c r="CC412" t="s">
        <v>344</v>
      </c>
      <c r="CD412" t="s">
        <v>345</v>
      </c>
    </row>
    <row r="413" spans="1:82" x14ac:dyDescent="0.2">
      <c r="A413">
        <v>410</v>
      </c>
      <c r="B413" t="s">
        <v>618</v>
      </c>
      <c r="C413" s="73">
        <v>1113286015</v>
      </c>
      <c r="D413" s="73" t="s">
        <v>3655</v>
      </c>
      <c r="E413" s="73" t="str">
        <f t="shared" si="6"/>
        <v>特定非営利活動法人</v>
      </c>
      <c r="F413" s="73" t="s">
        <v>3656</v>
      </c>
      <c r="G413" s="73" t="s">
        <v>3588</v>
      </c>
      <c r="H413" s="80">
        <v>32466</v>
      </c>
      <c r="I413" t="s">
        <v>3657</v>
      </c>
      <c r="J413">
        <v>3550201</v>
      </c>
      <c r="K413" t="s">
        <v>3658</v>
      </c>
      <c r="L413" t="s">
        <v>3658</v>
      </c>
      <c r="Q413" t="s">
        <v>137</v>
      </c>
      <c r="R413" t="s">
        <v>137</v>
      </c>
      <c r="S413" t="s">
        <v>137</v>
      </c>
      <c r="AE413">
        <v>20</v>
      </c>
      <c r="AH413" s="81">
        <v>40940</v>
      </c>
      <c r="AI413" t="s">
        <v>3659</v>
      </c>
      <c r="AJ413">
        <v>40940</v>
      </c>
      <c r="AK413" t="s">
        <v>337</v>
      </c>
      <c r="AM413">
        <v>41486</v>
      </c>
      <c r="AN413" t="s">
        <v>3660</v>
      </c>
      <c r="AP413" t="s">
        <v>3661</v>
      </c>
      <c r="AQ413" t="s">
        <v>412</v>
      </c>
      <c r="AR413" t="s">
        <v>412</v>
      </c>
      <c r="AT413" t="s">
        <v>137</v>
      </c>
      <c r="AU413" t="s">
        <v>341</v>
      </c>
      <c r="AW413">
        <v>1</v>
      </c>
      <c r="BS413">
        <v>1</v>
      </c>
      <c r="BT413" t="s">
        <v>293</v>
      </c>
      <c r="BX413" t="s">
        <v>386</v>
      </c>
      <c r="BY413">
        <v>0</v>
      </c>
      <c r="BZ413">
        <v>40</v>
      </c>
      <c r="CA413" t="s">
        <v>448</v>
      </c>
      <c r="CC413" t="s">
        <v>344</v>
      </c>
      <c r="CD413" t="s">
        <v>345</v>
      </c>
    </row>
    <row r="414" spans="1:82" x14ac:dyDescent="0.2">
      <c r="A414">
        <v>411</v>
      </c>
      <c r="B414" t="s">
        <v>618</v>
      </c>
      <c r="C414" s="73">
        <v>1113286049</v>
      </c>
      <c r="D414" s="73" t="s">
        <v>3662</v>
      </c>
      <c r="E414" s="73" t="str">
        <f t="shared" si="6"/>
        <v>特定非営利活動法人</v>
      </c>
      <c r="F414" s="73" t="s">
        <v>3663</v>
      </c>
      <c r="G414" s="73" t="s">
        <v>3588</v>
      </c>
      <c r="H414" s="80">
        <v>19586</v>
      </c>
      <c r="I414" t="s">
        <v>3664</v>
      </c>
      <c r="J414" t="s">
        <v>3665</v>
      </c>
      <c r="K414" t="s">
        <v>3666</v>
      </c>
      <c r="L414" t="s">
        <v>3667</v>
      </c>
      <c r="M414" t="s">
        <v>137</v>
      </c>
      <c r="N414" t="s">
        <v>137</v>
      </c>
      <c r="O414" t="s">
        <v>137</v>
      </c>
      <c r="P414" t="s">
        <v>137</v>
      </c>
      <c r="Q414" t="s">
        <v>137</v>
      </c>
      <c r="R414" t="s">
        <v>137</v>
      </c>
      <c r="S414" t="s">
        <v>137</v>
      </c>
      <c r="AE414">
        <v>40</v>
      </c>
      <c r="AH414" s="81">
        <v>41000</v>
      </c>
      <c r="AI414" t="s">
        <v>3668</v>
      </c>
      <c r="AJ414">
        <v>41000</v>
      </c>
      <c r="AK414" t="s">
        <v>337</v>
      </c>
      <c r="AM414">
        <v>41486</v>
      </c>
      <c r="AN414" t="s">
        <v>3669</v>
      </c>
      <c r="AP414" t="s">
        <v>3670</v>
      </c>
      <c r="AQ414" t="s">
        <v>412</v>
      </c>
      <c r="AR414" t="s">
        <v>412</v>
      </c>
      <c r="AT414" t="s">
        <v>137</v>
      </c>
      <c r="AU414" t="s">
        <v>341</v>
      </c>
      <c r="AW414">
        <v>1</v>
      </c>
      <c r="BC414">
        <v>1</v>
      </c>
      <c r="BT414" t="s">
        <v>293</v>
      </c>
      <c r="BU414">
        <v>50</v>
      </c>
      <c r="BV414">
        <v>15</v>
      </c>
      <c r="BW414">
        <v>38443</v>
      </c>
      <c r="BX414" t="s">
        <v>416</v>
      </c>
      <c r="BY414">
        <v>0</v>
      </c>
      <c r="BZ414">
        <v>20</v>
      </c>
      <c r="CA414" t="s">
        <v>448</v>
      </c>
      <c r="CC414" t="s">
        <v>344</v>
      </c>
      <c r="CD414" t="s">
        <v>345</v>
      </c>
    </row>
    <row r="415" spans="1:82" x14ac:dyDescent="0.2">
      <c r="A415">
        <v>412</v>
      </c>
      <c r="B415" t="s">
        <v>236</v>
      </c>
      <c r="C415" s="73">
        <v>1113286338</v>
      </c>
      <c r="D415" s="73" t="s">
        <v>3671</v>
      </c>
      <c r="E415" s="73" t="str">
        <f t="shared" si="6"/>
        <v>営利法人（株式・合名・合資・合同会社）</v>
      </c>
      <c r="F415" s="73" t="s">
        <v>3672</v>
      </c>
      <c r="G415" s="73" t="s">
        <v>3588</v>
      </c>
      <c r="H415" s="80">
        <v>36000</v>
      </c>
      <c r="I415" t="s">
        <v>3673</v>
      </c>
      <c r="J415" t="s">
        <v>3665</v>
      </c>
      <c r="K415" t="s">
        <v>3674</v>
      </c>
      <c r="L415" t="s">
        <v>3674</v>
      </c>
      <c r="M415" t="s">
        <v>137</v>
      </c>
      <c r="N415" t="s">
        <v>137</v>
      </c>
      <c r="O415" t="s">
        <v>137</v>
      </c>
      <c r="P415" t="s">
        <v>137</v>
      </c>
      <c r="Q415" t="s">
        <v>137</v>
      </c>
      <c r="R415" t="s">
        <v>137</v>
      </c>
      <c r="S415" t="s">
        <v>137</v>
      </c>
      <c r="AE415">
        <v>20</v>
      </c>
      <c r="AH415" s="81">
        <v>42491</v>
      </c>
      <c r="AI415" t="s">
        <v>3675</v>
      </c>
      <c r="AJ415">
        <v>42491</v>
      </c>
      <c r="AL415" t="s">
        <v>496</v>
      </c>
      <c r="AM415">
        <v>42472</v>
      </c>
      <c r="AN415" t="s">
        <v>3676</v>
      </c>
      <c r="AP415" t="s">
        <v>3677</v>
      </c>
      <c r="AQ415" t="s">
        <v>351</v>
      </c>
      <c r="AR415" t="s">
        <v>351</v>
      </c>
      <c r="AT415" t="s">
        <v>137</v>
      </c>
      <c r="AV415" t="s">
        <v>341</v>
      </c>
      <c r="AW415">
        <v>1</v>
      </c>
      <c r="BS415">
        <v>1</v>
      </c>
      <c r="BX415" t="s">
        <v>386</v>
      </c>
      <c r="BY415">
        <v>0</v>
      </c>
      <c r="BZ415">
        <v>20</v>
      </c>
      <c r="CA415" t="s">
        <v>448</v>
      </c>
      <c r="CD415">
        <v>1</v>
      </c>
    </row>
    <row r="416" spans="1:82" x14ac:dyDescent="0.2">
      <c r="A416">
        <v>413</v>
      </c>
      <c r="B416" t="s">
        <v>236</v>
      </c>
      <c r="C416" s="73">
        <v>1113286353</v>
      </c>
      <c r="D416" s="73" t="s">
        <v>3678</v>
      </c>
      <c r="E416" s="73" t="str">
        <f t="shared" si="6"/>
        <v>特定非営利活動法人</v>
      </c>
      <c r="F416" s="73" t="s">
        <v>3679</v>
      </c>
      <c r="G416" s="73" t="s">
        <v>3680</v>
      </c>
      <c r="H416" s="80">
        <v>45857</v>
      </c>
      <c r="I416" t="s">
        <v>3681</v>
      </c>
      <c r="J416" t="s">
        <v>3682</v>
      </c>
      <c r="K416" t="s">
        <v>3683</v>
      </c>
      <c r="L416" t="s">
        <v>3684</v>
      </c>
      <c r="N416" t="s">
        <v>137</v>
      </c>
      <c r="O416" t="s">
        <v>137</v>
      </c>
      <c r="P416" t="s">
        <v>137</v>
      </c>
      <c r="Q416" t="s">
        <v>137</v>
      </c>
      <c r="R416" t="s">
        <v>137</v>
      </c>
      <c r="S416" t="s">
        <v>137</v>
      </c>
      <c r="AE416">
        <v>20</v>
      </c>
      <c r="AH416" s="81">
        <v>42736</v>
      </c>
      <c r="AI416" t="s">
        <v>3685</v>
      </c>
      <c r="AJ416">
        <v>42736</v>
      </c>
      <c r="AK416" t="s">
        <v>337</v>
      </c>
      <c r="AL416" t="s">
        <v>496</v>
      </c>
      <c r="AM416">
        <v>42717</v>
      </c>
      <c r="AN416" t="s">
        <v>3686</v>
      </c>
      <c r="AP416" t="s">
        <v>3687</v>
      </c>
      <c r="AQ416" t="s">
        <v>412</v>
      </c>
      <c r="AR416" t="s">
        <v>412</v>
      </c>
      <c r="AT416" t="s">
        <v>137</v>
      </c>
      <c r="AU416" t="s">
        <v>341</v>
      </c>
      <c r="AW416">
        <v>1</v>
      </c>
      <c r="BS416">
        <v>1</v>
      </c>
      <c r="BX416" t="s">
        <v>386</v>
      </c>
      <c r="BY416">
        <v>0</v>
      </c>
      <c r="BZ416">
        <v>20</v>
      </c>
      <c r="CA416" t="s">
        <v>448</v>
      </c>
      <c r="CC416" t="s">
        <v>344</v>
      </c>
      <c r="CD416" t="s">
        <v>345</v>
      </c>
    </row>
    <row r="417" spans="1:82" x14ac:dyDescent="0.2">
      <c r="A417">
        <v>414</v>
      </c>
      <c r="B417" t="s">
        <v>618</v>
      </c>
      <c r="C417" s="73">
        <v>1113286387</v>
      </c>
      <c r="D417" s="73" t="s">
        <v>3688</v>
      </c>
      <c r="E417" s="73" t="str">
        <f t="shared" si="6"/>
        <v>営利法人（株式・合名・合資・合同会社）</v>
      </c>
      <c r="F417" s="73" t="s">
        <v>3689</v>
      </c>
      <c r="G417" s="73" t="s">
        <v>3597</v>
      </c>
      <c r="H417" s="80">
        <v>15526</v>
      </c>
      <c r="I417" t="s">
        <v>3690</v>
      </c>
      <c r="J417">
        <v>3500165</v>
      </c>
      <c r="K417" t="s">
        <v>3691</v>
      </c>
      <c r="L417" t="s">
        <v>3692</v>
      </c>
      <c r="M417" t="s">
        <v>137</v>
      </c>
      <c r="N417" t="s">
        <v>137</v>
      </c>
      <c r="O417" t="s">
        <v>137</v>
      </c>
      <c r="P417" t="s">
        <v>137</v>
      </c>
      <c r="Q417" t="s">
        <v>137</v>
      </c>
      <c r="R417" t="s">
        <v>137</v>
      </c>
      <c r="S417" t="s">
        <v>137</v>
      </c>
      <c r="AE417">
        <v>20</v>
      </c>
      <c r="AH417" s="81">
        <v>42887</v>
      </c>
      <c r="AI417" t="s">
        <v>3693</v>
      </c>
      <c r="AJ417">
        <v>42887</v>
      </c>
      <c r="AK417" t="s">
        <v>337</v>
      </c>
      <c r="AM417">
        <v>43592</v>
      </c>
      <c r="AN417" t="s">
        <v>3694</v>
      </c>
      <c r="AP417" t="s">
        <v>3695</v>
      </c>
      <c r="AQ417" t="s">
        <v>351</v>
      </c>
      <c r="AR417" t="s">
        <v>351</v>
      </c>
      <c r="AT417" t="s">
        <v>137</v>
      </c>
      <c r="AU417" t="s">
        <v>341</v>
      </c>
      <c r="AW417">
        <v>1</v>
      </c>
      <c r="BX417" t="s">
        <v>413</v>
      </c>
      <c r="BY417">
        <v>0</v>
      </c>
      <c r="BZ417">
        <v>20</v>
      </c>
      <c r="CA417" t="s">
        <v>448</v>
      </c>
      <c r="CD417" t="s">
        <v>345</v>
      </c>
    </row>
    <row r="418" spans="1:82" x14ac:dyDescent="0.2">
      <c r="A418">
        <v>415</v>
      </c>
      <c r="B418" t="s">
        <v>346</v>
      </c>
      <c r="C418" s="73">
        <v>1113286270</v>
      </c>
      <c r="D418" s="73" t="s">
        <v>3696</v>
      </c>
      <c r="E418" s="73" t="str">
        <f t="shared" si="6"/>
        <v>営利法人（株式・合名・合資・合同会社）</v>
      </c>
      <c r="F418" s="73" t="s">
        <v>3697</v>
      </c>
      <c r="G418" s="73" t="s">
        <v>3588</v>
      </c>
      <c r="H418" s="80">
        <v>17673</v>
      </c>
      <c r="I418" t="s">
        <v>3698</v>
      </c>
      <c r="J418" t="s">
        <v>3699</v>
      </c>
      <c r="K418" t="s">
        <v>3700</v>
      </c>
      <c r="L418" t="s">
        <v>3701</v>
      </c>
      <c r="Q418" t="s">
        <v>137</v>
      </c>
      <c r="R418" t="s">
        <v>137</v>
      </c>
      <c r="X418">
        <v>6</v>
      </c>
      <c r="AE418">
        <v>14</v>
      </c>
      <c r="AH418" s="81">
        <v>41852</v>
      </c>
      <c r="AI418" t="s">
        <v>3702</v>
      </c>
      <c r="AJ418">
        <v>41852</v>
      </c>
      <c r="AK418" t="s">
        <v>337</v>
      </c>
      <c r="AL418" t="s">
        <v>410</v>
      </c>
      <c r="AM418">
        <v>41845</v>
      </c>
      <c r="AN418" t="s">
        <v>3703</v>
      </c>
      <c r="AP418" t="s">
        <v>3704</v>
      </c>
      <c r="AQ418" t="s">
        <v>351</v>
      </c>
      <c r="AR418" t="s">
        <v>351</v>
      </c>
      <c r="AT418" t="s">
        <v>137</v>
      </c>
      <c r="AV418" t="s">
        <v>341</v>
      </c>
      <c r="AW418">
        <v>2</v>
      </c>
      <c r="BX418" t="s">
        <v>386</v>
      </c>
      <c r="BY418">
        <v>0</v>
      </c>
      <c r="BZ418">
        <v>20</v>
      </c>
      <c r="CA418" t="s">
        <v>448</v>
      </c>
      <c r="CC418" t="s">
        <v>344</v>
      </c>
      <c r="CD418" t="s">
        <v>345</v>
      </c>
    </row>
    <row r="419" spans="1:82" x14ac:dyDescent="0.2">
      <c r="A419">
        <v>416</v>
      </c>
      <c r="B419" t="s">
        <v>618</v>
      </c>
      <c r="C419" s="73">
        <v>1113286445</v>
      </c>
      <c r="D419" s="73" t="s">
        <v>3705</v>
      </c>
      <c r="E419" s="73" t="str">
        <f t="shared" si="6"/>
        <v>営利法人（株式・合名・合資・合同会社）</v>
      </c>
      <c r="F419" s="73" t="s">
        <v>3706</v>
      </c>
      <c r="G419" s="73" t="s">
        <v>60</v>
      </c>
      <c r="H419" s="80">
        <v>11967</v>
      </c>
      <c r="I419" t="s">
        <v>3707</v>
      </c>
      <c r="J419" t="s">
        <v>3708</v>
      </c>
      <c r="K419" t="s">
        <v>3709</v>
      </c>
      <c r="L419" t="s">
        <v>3710</v>
      </c>
      <c r="M419" t="s">
        <v>137</v>
      </c>
      <c r="N419" t="s">
        <v>137</v>
      </c>
      <c r="O419" t="s">
        <v>137</v>
      </c>
      <c r="P419" t="s">
        <v>137</v>
      </c>
      <c r="Q419" t="s">
        <v>137</v>
      </c>
      <c r="R419" t="s">
        <v>137</v>
      </c>
      <c r="S419" t="s">
        <v>137</v>
      </c>
      <c r="AE419">
        <v>20</v>
      </c>
      <c r="AH419" s="81">
        <v>43191</v>
      </c>
      <c r="AI419" t="s">
        <v>3711</v>
      </c>
      <c r="AJ419">
        <v>43191</v>
      </c>
      <c r="AK419" t="s">
        <v>337</v>
      </c>
      <c r="AL419" t="s">
        <v>441</v>
      </c>
      <c r="AM419">
        <v>43190</v>
      </c>
      <c r="AN419" t="s">
        <v>3712</v>
      </c>
      <c r="AP419" t="s">
        <v>3713</v>
      </c>
      <c r="AQ419" t="s">
        <v>351</v>
      </c>
      <c r="AR419" t="s">
        <v>351</v>
      </c>
      <c r="AT419" t="s">
        <v>137</v>
      </c>
      <c r="AU419" t="s">
        <v>341</v>
      </c>
      <c r="AW419">
        <v>1</v>
      </c>
      <c r="BX419" t="s">
        <v>386</v>
      </c>
      <c r="BY419">
        <v>0</v>
      </c>
      <c r="BZ419">
        <v>20</v>
      </c>
      <c r="CA419" t="s">
        <v>448</v>
      </c>
      <c r="CC419" t="s">
        <v>344</v>
      </c>
    </row>
    <row r="420" spans="1:82" x14ac:dyDescent="0.2">
      <c r="A420">
        <v>417</v>
      </c>
      <c r="B420" t="s">
        <v>618</v>
      </c>
      <c r="C420" s="73">
        <v>1113286460</v>
      </c>
      <c r="D420" s="73" t="s">
        <v>3622</v>
      </c>
      <c r="E420" s="73" t="str">
        <f t="shared" si="6"/>
        <v>医療法人</v>
      </c>
      <c r="F420" s="73" t="s">
        <v>3714</v>
      </c>
      <c r="G420" s="73" t="s">
        <v>3624</v>
      </c>
      <c r="H420" s="80">
        <v>45500</v>
      </c>
      <c r="I420" t="s">
        <v>3715</v>
      </c>
      <c r="J420">
        <v>3550811</v>
      </c>
      <c r="K420" t="s">
        <v>3716</v>
      </c>
      <c r="L420" t="s">
        <v>3717</v>
      </c>
      <c r="Q420" t="s">
        <v>137</v>
      </c>
      <c r="R420" t="s">
        <v>137</v>
      </c>
      <c r="AE420">
        <v>20</v>
      </c>
      <c r="AH420" s="81">
        <v>43344</v>
      </c>
      <c r="AI420" t="s">
        <v>3718</v>
      </c>
      <c r="AJ420">
        <v>43344</v>
      </c>
      <c r="AK420" t="s">
        <v>337</v>
      </c>
      <c r="AM420">
        <v>43344</v>
      </c>
      <c r="AN420" t="s">
        <v>3719</v>
      </c>
      <c r="AP420" t="s">
        <v>3720</v>
      </c>
      <c r="AQ420" t="s">
        <v>1991</v>
      </c>
      <c r="AR420" t="s">
        <v>1991</v>
      </c>
      <c r="AT420" t="s">
        <v>137</v>
      </c>
      <c r="AU420" t="s">
        <v>341</v>
      </c>
      <c r="AW420">
        <v>1</v>
      </c>
      <c r="BS420">
        <v>1</v>
      </c>
      <c r="BX420" t="s">
        <v>345</v>
      </c>
      <c r="BY420">
        <v>0</v>
      </c>
      <c r="BZ420" t="e">
        <v>#VALUE!</v>
      </c>
      <c r="CA420" t="s">
        <v>448</v>
      </c>
      <c r="CC420" t="s">
        <v>344</v>
      </c>
    </row>
    <row r="421" spans="1:82" x14ac:dyDescent="0.2">
      <c r="A421">
        <v>418</v>
      </c>
      <c r="B421" t="s">
        <v>236</v>
      </c>
      <c r="C421" s="73">
        <v>1113286577</v>
      </c>
      <c r="D421" s="73" t="s">
        <v>3721</v>
      </c>
      <c r="E421" s="73" t="str">
        <f t="shared" si="6"/>
        <v>営利法人（株式・合名・合資・合同会社）</v>
      </c>
      <c r="F421" s="73" t="s">
        <v>3722</v>
      </c>
      <c r="G421" s="73" t="s">
        <v>3723</v>
      </c>
      <c r="H421" s="80">
        <v>45432</v>
      </c>
      <c r="I421" t="s">
        <v>3724</v>
      </c>
      <c r="J421" t="s">
        <v>3725</v>
      </c>
      <c r="K421" t="s">
        <v>3726</v>
      </c>
      <c r="L421" t="s">
        <v>3727</v>
      </c>
      <c r="Q421" t="s">
        <v>137</v>
      </c>
      <c r="R421" t="s">
        <v>137</v>
      </c>
      <c r="AE421">
        <v>20</v>
      </c>
      <c r="AH421" s="81">
        <v>45200</v>
      </c>
      <c r="AI421" t="s">
        <v>3728</v>
      </c>
      <c r="AJ421">
        <v>45200</v>
      </c>
      <c r="AK421" t="s">
        <v>337</v>
      </c>
      <c r="AL421" t="s">
        <v>470</v>
      </c>
      <c r="AM421">
        <v>45200</v>
      </c>
      <c r="AN421" t="s">
        <v>3729</v>
      </c>
      <c r="AP421" t="s">
        <v>3730</v>
      </c>
      <c r="AQ421" t="s">
        <v>351</v>
      </c>
      <c r="AR421" t="s">
        <v>351</v>
      </c>
      <c r="AT421" t="s">
        <v>137</v>
      </c>
      <c r="AU421" t="s">
        <v>341</v>
      </c>
      <c r="AW421">
        <v>1</v>
      </c>
      <c r="BS421">
        <v>1</v>
      </c>
      <c r="BX421" t="s">
        <v>386</v>
      </c>
      <c r="BY421">
        <v>0</v>
      </c>
      <c r="BZ421">
        <v>20</v>
      </c>
      <c r="CA421" t="s">
        <v>449</v>
      </c>
      <c r="CC421" t="s">
        <v>344</v>
      </c>
      <c r="CD421" t="s">
        <v>345</v>
      </c>
    </row>
    <row r="422" spans="1:82" x14ac:dyDescent="0.2">
      <c r="A422">
        <v>419</v>
      </c>
      <c r="B422" t="s">
        <v>618</v>
      </c>
      <c r="C422" s="73">
        <v>1113286619</v>
      </c>
      <c r="D422" s="73" t="s">
        <v>3731</v>
      </c>
      <c r="E422" s="73" t="str">
        <f t="shared" si="6"/>
        <v>営利法人（株式・合名・合資・合同会社）</v>
      </c>
      <c r="F422" s="73" t="s">
        <v>3732</v>
      </c>
      <c r="G422" s="73" t="s">
        <v>60</v>
      </c>
      <c r="H422" s="80">
        <v>22500</v>
      </c>
      <c r="I422" t="s">
        <v>3733</v>
      </c>
      <c r="J422" t="s">
        <v>500</v>
      </c>
      <c r="K422" t="s">
        <v>3734</v>
      </c>
      <c r="L422" t="s">
        <v>3735</v>
      </c>
      <c r="M422" t="s">
        <v>137</v>
      </c>
      <c r="N422" t="s">
        <v>137</v>
      </c>
      <c r="O422" t="s">
        <v>137</v>
      </c>
      <c r="P422" t="s">
        <v>137</v>
      </c>
      <c r="Q422" t="s">
        <v>137</v>
      </c>
      <c r="R422" t="s">
        <v>137</v>
      </c>
      <c r="S422" t="s">
        <v>137</v>
      </c>
      <c r="AE422">
        <v>20</v>
      </c>
      <c r="AH422" s="81">
        <v>45474</v>
      </c>
      <c r="AI422" t="s">
        <v>3736</v>
      </c>
      <c r="AJ422">
        <v>45474</v>
      </c>
      <c r="AK422" t="s">
        <v>337</v>
      </c>
      <c r="AL422" t="s">
        <v>470</v>
      </c>
      <c r="AM422">
        <v>45474</v>
      </c>
      <c r="AN422" t="s">
        <v>3737</v>
      </c>
      <c r="AP422" t="s">
        <v>3738</v>
      </c>
      <c r="AQ422" t="s">
        <v>351</v>
      </c>
      <c r="AR422" t="s">
        <v>351</v>
      </c>
      <c r="AT422" t="s">
        <v>137</v>
      </c>
      <c r="AU422" t="s">
        <v>341</v>
      </c>
      <c r="AW422">
        <v>1</v>
      </c>
      <c r="BS422">
        <v>1</v>
      </c>
      <c r="BX422" t="s">
        <v>386</v>
      </c>
      <c r="BY422">
        <v>0</v>
      </c>
      <c r="BZ422">
        <v>20</v>
      </c>
      <c r="CA422" t="s">
        <v>448</v>
      </c>
    </row>
    <row r="423" spans="1:82" x14ac:dyDescent="0.2">
      <c r="A423">
        <v>420</v>
      </c>
      <c r="B423" t="s">
        <v>236</v>
      </c>
      <c r="C423" s="73">
        <v>1113286627</v>
      </c>
      <c r="D423" s="73" t="s">
        <v>3739</v>
      </c>
      <c r="E423" s="73" t="str">
        <f t="shared" si="6"/>
        <v>営利法人（株式・合名・合資・合同会社）</v>
      </c>
      <c r="F423" s="73" t="s">
        <v>3740</v>
      </c>
      <c r="G423" s="73" t="s">
        <v>3606</v>
      </c>
      <c r="H423" s="80" t="s">
        <v>344</v>
      </c>
      <c r="I423" t="s">
        <v>3741</v>
      </c>
      <c r="J423" t="s">
        <v>3742</v>
      </c>
      <c r="K423" t="s">
        <v>3743</v>
      </c>
      <c r="L423" t="s">
        <v>3744</v>
      </c>
      <c r="M423" t="s">
        <v>137</v>
      </c>
      <c r="O423" t="s">
        <v>137</v>
      </c>
      <c r="P423" t="s">
        <v>137</v>
      </c>
      <c r="Q423" t="s">
        <v>137</v>
      </c>
      <c r="R423" t="s">
        <v>137</v>
      </c>
      <c r="AE423">
        <v>20</v>
      </c>
      <c r="AH423" s="81">
        <v>45748</v>
      </c>
      <c r="AI423" t="s">
        <v>3745</v>
      </c>
      <c r="AJ423">
        <v>45748</v>
      </c>
      <c r="AK423" t="s">
        <v>337</v>
      </c>
      <c r="AL423" t="s">
        <v>470</v>
      </c>
      <c r="AM423">
        <v>45748</v>
      </c>
      <c r="AN423" t="s">
        <v>3746</v>
      </c>
      <c r="AP423" t="s">
        <v>3747</v>
      </c>
      <c r="AQ423" t="s">
        <v>351</v>
      </c>
      <c r="AR423" t="s">
        <v>351</v>
      </c>
      <c r="AT423" t="s">
        <v>137</v>
      </c>
      <c r="AW423">
        <v>1</v>
      </c>
      <c r="BC423">
        <v>2</v>
      </c>
      <c r="BT423" t="s">
        <v>293</v>
      </c>
      <c r="BU423">
        <v>220</v>
      </c>
      <c r="BW423" t="s">
        <v>3748</v>
      </c>
      <c r="BX423" t="s">
        <v>467</v>
      </c>
      <c r="BY423">
        <v>50</v>
      </c>
      <c r="BZ423">
        <v>50</v>
      </c>
      <c r="CA423" t="s">
        <v>448</v>
      </c>
      <c r="CC423">
        <v>1258687</v>
      </c>
      <c r="CD423">
        <v>1</v>
      </c>
    </row>
    <row r="424" spans="1:82" x14ac:dyDescent="0.2">
      <c r="A424">
        <v>421</v>
      </c>
      <c r="B424" t="s">
        <v>618</v>
      </c>
      <c r="C424" s="73">
        <v>1113286643</v>
      </c>
      <c r="D424" s="73" t="s">
        <v>3749</v>
      </c>
      <c r="E424" s="73" t="str">
        <f t="shared" si="6"/>
        <v>営利法人（株式・合名・合資・合同会社）</v>
      </c>
      <c r="F424" s="73" t="s">
        <v>3750</v>
      </c>
      <c r="G424" s="73" t="s">
        <v>3751</v>
      </c>
      <c r="H424" s="80" t="s">
        <v>344</v>
      </c>
      <c r="I424" t="s">
        <v>3752</v>
      </c>
      <c r="J424" t="s">
        <v>3753</v>
      </c>
      <c r="K424" t="s">
        <v>3754</v>
      </c>
      <c r="L424" t="s">
        <v>3755</v>
      </c>
      <c r="Q424" t="s">
        <v>137</v>
      </c>
      <c r="R424" t="s">
        <v>137</v>
      </c>
      <c r="AE424">
        <v>20</v>
      </c>
      <c r="AH424" s="81">
        <v>46054</v>
      </c>
      <c r="AI424" t="s">
        <v>3756</v>
      </c>
      <c r="AJ424">
        <v>46054</v>
      </c>
      <c r="AK424" t="s">
        <v>344</v>
      </c>
      <c r="AL424" t="s">
        <v>426</v>
      </c>
      <c r="AM424">
        <v>46054</v>
      </c>
      <c r="AN424" t="s">
        <v>3757</v>
      </c>
      <c r="AP424" t="s">
        <v>3758</v>
      </c>
      <c r="AQ424" t="s">
        <v>351</v>
      </c>
      <c r="AR424" t="s">
        <v>351</v>
      </c>
      <c r="AT424" t="s">
        <v>137</v>
      </c>
      <c r="AU424" t="s">
        <v>341</v>
      </c>
      <c r="AW424">
        <v>1</v>
      </c>
      <c r="BS424">
        <v>1</v>
      </c>
      <c r="BX424" t="s">
        <v>386</v>
      </c>
      <c r="BY424">
        <v>0</v>
      </c>
      <c r="BZ424">
        <v>20</v>
      </c>
      <c r="CA424" t="s">
        <v>347</v>
      </c>
      <c r="CC424" t="s">
        <v>344</v>
      </c>
    </row>
    <row r="425" spans="1:82" x14ac:dyDescent="0.2">
      <c r="A425">
        <v>422</v>
      </c>
      <c r="B425" t="s">
        <v>333</v>
      </c>
      <c r="C425" s="73">
        <v>1113300097</v>
      </c>
      <c r="D425" s="73" t="s">
        <v>3759</v>
      </c>
      <c r="E425" s="73" t="str">
        <f t="shared" si="6"/>
        <v>社会福祉法人（社協以外）</v>
      </c>
      <c r="F425" s="73" t="s">
        <v>3760</v>
      </c>
      <c r="G425" s="73" t="s">
        <v>3761</v>
      </c>
      <c r="H425" s="80">
        <v>23413</v>
      </c>
      <c r="I425" t="s">
        <v>3762</v>
      </c>
      <c r="J425">
        <v>3550036</v>
      </c>
      <c r="K425" t="s">
        <v>3763</v>
      </c>
      <c r="L425" t="s">
        <v>3764</v>
      </c>
      <c r="Q425" t="s">
        <v>137</v>
      </c>
      <c r="X425">
        <v>6</v>
      </c>
      <c r="AE425">
        <v>20</v>
      </c>
      <c r="AH425" s="81">
        <v>41000</v>
      </c>
      <c r="AI425" t="s">
        <v>3765</v>
      </c>
      <c r="AJ425">
        <v>41000</v>
      </c>
      <c r="AK425" t="s">
        <v>337</v>
      </c>
      <c r="AM425">
        <v>41486</v>
      </c>
      <c r="AN425" t="s">
        <v>3766</v>
      </c>
      <c r="AP425" t="s">
        <v>3767</v>
      </c>
      <c r="AQ425" t="s">
        <v>340</v>
      </c>
      <c r="AR425" t="s">
        <v>340</v>
      </c>
      <c r="AT425" t="s">
        <v>137</v>
      </c>
      <c r="AV425" t="s">
        <v>341</v>
      </c>
      <c r="AW425">
        <v>2</v>
      </c>
      <c r="BP425">
        <v>1</v>
      </c>
      <c r="BT425" t="s">
        <v>293</v>
      </c>
      <c r="BX425" t="s">
        <v>467</v>
      </c>
      <c r="BY425">
        <v>40</v>
      </c>
      <c r="BZ425">
        <v>85</v>
      </c>
      <c r="CA425" t="s">
        <v>448</v>
      </c>
      <c r="CC425">
        <v>0</v>
      </c>
    </row>
    <row r="426" spans="1:82" x14ac:dyDescent="0.2">
      <c r="A426">
        <v>423</v>
      </c>
      <c r="B426" t="s">
        <v>618</v>
      </c>
      <c r="C426" s="73">
        <v>1113300170</v>
      </c>
      <c r="D426" s="73" t="s">
        <v>3759</v>
      </c>
      <c r="E426" s="73" t="str">
        <f t="shared" si="6"/>
        <v>社会福祉法人（社協以外）</v>
      </c>
      <c r="F426" s="73" t="s">
        <v>3768</v>
      </c>
      <c r="G426" s="73" t="s">
        <v>3761</v>
      </c>
      <c r="H426" s="80">
        <v>16250</v>
      </c>
      <c r="I426" t="s">
        <v>3769</v>
      </c>
      <c r="J426">
        <v>3550073</v>
      </c>
      <c r="K426" t="s">
        <v>3770</v>
      </c>
      <c r="L426" t="s">
        <v>3771</v>
      </c>
      <c r="N426" t="s">
        <v>137</v>
      </c>
      <c r="Q426" t="s">
        <v>137</v>
      </c>
      <c r="AE426">
        <v>40</v>
      </c>
      <c r="AH426" s="81">
        <v>38991</v>
      </c>
      <c r="AI426" t="s">
        <v>3772</v>
      </c>
      <c r="AJ426">
        <v>38991</v>
      </c>
      <c r="AK426" t="s">
        <v>337</v>
      </c>
      <c r="AM426">
        <v>41486</v>
      </c>
      <c r="AN426" t="s">
        <v>3773</v>
      </c>
      <c r="AP426" t="s">
        <v>3774</v>
      </c>
      <c r="AQ426" t="s">
        <v>340</v>
      </c>
      <c r="AR426" t="s">
        <v>340</v>
      </c>
      <c r="AT426" t="s">
        <v>137</v>
      </c>
      <c r="AU426" t="s">
        <v>341</v>
      </c>
      <c r="AW426">
        <v>1</v>
      </c>
      <c r="BP426">
        <v>2</v>
      </c>
      <c r="BT426" t="s">
        <v>293</v>
      </c>
      <c r="BX426" t="s">
        <v>416</v>
      </c>
      <c r="BY426">
        <v>0</v>
      </c>
      <c r="BZ426">
        <v>20</v>
      </c>
      <c r="CA426" t="s">
        <v>448</v>
      </c>
      <c r="CC426">
        <v>219327</v>
      </c>
      <c r="CD426" t="e">
        <v>#REF!</v>
      </c>
    </row>
    <row r="427" spans="1:82" x14ac:dyDescent="0.2">
      <c r="A427">
        <v>424</v>
      </c>
      <c r="B427" t="s">
        <v>333</v>
      </c>
      <c r="C427" s="73">
        <v>1113300212</v>
      </c>
      <c r="D427" s="73" t="s">
        <v>3775</v>
      </c>
      <c r="E427" s="73" t="str">
        <f t="shared" si="6"/>
        <v>特定非営利活動法人</v>
      </c>
      <c r="F427" s="73" t="s">
        <v>3776</v>
      </c>
      <c r="G427" s="73" t="s">
        <v>3761</v>
      </c>
      <c r="H427" s="80">
        <v>18746</v>
      </c>
      <c r="I427" t="s">
        <v>3777</v>
      </c>
      <c r="J427">
        <v>3550019</v>
      </c>
      <c r="K427" t="s">
        <v>3778</v>
      </c>
      <c r="L427" t="s">
        <v>3779</v>
      </c>
      <c r="Q427" t="s">
        <v>137</v>
      </c>
      <c r="X427">
        <v>10</v>
      </c>
      <c r="AE427">
        <v>35</v>
      </c>
      <c r="AH427" s="81">
        <v>39173</v>
      </c>
      <c r="AI427" t="s">
        <v>3780</v>
      </c>
      <c r="AJ427">
        <v>39173</v>
      </c>
      <c r="AK427" t="s">
        <v>337</v>
      </c>
      <c r="AM427">
        <v>41486</v>
      </c>
      <c r="AN427" t="s">
        <v>3781</v>
      </c>
      <c r="AP427" t="s">
        <v>3782</v>
      </c>
      <c r="AQ427" t="s">
        <v>412</v>
      </c>
      <c r="AR427" t="s">
        <v>412</v>
      </c>
      <c r="AT427" t="s">
        <v>137</v>
      </c>
      <c r="AV427" t="s">
        <v>341</v>
      </c>
      <c r="AW427">
        <v>2</v>
      </c>
      <c r="BP427">
        <v>1</v>
      </c>
      <c r="BQ427">
        <v>1</v>
      </c>
      <c r="BT427" t="s">
        <v>415</v>
      </c>
      <c r="BX427" t="s">
        <v>386</v>
      </c>
      <c r="BY427">
        <v>0</v>
      </c>
      <c r="BZ427">
        <v>30</v>
      </c>
      <c r="CA427" t="s">
        <v>448</v>
      </c>
      <c r="CC427" t="s">
        <v>344</v>
      </c>
      <c r="CD427" t="s">
        <v>345</v>
      </c>
    </row>
    <row r="428" spans="1:82" x14ac:dyDescent="0.2">
      <c r="A428">
        <v>425</v>
      </c>
      <c r="B428" t="s">
        <v>618</v>
      </c>
      <c r="C428" s="73">
        <v>1113300238</v>
      </c>
      <c r="D428" s="73" t="s">
        <v>3783</v>
      </c>
      <c r="E428" s="73" t="str">
        <f t="shared" si="6"/>
        <v>特定非営利活動法人</v>
      </c>
      <c r="F428" s="73" t="s">
        <v>3784</v>
      </c>
      <c r="G428" s="73" t="s">
        <v>3761</v>
      </c>
      <c r="H428" s="80">
        <v>42175</v>
      </c>
      <c r="I428" t="s">
        <v>3785</v>
      </c>
      <c r="J428" t="s">
        <v>3786</v>
      </c>
      <c r="K428" t="s">
        <v>3787</v>
      </c>
      <c r="L428" t="s">
        <v>3788</v>
      </c>
      <c r="R428" t="s">
        <v>137</v>
      </c>
      <c r="AE428">
        <v>30</v>
      </c>
      <c r="AH428" s="81">
        <v>39356</v>
      </c>
      <c r="AI428" t="s">
        <v>3789</v>
      </c>
      <c r="AJ428">
        <v>39356</v>
      </c>
      <c r="AK428" t="s">
        <v>337</v>
      </c>
      <c r="AM428">
        <v>41486</v>
      </c>
      <c r="AN428" t="s">
        <v>3790</v>
      </c>
      <c r="AP428" t="s">
        <v>3791</v>
      </c>
      <c r="AQ428" t="s">
        <v>412</v>
      </c>
      <c r="AR428" t="s">
        <v>412</v>
      </c>
      <c r="AT428" t="s">
        <v>137</v>
      </c>
      <c r="AU428" t="s">
        <v>341</v>
      </c>
      <c r="AW428">
        <v>1</v>
      </c>
      <c r="BM428">
        <v>1</v>
      </c>
      <c r="BT428" t="s">
        <v>294</v>
      </c>
      <c r="BU428">
        <v>20</v>
      </c>
      <c r="BW428">
        <v>33390</v>
      </c>
      <c r="BX428" t="s">
        <v>455</v>
      </c>
      <c r="BY428">
        <v>0</v>
      </c>
      <c r="BZ428">
        <v>30</v>
      </c>
      <c r="CA428" t="s">
        <v>448</v>
      </c>
      <c r="CC428" t="s">
        <v>344</v>
      </c>
      <c r="CD428" t="s">
        <v>345</v>
      </c>
    </row>
    <row r="429" spans="1:82" x14ac:dyDescent="0.2">
      <c r="A429">
        <v>426</v>
      </c>
      <c r="B429" t="s">
        <v>333</v>
      </c>
      <c r="C429" s="73">
        <v>1113300311</v>
      </c>
      <c r="D429" s="73" t="s">
        <v>3792</v>
      </c>
      <c r="E429" s="73" t="str">
        <f t="shared" si="6"/>
        <v>特定非営利活動法人</v>
      </c>
      <c r="F429" s="73" t="s">
        <v>3793</v>
      </c>
      <c r="G429" s="73" t="s">
        <v>3761</v>
      </c>
      <c r="H429" s="80">
        <v>30000</v>
      </c>
      <c r="I429" t="s">
        <v>3794</v>
      </c>
      <c r="J429" t="s">
        <v>3795</v>
      </c>
      <c r="K429" t="s">
        <v>3796</v>
      </c>
      <c r="L429" t="s">
        <v>3797</v>
      </c>
      <c r="O429" t="s">
        <v>137</v>
      </c>
      <c r="Q429" t="s">
        <v>137</v>
      </c>
      <c r="R429" t="s">
        <v>137</v>
      </c>
      <c r="AB429">
        <v>10</v>
      </c>
      <c r="AE429">
        <v>10</v>
      </c>
      <c r="AH429" s="81">
        <v>41000</v>
      </c>
      <c r="AI429" t="s">
        <v>3798</v>
      </c>
      <c r="AJ429">
        <v>41000</v>
      </c>
      <c r="AK429" t="s">
        <v>337</v>
      </c>
      <c r="AM429">
        <v>41486</v>
      </c>
      <c r="AN429" t="s">
        <v>3799</v>
      </c>
      <c r="AP429" t="s">
        <v>3800</v>
      </c>
      <c r="AQ429" t="s">
        <v>412</v>
      </c>
      <c r="AR429" t="s">
        <v>412</v>
      </c>
      <c r="AT429" t="s">
        <v>137</v>
      </c>
      <c r="AV429" t="s">
        <v>341</v>
      </c>
      <c r="AW429">
        <v>2</v>
      </c>
      <c r="BS429">
        <v>1</v>
      </c>
      <c r="BX429" t="s">
        <v>413</v>
      </c>
      <c r="BY429">
        <v>0</v>
      </c>
      <c r="BZ429">
        <v>41</v>
      </c>
      <c r="CA429" t="s">
        <v>448</v>
      </c>
      <c r="CD429" t="s">
        <v>345</v>
      </c>
    </row>
    <row r="430" spans="1:82" x14ac:dyDescent="0.2">
      <c r="A430">
        <v>427</v>
      </c>
      <c r="B430" t="s">
        <v>346</v>
      </c>
      <c r="C430" s="73">
        <v>1113300436</v>
      </c>
      <c r="D430" s="73" t="s">
        <v>3604</v>
      </c>
      <c r="E430" s="73" t="str">
        <f t="shared" si="6"/>
        <v>社会福祉法人（社協以外）</v>
      </c>
      <c r="F430" s="73" t="s">
        <v>3801</v>
      </c>
      <c r="G430" s="73" t="s">
        <v>3761</v>
      </c>
      <c r="H430" s="80">
        <v>7314</v>
      </c>
      <c r="I430" t="s">
        <v>3802</v>
      </c>
      <c r="J430" t="s">
        <v>3803</v>
      </c>
      <c r="K430" t="s">
        <v>3804</v>
      </c>
      <c r="L430" t="s">
        <v>3805</v>
      </c>
      <c r="M430" t="s">
        <v>137</v>
      </c>
      <c r="N430" t="s">
        <v>137</v>
      </c>
      <c r="O430" t="s">
        <v>137</v>
      </c>
      <c r="P430" t="s">
        <v>137</v>
      </c>
      <c r="Q430" t="s">
        <v>137</v>
      </c>
      <c r="R430" t="s">
        <v>137</v>
      </c>
      <c r="X430">
        <v>28</v>
      </c>
      <c r="AE430">
        <v>13</v>
      </c>
      <c r="AH430" s="81">
        <v>42095</v>
      </c>
      <c r="AI430" t="s">
        <v>3806</v>
      </c>
      <c r="AJ430">
        <v>42095</v>
      </c>
      <c r="AK430" t="s">
        <v>337</v>
      </c>
      <c r="AL430" t="s">
        <v>410</v>
      </c>
      <c r="AM430">
        <v>42089</v>
      </c>
      <c r="AN430" t="s">
        <v>3807</v>
      </c>
      <c r="AP430" t="s">
        <v>3808</v>
      </c>
      <c r="AQ430" t="s">
        <v>340</v>
      </c>
      <c r="AR430" t="s">
        <v>340</v>
      </c>
      <c r="AT430" t="s">
        <v>137</v>
      </c>
      <c r="AV430" t="s">
        <v>341</v>
      </c>
      <c r="AW430">
        <v>2</v>
      </c>
      <c r="BS430">
        <v>1</v>
      </c>
      <c r="BX430" t="s">
        <v>416</v>
      </c>
      <c r="BY430">
        <v>0</v>
      </c>
      <c r="BZ430">
        <v>20</v>
      </c>
      <c r="CA430" t="s">
        <v>448</v>
      </c>
      <c r="CC430">
        <v>219327</v>
      </c>
      <c r="CD430" t="s">
        <v>345</v>
      </c>
    </row>
    <row r="431" spans="1:82" x14ac:dyDescent="0.2">
      <c r="A431">
        <v>428</v>
      </c>
      <c r="B431" t="s">
        <v>346</v>
      </c>
      <c r="C431" s="73">
        <v>1113300584</v>
      </c>
      <c r="D431" s="73" t="s">
        <v>3809</v>
      </c>
      <c r="E431" s="73" t="str">
        <f t="shared" si="6"/>
        <v>特定非営利活動法人</v>
      </c>
      <c r="F431" s="73" t="s">
        <v>3810</v>
      </c>
      <c r="G431" s="73" t="s">
        <v>3761</v>
      </c>
      <c r="H431" s="80">
        <v>8500</v>
      </c>
      <c r="I431" t="s">
        <v>3811</v>
      </c>
      <c r="J431" t="s">
        <v>3812</v>
      </c>
      <c r="K431" t="s">
        <v>3813</v>
      </c>
      <c r="L431" t="s">
        <v>3813</v>
      </c>
      <c r="Q431" t="s">
        <v>137</v>
      </c>
      <c r="R431" t="s">
        <v>137</v>
      </c>
      <c r="X431">
        <v>10</v>
      </c>
      <c r="AE431">
        <v>10</v>
      </c>
      <c r="AH431" s="81">
        <v>43344</v>
      </c>
      <c r="AI431" t="s">
        <v>3814</v>
      </c>
      <c r="AJ431">
        <v>43344</v>
      </c>
      <c r="AK431" t="s">
        <v>337</v>
      </c>
      <c r="AM431">
        <v>43344</v>
      </c>
      <c r="AN431" t="s">
        <v>3815</v>
      </c>
      <c r="AP431" t="s">
        <v>3816</v>
      </c>
      <c r="AQ431" t="s">
        <v>412</v>
      </c>
      <c r="AR431" t="s">
        <v>412</v>
      </c>
      <c r="AT431" t="s">
        <v>137</v>
      </c>
      <c r="AV431" t="s">
        <v>341</v>
      </c>
      <c r="AW431">
        <v>2</v>
      </c>
      <c r="BS431">
        <v>1</v>
      </c>
      <c r="BX431" t="s">
        <v>386</v>
      </c>
      <c r="BY431">
        <v>0</v>
      </c>
      <c r="BZ431">
        <v>20</v>
      </c>
      <c r="CA431" t="s">
        <v>448</v>
      </c>
      <c r="CC431" t="s">
        <v>344</v>
      </c>
    </row>
    <row r="432" spans="1:82" x14ac:dyDescent="0.2">
      <c r="A432">
        <v>429</v>
      </c>
      <c r="B432" t="s">
        <v>236</v>
      </c>
      <c r="C432" s="73">
        <v>1113300600</v>
      </c>
      <c r="D432" s="73" t="s">
        <v>3817</v>
      </c>
      <c r="E432" s="73" t="str">
        <f t="shared" si="6"/>
        <v>営利法人（株式・合名・合資・合同会社）</v>
      </c>
      <c r="F432" s="73" t="s">
        <v>3818</v>
      </c>
      <c r="G432" s="73" t="s">
        <v>3761</v>
      </c>
      <c r="H432" s="80">
        <v>28739</v>
      </c>
      <c r="I432" t="s">
        <v>3819</v>
      </c>
      <c r="J432" t="s">
        <v>3820</v>
      </c>
      <c r="K432" t="s">
        <v>3821</v>
      </c>
      <c r="L432" t="s">
        <v>3822</v>
      </c>
      <c r="Q432" t="s">
        <v>137</v>
      </c>
      <c r="R432" t="s">
        <v>137</v>
      </c>
      <c r="AE432">
        <v>20</v>
      </c>
      <c r="AH432" s="81">
        <v>43556</v>
      </c>
      <c r="AI432" t="s">
        <v>3823</v>
      </c>
      <c r="AJ432">
        <v>43556</v>
      </c>
      <c r="AK432" t="s">
        <v>337</v>
      </c>
      <c r="AM432">
        <v>43556</v>
      </c>
      <c r="AN432" t="s">
        <v>3824</v>
      </c>
      <c r="AP432" t="s">
        <v>3825</v>
      </c>
      <c r="AQ432" t="s">
        <v>351</v>
      </c>
      <c r="AR432" t="s">
        <v>351</v>
      </c>
      <c r="AT432" t="s">
        <v>137</v>
      </c>
      <c r="AU432" t="s">
        <v>341</v>
      </c>
      <c r="AW432">
        <v>1</v>
      </c>
      <c r="BS432">
        <v>1</v>
      </c>
      <c r="BX432" t="s">
        <v>413</v>
      </c>
      <c r="BY432">
        <v>0</v>
      </c>
      <c r="BZ432">
        <v>20</v>
      </c>
      <c r="CA432" t="s">
        <v>448</v>
      </c>
      <c r="CC432" t="s">
        <v>344</v>
      </c>
    </row>
    <row r="433" spans="1:82" x14ac:dyDescent="0.2">
      <c r="A433">
        <v>430</v>
      </c>
      <c r="B433" t="s">
        <v>333</v>
      </c>
      <c r="C433" s="73">
        <v>1113300626</v>
      </c>
      <c r="D433" s="73" t="s">
        <v>3826</v>
      </c>
      <c r="E433" s="73" t="str">
        <f t="shared" si="6"/>
        <v>特定非営利活動法人</v>
      </c>
      <c r="F433" s="73" t="s">
        <v>3827</v>
      </c>
      <c r="G433" s="73" t="s">
        <v>3761</v>
      </c>
      <c r="H433" s="80">
        <v>10753</v>
      </c>
      <c r="I433" t="s">
        <v>3828</v>
      </c>
      <c r="J433" t="s">
        <v>3829</v>
      </c>
      <c r="K433" t="s">
        <v>3830</v>
      </c>
      <c r="L433" t="s">
        <v>3830</v>
      </c>
      <c r="Q433" t="s">
        <v>137</v>
      </c>
      <c r="R433" t="s">
        <v>137</v>
      </c>
      <c r="X433">
        <v>6</v>
      </c>
      <c r="AE433">
        <v>14</v>
      </c>
      <c r="AH433" s="81">
        <v>43770</v>
      </c>
      <c r="AI433" t="s">
        <v>3831</v>
      </c>
      <c r="AJ433">
        <v>43770</v>
      </c>
      <c r="AK433" t="s">
        <v>344</v>
      </c>
      <c r="AL433" t="s">
        <v>442</v>
      </c>
      <c r="AM433">
        <v>43770</v>
      </c>
      <c r="AN433" t="s">
        <v>3832</v>
      </c>
      <c r="AP433" t="s">
        <v>3833</v>
      </c>
      <c r="AQ433" t="s">
        <v>412</v>
      </c>
      <c r="AR433" t="s">
        <v>412</v>
      </c>
      <c r="AT433" t="s">
        <v>137</v>
      </c>
      <c r="AV433" t="s">
        <v>341</v>
      </c>
      <c r="AW433">
        <v>2</v>
      </c>
      <c r="BS433">
        <v>1</v>
      </c>
      <c r="BX433" t="s">
        <v>416</v>
      </c>
      <c r="BY433">
        <v>0</v>
      </c>
      <c r="BZ433">
        <v>20</v>
      </c>
      <c r="CA433" t="s">
        <v>448</v>
      </c>
      <c r="CC433" t="s">
        <v>344</v>
      </c>
      <c r="CD433" t="s">
        <v>345</v>
      </c>
    </row>
    <row r="434" spans="1:82" x14ac:dyDescent="0.2">
      <c r="A434">
        <v>431</v>
      </c>
      <c r="B434" t="s">
        <v>346</v>
      </c>
      <c r="C434" s="73">
        <v>1113300709</v>
      </c>
      <c r="D434" s="73" t="s">
        <v>3834</v>
      </c>
      <c r="E434" s="73" t="str">
        <f t="shared" si="6"/>
        <v>営利法人（株式・合名・合資・合同会社）</v>
      </c>
      <c r="F434" s="73" t="s">
        <v>3835</v>
      </c>
      <c r="G434" s="73" t="s">
        <v>3761</v>
      </c>
      <c r="H434" s="80">
        <v>50000</v>
      </c>
      <c r="I434" t="s">
        <v>3836</v>
      </c>
      <c r="J434" t="s">
        <v>3837</v>
      </c>
      <c r="K434" t="s">
        <v>3838</v>
      </c>
      <c r="L434" t="s">
        <v>3839</v>
      </c>
      <c r="Q434" t="s">
        <v>137</v>
      </c>
      <c r="R434" t="s">
        <v>137</v>
      </c>
      <c r="AB434">
        <v>10</v>
      </c>
      <c r="AE434">
        <v>20</v>
      </c>
      <c r="AH434" s="81">
        <v>45505</v>
      </c>
      <c r="AI434" t="s">
        <v>3840</v>
      </c>
      <c r="AJ434">
        <v>45505</v>
      </c>
      <c r="AK434" t="s">
        <v>344</v>
      </c>
      <c r="AL434" t="s">
        <v>451</v>
      </c>
      <c r="AM434">
        <v>45505</v>
      </c>
      <c r="AN434" t="s">
        <v>3841</v>
      </c>
      <c r="AP434" t="s">
        <v>3842</v>
      </c>
      <c r="AQ434" t="s">
        <v>351</v>
      </c>
      <c r="AR434" t="s">
        <v>351</v>
      </c>
      <c r="AT434" t="s">
        <v>137</v>
      </c>
      <c r="AV434" t="s">
        <v>341</v>
      </c>
      <c r="AW434">
        <v>2</v>
      </c>
      <c r="BS434">
        <v>1</v>
      </c>
      <c r="BZ434">
        <v>20</v>
      </c>
      <c r="CA434" t="s">
        <v>448</v>
      </c>
    </row>
    <row r="435" spans="1:82" x14ac:dyDescent="0.2">
      <c r="A435">
        <v>432</v>
      </c>
      <c r="B435" t="s">
        <v>236</v>
      </c>
      <c r="C435" s="73">
        <v>1113700114</v>
      </c>
      <c r="D435" s="73" t="s">
        <v>3843</v>
      </c>
      <c r="E435" s="73" t="str">
        <f t="shared" si="6"/>
        <v>特定非営利活動法人</v>
      </c>
      <c r="F435" s="73" t="s">
        <v>3844</v>
      </c>
      <c r="G435" s="73" t="s">
        <v>62</v>
      </c>
      <c r="H435" s="80">
        <v>10833</v>
      </c>
      <c r="I435" t="s">
        <v>3845</v>
      </c>
      <c r="J435">
        <v>3610005</v>
      </c>
      <c r="K435" t="s">
        <v>3846</v>
      </c>
      <c r="L435" t="s">
        <v>3847</v>
      </c>
      <c r="M435" t="s">
        <v>137</v>
      </c>
      <c r="N435" t="s">
        <v>137</v>
      </c>
      <c r="O435" t="s">
        <v>137</v>
      </c>
      <c r="P435" t="s">
        <v>137</v>
      </c>
      <c r="Q435" t="s">
        <v>137</v>
      </c>
      <c r="R435" t="s">
        <v>137</v>
      </c>
      <c r="S435" t="s">
        <v>137</v>
      </c>
      <c r="AE435">
        <v>20</v>
      </c>
      <c r="AH435" s="81">
        <v>39539</v>
      </c>
      <c r="AI435" t="s">
        <v>3848</v>
      </c>
      <c r="AJ435">
        <v>39539</v>
      </c>
      <c r="AK435" t="s">
        <v>337</v>
      </c>
      <c r="AM435">
        <v>41486</v>
      </c>
      <c r="AN435" t="s">
        <v>3849</v>
      </c>
      <c r="AP435" t="s">
        <v>3850</v>
      </c>
      <c r="AQ435" t="s">
        <v>412</v>
      </c>
      <c r="AR435" t="s">
        <v>412</v>
      </c>
      <c r="AT435" t="s">
        <v>137</v>
      </c>
      <c r="AU435" t="s">
        <v>341</v>
      </c>
      <c r="AW435">
        <v>1</v>
      </c>
      <c r="BP435">
        <v>1</v>
      </c>
      <c r="BT435" t="s">
        <v>293</v>
      </c>
      <c r="BX435" t="s">
        <v>1007</v>
      </c>
      <c r="BY435">
        <v>0</v>
      </c>
      <c r="BZ435">
        <v>36</v>
      </c>
      <c r="CA435" t="s">
        <v>347</v>
      </c>
      <c r="CC435" t="s">
        <v>344</v>
      </c>
      <c r="CD435" t="s">
        <v>345</v>
      </c>
    </row>
    <row r="436" spans="1:82" x14ac:dyDescent="0.2">
      <c r="A436">
        <v>433</v>
      </c>
      <c r="B436" t="s">
        <v>333</v>
      </c>
      <c r="C436" s="73">
        <v>1113700122</v>
      </c>
      <c r="D436" s="73" t="s">
        <v>3851</v>
      </c>
      <c r="E436" s="73" t="str">
        <f t="shared" si="6"/>
        <v>社会福祉法人（社協以外）</v>
      </c>
      <c r="F436" s="73" t="s">
        <v>3852</v>
      </c>
      <c r="G436" s="73" t="s">
        <v>62</v>
      </c>
      <c r="H436" s="80">
        <v>18462</v>
      </c>
      <c r="I436" t="s">
        <v>3853</v>
      </c>
      <c r="J436">
        <v>3610038</v>
      </c>
      <c r="K436" t="s">
        <v>3854</v>
      </c>
      <c r="L436" t="s">
        <v>3855</v>
      </c>
      <c r="Q436" t="s">
        <v>137</v>
      </c>
      <c r="R436" t="s">
        <v>137</v>
      </c>
      <c r="Z436">
        <v>6</v>
      </c>
      <c r="AE436">
        <v>30</v>
      </c>
      <c r="AH436" s="81">
        <v>39904</v>
      </c>
      <c r="AI436" t="s">
        <v>3856</v>
      </c>
      <c r="AJ436">
        <v>39904</v>
      </c>
      <c r="AK436" t="s">
        <v>337</v>
      </c>
      <c r="AM436">
        <v>41486</v>
      </c>
      <c r="AN436" t="s">
        <v>3857</v>
      </c>
      <c r="AP436" t="s">
        <v>3858</v>
      </c>
      <c r="AQ436" t="s">
        <v>340</v>
      </c>
      <c r="AR436" t="s">
        <v>340</v>
      </c>
      <c r="AT436" t="s">
        <v>137</v>
      </c>
      <c r="AV436" t="s">
        <v>341</v>
      </c>
      <c r="AW436">
        <v>2</v>
      </c>
      <c r="BP436">
        <v>1</v>
      </c>
      <c r="BT436" t="s">
        <v>293</v>
      </c>
      <c r="BX436" t="s">
        <v>1007</v>
      </c>
      <c r="BY436">
        <v>0</v>
      </c>
      <c r="BZ436">
        <v>36</v>
      </c>
      <c r="CA436" t="s">
        <v>347</v>
      </c>
      <c r="CC436" t="s">
        <v>344</v>
      </c>
      <c r="CD436" t="s">
        <v>345</v>
      </c>
    </row>
    <row r="437" spans="1:82" x14ac:dyDescent="0.2">
      <c r="A437">
        <v>434</v>
      </c>
      <c r="B437" t="s">
        <v>618</v>
      </c>
      <c r="C437" s="73">
        <v>1113700130</v>
      </c>
      <c r="D437" s="73" t="s">
        <v>3859</v>
      </c>
      <c r="E437" s="73" t="str">
        <f t="shared" si="6"/>
        <v>特定非営利活動法人</v>
      </c>
      <c r="F437" s="73" t="s">
        <v>3860</v>
      </c>
      <c r="G437" s="73" t="s">
        <v>62</v>
      </c>
      <c r="H437" s="80">
        <v>22083</v>
      </c>
      <c r="I437" t="s">
        <v>3861</v>
      </c>
      <c r="J437">
        <v>3610031</v>
      </c>
      <c r="K437" t="s">
        <v>3862</v>
      </c>
      <c r="L437" t="s">
        <v>3863</v>
      </c>
      <c r="M437" t="s">
        <v>137</v>
      </c>
      <c r="N437" t="s">
        <v>137</v>
      </c>
      <c r="O437" t="s">
        <v>137</v>
      </c>
      <c r="P437" t="s">
        <v>137</v>
      </c>
      <c r="Q437" t="s">
        <v>137</v>
      </c>
      <c r="R437" t="s">
        <v>137</v>
      </c>
      <c r="S437" t="s">
        <v>137</v>
      </c>
      <c r="AE437">
        <v>20</v>
      </c>
      <c r="AH437" s="81">
        <v>39904</v>
      </c>
      <c r="AI437" t="s">
        <v>3864</v>
      </c>
      <c r="AJ437">
        <v>39904</v>
      </c>
      <c r="AK437" t="s">
        <v>337</v>
      </c>
      <c r="AM437">
        <v>41486</v>
      </c>
      <c r="AN437" t="s">
        <v>3865</v>
      </c>
      <c r="AP437" t="s">
        <v>3866</v>
      </c>
      <c r="AQ437" t="s">
        <v>412</v>
      </c>
      <c r="AR437" t="s">
        <v>460</v>
      </c>
      <c r="AT437" t="s">
        <v>137</v>
      </c>
      <c r="AU437" t="s">
        <v>341</v>
      </c>
      <c r="AW437">
        <v>1</v>
      </c>
      <c r="BS437">
        <v>1</v>
      </c>
      <c r="BT437" t="s">
        <v>293</v>
      </c>
      <c r="BX437" t="s">
        <v>386</v>
      </c>
      <c r="BY437">
        <v>0</v>
      </c>
      <c r="BZ437">
        <v>30</v>
      </c>
      <c r="CA437" t="s">
        <v>510</v>
      </c>
      <c r="CB437">
        <v>1</v>
      </c>
      <c r="CC437" t="s">
        <v>344</v>
      </c>
      <c r="CD437" t="s">
        <v>345</v>
      </c>
    </row>
    <row r="438" spans="1:82" x14ac:dyDescent="0.2">
      <c r="A438">
        <v>435</v>
      </c>
      <c r="B438" t="s">
        <v>236</v>
      </c>
      <c r="C438" s="73">
        <v>1113700148</v>
      </c>
      <c r="D438" s="73" t="s">
        <v>3867</v>
      </c>
      <c r="E438" s="73" t="str">
        <f t="shared" si="6"/>
        <v>特定非営利活動法人</v>
      </c>
      <c r="F438" s="73" t="s">
        <v>3868</v>
      </c>
      <c r="G438" s="73" t="s">
        <v>62</v>
      </c>
      <c r="H438" s="80">
        <v>10062</v>
      </c>
      <c r="I438" t="s">
        <v>3869</v>
      </c>
      <c r="J438">
        <v>3610084</v>
      </c>
      <c r="K438" t="s">
        <v>3870</v>
      </c>
      <c r="L438" t="s">
        <v>3870</v>
      </c>
      <c r="M438" t="s">
        <v>137</v>
      </c>
      <c r="N438" t="s">
        <v>137</v>
      </c>
      <c r="O438" t="s">
        <v>137</v>
      </c>
      <c r="P438" t="s">
        <v>137</v>
      </c>
      <c r="Q438" t="s">
        <v>137</v>
      </c>
      <c r="R438" t="s">
        <v>137</v>
      </c>
      <c r="S438" t="s">
        <v>137</v>
      </c>
      <c r="AE438">
        <v>30</v>
      </c>
      <c r="AH438" s="81">
        <v>39904</v>
      </c>
      <c r="AI438" t="s">
        <v>3871</v>
      </c>
      <c r="AJ438">
        <v>39904</v>
      </c>
      <c r="AK438" t="s">
        <v>337</v>
      </c>
      <c r="AM438">
        <v>41486</v>
      </c>
      <c r="AN438" t="s">
        <v>3872</v>
      </c>
      <c r="AP438" t="s">
        <v>3873</v>
      </c>
      <c r="AQ438" t="s">
        <v>460</v>
      </c>
      <c r="AR438" t="s">
        <v>460</v>
      </c>
      <c r="AT438" t="s">
        <v>137</v>
      </c>
      <c r="AU438" t="s">
        <v>341</v>
      </c>
      <c r="AW438">
        <v>1</v>
      </c>
      <c r="BS438">
        <v>1</v>
      </c>
      <c r="BT438" t="s">
        <v>293</v>
      </c>
      <c r="BX438" t="s">
        <v>453</v>
      </c>
      <c r="BY438">
        <v>0</v>
      </c>
      <c r="BZ438">
        <v>20</v>
      </c>
      <c r="CA438" t="s">
        <v>347</v>
      </c>
      <c r="CC438" t="s">
        <v>344</v>
      </c>
      <c r="CD438" t="s">
        <v>345</v>
      </c>
    </row>
    <row r="439" spans="1:82" x14ac:dyDescent="0.2">
      <c r="A439">
        <v>436</v>
      </c>
      <c r="B439" t="s">
        <v>333</v>
      </c>
      <c r="C439" s="73">
        <v>1113700213</v>
      </c>
      <c r="D439" s="73" t="s">
        <v>3874</v>
      </c>
      <c r="E439" s="73" t="str">
        <f t="shared" si="6"/>
        <v>特定非営利活動法人</v>
      </c>
      <c r="F439" s="73" t="s">
        <v>3875</v>
      </c>
      <c r="G439" s="73" t="s">
        <v>62</v>
      </c>
      <c r="H439" s="80">
        <v>10000</v>
      </c>
      <c r="I439" t="s">
        <v>3876</v>
      </c>
      <c r="J439">
        <v>3610007</v>
      </c>
      <c r="K439" t="s">
        <v>3877</v>
      </c>
      <c r="L439" t="s">
        <v>3877</v>
      </c>
      <c r="Q439" t="s">
        <v>137</v>
      </c>
      <c r="R439" t="s">
        <v>137</v>
      </c>
      <c r="AB439">
        <v>6</v>
      </c>
      <c r="AE439">
        <v>14</v>
      </c>
      <c r="AH439" s="81">
        <v>40756</v>
      </c>
      <c r="AI439" t="s">
        <v>3878</v>
      </c>
      <c r="AJ439">
        <v>40756</v>
      </c>
      <c r="AK439" t="s">
        <v>337</v>
      </c>
      <c r="AM439">
        <v>41486</v>
      </c>
      <c r="AN439" t="s">
        <v>3879</v>
      </c>
      <c r="AP439" t="s">
        <v>3880</v>
      </c>
      <c r="AQ439" t="s">
        <v>460</v>
      </c>
      <c r="AR439" t="s">
        <v>460</v>
      </c>
      <c r="AT439" t="s">
        <v>137</v>
      </c>
      <c r="AV439" t="s">
        <v>341</v>
      </c>
      <c r="AW439">
        <v>2</v>
      </c>
      <c r="BS439">
        <v>1</v>
      </c>
      <c r="BX439" t="s">
        <v>416</v>
      </c>
      <c r="BY439">
        <v>0</v>
      </c>
      <c r="BZ439">
        <v>28</v>
      </c>
      <c r="CA439" t="s">
        <v>347</v>
      </c>
      <c r="CC439" t="s">
        <v>344</v>
      </c>
    </row>
    <row r="440" spans="1:82" x14ac:dyDescent="0.2">
      <c r="A440">
        <v>437</v>
      </c>
      <c r="B440" t="s">
        <v>346</v>
      </c>
      <c r="C440" s="73">
        <v>1113700320</v>
      </c>
      <c r="D440" s="73" t="s">
        <v>74</v>
      </c>
      <c r="E440" s="73" t="str">
        <f t="shared" si="6"/>
        <v>営利法人（株式・合名・合資・合同会社）</v>
      </c>
      <c r="F440" s="73" t="s">
        <v>118</v>
      </c>
      <c r="G440" s="73" t="s">
        <v>62</v>
      </c>
      <c r="H440" s="80">
        <v>22548</v>
      </c>
      <c r="I440" t="s">
        <v>502</v>
      </c>
      <c r="J440" t="s">
        <v>503</v>
      </c>
      <c r="K440" t="s">
        <v>504</v>
      </c>
      <c r="L440" t="s">
        <v>505</v>
      </c>
      <c r="M440" t="s">
        <v>506</v>
      </c>
      <c r="P440" t="s">
        <v>137</v>
      </c>
      <c r="Q440" t="s">
        <v>137</v>
      </c>
      <c r="R440" t="s">
        <v>137</v>
      </c>
      <c r="S440" t="s">
        <v>137</v>
      </c>
      <c r="AD440">
        <v>20</v>
      </c>
      <c r="AE440">
        <v>10</v>
      </c>
      <c r="AH440" s="81">
        <v>42339</v>
      </c>
      <c r="AI440" t="s">
        <v>507</v>
      </c>
      <c r="AJ440">
        <v>42339</v>
      </c>
      <c r="AK440" t="s">
        <v>337</v>
      </c>
      <c r="AL440" t="s">
        <v>350</v>
      </c>
      <c r="AM440">
        <v>42317</v>
      </c>
      <c r="AN440" t="s">
        <v>508</v>
      </c>
      <c r="AP440" t="s">
        <v>509</v>
      </c>
      <c r="AQ440" t="s">
        <v>351</v>
      </c>
      <c r="AR440" t="s">
        <v>351</v>
      </c>
      <c r="AT440" t="s">
        <v>137</v>
      </c>
      <c r="AV440" t="s">
        <v>341</v>
      </c>
      <c r="AW440">
        <v>2</v>
      </c>
      <c r="BS440">
        <v>1</v>
      </c>
      <c r="BX440" t="s">
        <v>416</v>
      </c>
      <c r="BY440">
        <v>0</v>
      </c>
      <c r="BZ440">
        <v>30</v>
      </c>
      <c r="CA440" t="s">
        <v>510</v>
      </c>
      <c r="CB440">
        <v>1</v>
      </c>
      <c r="CC440" t="s">
        <v>344</v>
      </c>
    </row>
    <row r="441" spans="1:82" x14ac:dyDescent="0.2">
      <c r="A441">
        <v>438</v>
      </c>
      <c r="B441" t="s">
        <v>333</v>
      </c>
      <c r="C441" s="73">
        <v>1113700361</v>
      </c>
      <c r="D441" s="73" t="s">
        <v>3881</v>
      </c>
      <c r="E441" s="73" t="str">
        <f t="shared" si="6"/>
        <v>社会福祉法人（社協以外）</v>
      </c>
      <c r="F441" s="73" t="s">
        <v>3882</v>
      </c>
      <c r="G441" s="73" t="s">
        <v>62</v>
      </c>
      <c r="H441" s="80">
        <v>16518</v>
      </c>
      <c r="I441" t="s">
        <v>3883</v>
      </c>
      <c r="J441" t="s">
        <v>3884</v>
      </c>
      <c r="K441" t="s">
        <v>3885</v>
      </c>
      <c r="L441" t="s">
        <v>3886</v>
      </c>
      <c r="M441" t="s">
        <v>137</v>
      </c>
      <c r="N441" t="s">
        <v>137</v>
      </c>
      <c r="O441" t="s">
        <v>137</v>
      </c>
      <c r="P441" t="s">
        <v>137</v>
      </c>
      <c r="Q441" t="s">
        <v>137</v>
      </c>
      <c r="R441" t="s">
        <v>137</v>
      </c>
      <c r="X441">
        <v>20</v>
      </c>
      <c r="AE441">
        <v>20</v>
      </c>
      <c r="AH441" s="81">
        <v>43191</v>
      </c>
      <c r="AI441" t="s">
        <v>3887</v>
      </c>
      <c r="AJ441">
        <v>43191</v>
      </c>
      <c r="AK441" t="s">
        <v>344</v>
      </c>
      <c r="AL441" t="s">
        <v>1260</v>
      </c>
      <c r="AM441">
        <v>43160</v>
      </c>
      <c r="AN441" t="s">
        <v>3888</v>
      </c>
      <c r="AP441" t="s">
        <v>3889</v>
      </c>
      <c r="AQ441" t="s">
        <v>340</v>
      </c>
      <c r="AR441" t="s">
        <v>340</v>
      </c>
      <c r="AT441" t="s">
        <v>137</v>
      </c>
      <c r="AV441" t="s">
        <v>341</v>
      </c>
      <c r="AW441">
        <v>2</v>
      </c>
      <c r="BX441" t="s">
        <v>416</v>
      </c>
      <c r="BY441">
        <v>0</v>
      </c>
      <c r="BZ441">
        <v>20</v>
      </c>
      <c r="CA441" t="s">
        <v>427</v>
      </c>
      <c r="CD441" t="s">
        <v>345</v>
      </c>
    </row>
    <row r="442" spans="1:82" x14ac:dyDescent="0.2">
      <c r="A442">
        <v>439</v>
      </c>
      <c r="B442" t="s">
        <v>333</v>
      </c>
      <c r="C442" s="73">
        <v>1113700445</v>
      </c>
      <c r="D442" s="73" t="s">
        <v>3890</v>
      </c>
      <c r="E442" s="73" t="str">
        <f t="shared" si="6"/>
        <v>社会福祉法人（社協以外）</v>
      </c>
      <c r="F442" s="73" t="s">
        <v>3891</v>
      </c>
      <c r="G442" s="73" t="s">
        <v>62</v>
      </c>
      <c r="H442" s="80">
        <v>17801</v>
      </c>
      <c r="I442" t="s">
        <v>3892</v>
      </c>
      <c r="J442" t="s">
        <v>3884</v>
      </c>
      <c r="K442" t="s">
        <v>3893</v>
      </c>
      <c r="L442" t="s">
        <v>3894</v>
      </c>
      <c r="M442" t="s">
        <v>137</v>
      </c>
      <c r="N442" t="s">
        <v>137</v>
      </c>
      <c r="O442" t="s">
        <v>137</v>
      </c>
      <c r="P442" t="s">
        <v>137</v>
      </c>
      <c r="Q442" t="s">
        <v>137</v>
      </c>
      <c r="R442" t="s">
        <v>137</v>
      </c>
      <c r="X442">
        <v>20</v>
      </c>
      <c r="AE442">
        <v>18</v>
      </c>
      <c r="AH442" s="81">
        <v>44835</v>
      </c>
      <c r="AI442" t="s">
        <v>3895</v>
      </c>
      <c r="AJ442">
        <v>44835</v>
      </c>
      <c r="AK442" t="s">
        <v>337</v>
      </c>
      <c r="AL442" t="s">
        <v>442</v>
      </c>
      <c r="AM442">
        <v>44835</v>
      </c>
      <c r="AN442" t="s">
        <v>3888</v>
      </c>
      <c r="AP442" t="s">
        <v>3896</v>
      </c>
      <c r="AQ442" t="s">
        <v>340</v>
      </c>
      <c r="AR442" t="s">
        <v>340</v>
      </c>
      <c r="AT442" t="s">
        <v>137</v>
      </c>
      <c r="AV442" t="s">
        <v>341</v>
      </c>
      <c r="AW442">
        <v>2</v>
      </c>
      <c r="BS442">
        <v>1</v>
      </c>
      <c r="BX442" t="s">
        <v>413</v>
      </c>
      <c r="BY442">
        <v>0</v>
      </c>
      <c r="BZ442">
        <v>40</v>
      </c>
      <c r="CA442" t="s">
        <v>347</v>
      </c>
      <c r="CC442" t="s">
        <v>344</v>
      </c>
    </row>
    <row r="443" spans="1:82" x14ac:dyDescent="0.2">
      <c r="A443">
        <v>440</v>
      </c>
      <c r="B443" t="s">
        <v>618</v>
      </c>
      <c r="C443" s="73">
        <v>1113700460</v>
      </c>
      <c r="D443" s="73" t="s">
        <v>1706</v>
      </c>
      <c r="E443" s="73" t="str">
        <f t="shared" si="6"/>
        <v>営利法人（株式・合名・合資・合同会社）</v>
      </c>
      <c r="F443" s="73" t="s">
        <v>3897</v>
      </c>
      <c r="G443" s="73" t="s">
        <v>3898</v>
      </c>
      <c r="H443" s="80">
        <v>20300</v>
      </c>
      <c r="I443" t="s">
        <v>3899</v>
      </c>
      <c r="J443" t="s">
        <v>501</v>
      </c>
      <c r="K443" t="s">
        <v>3900</v>
      </c>
      <c r="L443" t="s">
        <v>3900</v>
      </c>
      <c r="Q443" t="s">
        <v>137</v>
      </c>
      <c r="R443" t="s">
        <v>137</v>
      </c>
      <c r="AE443">
        <v>20</v>
      </c>
      <c r="AH443" s="81">
        <v>45078</v>
      </c>
      <c r="AI443" t="s">
        <v>3901</v>
      </c>
      <c r="AJ443">
        <v>45078</v>
      </c>
      <c r="AK443" t="s">
        <v>337</v>
      </c>
      <c r="AL443" t="s">
        <v>426</v>
      </c>
      <c r="AM443">
        <v>45078</v>
      </c>
      <c r="AN443" t="s">
        <v>3902</v>
      </c>
      <c r="AP443" t="s">
        <v>3903</v>
      </c>
      <c r="AQ443" t="s">
        <v>351</v>
      </c>
      <c r="AR443" t="s">
        <v>351</v>
      </c>
      <c r="AT443" t="s">
        <v>137</v>
      </c>
      <c r="AU443" t="s">
        <v>341</v>
      </c>
      <c r="AW443">
        <v>1</v>
      </c>
      <c r="BS443">
        <v>1</v>
      </c>
      <c r="BX443" t="s">
        <v>3904</v>
      </c>
      <c r="BY443">
        <v>0</v>
      </c>
      <c r="BZ443">
        <v>39</v>
      </c>
      <c r="CA443" t="s">
        <v>449</v>
      </c>
      <c r="CC443" t="s">
        <v>344</v>
      </c>
    </row>
    <row r="444" spans="1:82" x14ac:dyDescent="0.2">
      <c r="A444">
        <v>441</v>
      </c>
      <c r="B444" t="s">
        <v>333</v>
      </c>
      <c r="C444" s="73">
        <v>1113700486</v>
      </c>
      <c r="D444" s="73" t="s">
        <v>3905</v>
      </c>
      <c r="E444" s="73" t="str">
        <f t="shared" si="6"/>
        <v>営利法人（株式・合名・合資・合同会社）</v>
      </c>
      <c r="F444" s="73" t="s">
        <v>3906</v>
      </c>
      <c r="G444" s="73" t="s">
        <v>62</v>
      </c>
      <c r="H444" s="80">
        <v>15000</v>
      </c>
      <c r="I444" t="s">
        <v>3907</v>
      </c>
      <c r="J444" t="s">
        <v>3908</v>
      </c>
      <c r="K444" t="s">
        <v>3909</v>
      </c>
      <c r="L444" t="s">
        <v>3910</v>
      </c>
      <c r="M444" t="s">
        <v>137</v>
      </c>
      <c r="N444" t="s">
        <v>137</v>
      </c>
      <c r="O444" t="s">
        <v>137</v>
      </c>
      <c r="P444" t="s">
        <v>137</v>
      </c>
      <c r="Q444" t="s">
        <v>137</v>
      </c>
      <c r="R444" t="s">
        <v>137</v>
      </c>
      <c r="S444" t="s">
        <v>137</v>
      </c>
      <c r="Z444">
        <v>12</v>
      </c>
      <c r="AB444">
        <v>12</v>
      </c>
      <c r="AE444">
        <v>15</v>
      </c>
      <c r="AH444" s="81">
        <v>45383</v>
      </c>
      <c r="AI444" t="s">
        <v>3911</v>
      </c>
      <c r="AJ444">
        <v>45383</v>
      </c>
      <c r="AK444" t="s">
        <v>337</v>
      </c>
      <c r="AL444" t="s">
        <v>470</v>
      </c>
      <c r="AM444">
        <v>45383</v>
      </c>
      <c r="AN444" t="s">
        <v>3849</v>
      </c>
      <c r="AP444" t="s">
        <v>3912</v>
      </c>
      <c r="AQ444" t="s">
        <v>351</v>
      </c>
      <c r="AR444" t="s">
        <v>351</v>
      </c>
      <c r="AT444" t="s">
        <v>137</v>
      </c>
      <c r="AU444" t="s">
        <v>341</v>
      </c>
      <c r="AW444">
        <v>3</v>
      </c>
      <c r="BS444">
        <v>1</v>
      </c>
      <c r="BZ444">
        <v>20</v>
      </c>
      <c r="CA444" t="s">
        <v>458</v>
      </c>
      <c r="CD444" t="s">
        <v>345</v>
      </c>
    </row>
    <row r="445" spans="1:82" x14ac:dyDescent="0.2">
      <c r="A445">
        <v>442</v>
      </c>
      <c r="B445" t="s">
        <v>236</v>
      </c>
      <c r="C445" s="73">
        <v>1113700528</v>
      </c>
      <c r="D445" s="73" t="s">
        <v>3913</v>
      </c>
      <c r="E445" s="73" t="str">
        <f t="shared" si="6"/>
        <v>営利法人（株式・合名・合資・合同会社）</v>
      </c>
      <c r="F445" s="73" t="s">
        <v>3914</v>
      </c>
      <c r="G445" s="73" t="s">
        <v>62</v>
      </c>
      <c r="H445" s="80" t="s">
        <v>344</v>
      </c>
      <c r="I445" t="s">
        <v>3915</v>
      </c>
      <c r="J445" t="s">
        <v>3916</v>
      </c>
      <c r="K445" t="s">
        <v>3917</v>
      </c>
      <c r="M445" t="s">
        <v>137</v>
      </c>
      <c r="N445" t="s">
        <v>137</v>
      </c>
      <c r="O445" t="s">
        <v>137</v>
      </c>
      <c r="P445" t="s">
        <v>137</v>
      </c>
      <c r="Q445" t="s">
        <v>137</v>
      </c>
      <c r="R445" t="s">
        <v>137</v>
      </c>
      <c r="S445" t="s">
        <v>137</v>
      </c>
      <c r="AE445">
        <v>20</v>
      </c>
      <c r="AH445" s="81" t="s">
        <v>513</v>
      </c>
      <c r="AI445" t="s">
        <v>3918</v>
      </c>
      <c r="AJ445" t="s">
        <v>513</v>
      </c>
      <c r="AK445" t="s">
        <v>344</v>
      </c>
      <c r="AL445" t="s">
        <v>514</v>
      </c>
      <c r="AM445" t="s">
        <v>513</v>
      </c>
      <c r="AN445" t="s">
        <v>3919</v>
      </c>
      <c r="AP445" t="s">
        <v>3920</v>
      </c>
      <c r="AQ445" t="s">
        <v>351</v>
      </c>
      <c r="AR445" t="s">
        <v>351</v>
      </c>
      <c r="AT445" t="s">
        <v>137</v>
      </c>
      <c r="AU445" t="s">
        <v>341</v>
      </c>
      <c r="AW445">
        <v>1</v>
      </c>
      <c r="BJ445">
        <v>1</v>
      </c>
      <c r="BT445" t="s">
        <v>293</v>
      </c>
      <c r="BV445">
        <v>20</v>
      </c>
      <c r="BW445">
        <v>35247</v>
      </c>
      <c r="BX445" t="s">
        <v>386</v>
      </c>
      <c r="BY445">
        <v>0</v>
      </c>
      <c r="BZ445">
        <v>20</v>
      </c>
      <c r="CA445" t="s">
        <v>347</v>
      </c>
      <c r="CC445" t="s">
        <v>344</v>
      </c>
      <c r="CD445">
        <v>1</v>
      </c>
    </row>
    <row r="446" spans="1:82" x14ac:dyDescent="0.2">
      <c r="A446">
        <v>443</v>
      </c>
      <c r="B446" t="s">
        <v>333</v>
      </c>
      <c r="C446" s="73">
        <v>1113800013</v>
      </c>
      <c r="D446" s="73" t="s">
        <v>3921</v>
      </c>
      <c r="E446" s="73" t="str">
        <f t="shared" si="6"/>
        <v>社会福祉協議会</v>
      </c>
      <c r="F446" s="73" t="s">
        <v>3922</v>
      </c>
      <c r="G446" s="73" t="s">
        <v>61</v>
      </c>
      <c r="H446" s="80">
        <v>25773</v>
      </c>
      <c r="I446" t="s">
        <v>3923</v>
      </c>
      <c r="J446">
        <v>3470011</v>
      </c>
      <c r="K446" t="s">
        <v>3924</v>
      </c>
      <c r="L446" t="s">
        <v>3925</v>
      </c>
      <c r="M446" t="s">
        <v>137</v>
      </c>
      <c r="N446" t="s">
        <v>137</v>
      </c>
      <c r="O446" t="s">
        <v>137</v>
      </c>
      <c r="P446" t="s">
        <v>137</v>
      </c>
      <c r="Q446" t="s">
        <v>137</v>
      </c>
      <c r="X446">
        <v>20</v>
      </c>
      <c r="AE446">
        <v>20</v>
      </c>
      <c r="AH446" s="81">
        <v>40634</v>
      </c>
      <c r="AI446" t="s">
        <v>3926</v>
      </c>
      <c r="AJ446">
        <v>40634</v>
      </c>
      <c r="AK446" t="s">
        <v>337</v>
      </c>
      <c r="AM446">
        <v>41486</v>
      </c>
      <c r="AN446" t="s">
        <v>3927</v>
      </c>
      <c r="AP446" t="s">
        <v>3928</v>
      </c>
      <c r="AQ446" t="s">
        <v>6180</v>
      </c>
      <c r="AR446" t="s">
        <v>340</v>
      </c>
      <c r="AT446" t="s">
        <v>137</v>
      </c>
      <c r="AV446" t="s">
        <v>341</v>
      </c>
      <c r="AW446">
        <v>2</v>
      </c>
      <c r="BS446">
        <v>1</v>
      </c>
      <c r="BT446" t="s">
        <v>293</v>
      </c>
      <c r="BX446" t="s">
        <v>386</v>
      </c>
      <c r="BY446">
        <v>0</v>
      </c>
      <c r="BZ446">
        <v>20</v>
      </c>
      <c r="CA446" t="s">
        <v>347</v>
      </c>
      <c r="CC446">
        <v>419816</v>
      </c>
      <c r="CD446" t="s">
        <v>345</v>
      </c>
    </row>
    <row r="447" spans="1:82" x14ac:dyDescent="0.2">
      <c r="A447">
        <v>444</v>
      </c>
      <c r="B447" t="s">
        <v>618</v>
      </c>
      <c r="C447" s="73">
        <v>1113800047</v>
      </c>
      <c r="D447" s="73" t="s">
        <v>3929</v>
      </c>
      <c r="E447" s="73" t="str">
        <f t="shared" si="6"/>
        <v>社会福祉法人（社協以外）</v>
      </c>
      <c r="F447" s="73" t="s">
        <v>3930</v>
      </c>
      <c r="G447" s="73" t="s">
        <v>61</v>
      </c>
      <c r="H447" s="80">
        <v>12037</v>
      </c>
      <c r="I447" t="s">
        <v>3931</v>
      </c>
      <c r="J447">
        <v>3470034</v>
      </c>
      <c r="K447" t="s">
        <v>3932</v>
      </c>
      <c r="L447" t="s">
        <v>3932</v>
      </c>
      <c r="Q447" t="s">
        <v>137</v>
      </c>
      <c r="AE447">
        <v>20</v>
      </c>
      <c r="AH447" s="81">
        <v>40817</v>
      </c>
      <c r="AI447" t="s">
        <v>3933</v>
      </c>
      <c r="AJ447">
        <v>40817</v>
      </c>
      <c r="AK447" t="s">
        <v>337</v>
      </c>
      <c r="AM447">
        <v>41486</v>
      </c>
      <c r="AN447" t="s">
        <v>3934</v>
      </c>
      <c r="AP447" t="s">
        <v>3935</v>
      </c>
      <c r="AQ447" t="s">
        <v>340</v>
      </c>
      <c r="AR447" t="s">
        <v>340</v>
      </c>
      <c r="AT447" t="s">
        <v>137</v>
      </c>
      <c r="AU447" t="s">
        <v>341</v>
      </c>
      <c r="AW447">
        <v>1</v>
      </c>
      <c r="BS447">
        <v>1</v>
      </c>
      <c r="BX447" t="s">
        <v>413</v>
      </c>
      <c r="BY447">
        <v>0</v>
      </c>
      <c r="BZ447">
        <v>35</v>
      </c>
      <c r="CA447" t="s">
        <v>510</v>
      </c>
      <c r="CC447" t="s">
        <v>344</v>
      </c>
      <c r="CD447">
        <v>1</v>
      </c>
    </row>
    <row r="448" spans="1:82" x14ac:dyDescent="0.2">
      <c r="A448">
        <v>445</v>
      </c>
      <c r="B448" t="s">
        <v>333</v>
      </c>
      <c r="C448" s="73">
        <v>1113800088</v>
      </c>
      <c r="D448" s="73" t="s">
        <v>3936</v>
      </c>
      <c r="E448" s="73" t="str">
        <f t="shared" si="6"/>
        <v>社会福祉法人（社協以外）</v>
      </c>
      <c r="F448" s="73" t="s">
        <v>3937</v>
      </c>
      <c r="G448" s="73" t="s">
        <v>61</v>
      </c>
      <c r="H448" s="80">
        <v>8056</v>
      </c>
      <c r="I448" t="s">
        <v>3938</v>
      </c>
      <c r="J448">
        <v>3470042</v>
      </c>
      <c r="K448" t="s">
        <v>3939</v>
      </c>
      <c r="L448" t="s">
        <v>3940</v>
      </c>
      <c r="M448" t="s">
        <v>137</v>
      </c>
      <c r="N448" t="s">
        <v>137</v>
      </c>
      <c r="O448" t="s">
        <v>137</v>
      </c>
      <c r="P448" t="s">
        <v>137</v>
      </c>
      <c r="Q448" t="s">
        <v>137</v>
      </c>
      <c r="X448">
        <v>20</v>
      </c>
      <c r="AE448">
        <v>15</v>
      </c>
      <c r="AH448" s="81">
        <v>39173</v>
      </c>
      <c r="AI448" t="s">
        <v>3941</v>
      </c>
      <c r="AJ448">
        <v>39173</v>
      </c>
      <c r="AK448" t="s">
        <v>337</v>
      </c>
      <c r="AM448">
        <v>41486</v>
      </c>
      <c r="AN448" t="s">
        <v>3942</v>
      </c>
      <c r="AP448" t="s">
        <v>3943</v>
      </c>
      <c r="AQ448" t="s">
        <v>340</v>
      </c>
      <c r="AR448" t="s">
        <v>340</v>
      </c>
      <c r="AT448" t="s">
        <v>137</v>
      </c>
      <c r="AV448" t="s">
        <v>341</v>
      </c>
      <c r="AW448">
        <v>2</v>
      </c>
      <c r="BS448">
        <v>1</v>
      </c>
      <c r="BX448" t="s">
        <v>386</v>
      </c>
      <c r="BY448">
        <v>0</v>
      </c>
      <c r="BZ448">
        <v>30</v>
      </c>
      <c r="CA448" t="s">
        <v>347</v>
      </c>
      <c r="CC448" t="s">
        <v>344</v>
      </c>
      <c r="CD448">
        <v>1</v>
      </c>
    </row>
    <row r="449" spans="1:82" x14ac:dyDescent="0.2">
      <c r="A449">
        <v>446</v>
      </c>
      <c r="B449" t="s">
        <v>236</v>
      </c>
      <c r="C449" s="73">
        <v>1113800211</v>
      </c>
      <c r="D449" s="73" t="s">
        <v>3944</v>
      </c>
      <c r="E449" s="73" t="str">
        <f t="shared" si="6"/>
        <v>特定非営利活動法人</v>
      </c>
      <c r="F449" s="73" t="s">
        <v>3945</v>
      </c>
      <c r="G449" s="73" t="s">
        <v>61</v>
      </c>
      <c r="H449" s="80">
        <v>18233</v>
      </c>
      <c r="I449" t="s">
        <v>3946</v>
      </c>
      <c r="J449" t="s">
        <v>3947</v>
      </c>
      <c r="K449" t="s">
        <v>3948</v>
      </c>
      <c r="L449" t="s">
        <v>3948</v>
      </c>
      <c r="Q449" t="s">
        <v>137</v>
      </c>
      <c r="R449" t="s">
        <v>137</v>
      </c>
      <c r="AE449">
        <v>30</v>
      </c>
      <c r="AH449" s="81">
        <v>41699</v>
      </c>
      <c r="AI449" t="s">
        <v>3949</v>
      </c>
      <c r="AJ449">
        <v>41699</v>
      </c>
      <c r="AK449" t="s">
        <v>344</v>
      </c>
      <c r="AL449" t="s">
        <v>442</v>
      </c>
      <c r="AM449">
        <v>41699</v>
      </c>
      <c r="AN449" t="s">
        <v>3950</v>
      </c>
      <c r="AP449" t="s">
        <v>3951</v>
      </c>
      <c r="AQ449" t="s">
        <v>412</v>
      </c>
      <c r="AR449" t="s">
        <v>412</v>
      </c>
      <c r="AT449" t="s">
        <v>137</v>
      </c>
      <c r="AU449" t="s">
        <v>341</v>
      </c>
      <c r="AW449">
        <v>1</v>
      </c>
      <c r="BX449" t="s">
        <v>386</v>
      </c>
      <c r="BY449">
        <v>0</v>
      </c>
      <c r="BZ449">
        <v>30</v>
      </c>
      <c r="CA449" t="s">
        <v>347</v>
      </c>
      <c r="CC449" t="s">
        <v>344</v>
      </c>
      <c r="CD449" t="s">
        <v>345</v>
      </c>
    </row>
    <row r="450" spans="1:82" x14ac:dyDescent="0.2">
      <c r="A450">
        <v>447</v>
      </c>
      <c r="B450" t="s">
        <v>236</v>
      </c>
      <c r="C450" s="73">
        <v>1113800377</v>
      </c>
      <c r="D450" s="73" t="s">
        <v>3952</v>
      </c>
      <c r="E450" s="73" t="str">
        <f t="shared" si="6"/>
        <v>営利法人（株式・合名・合資・合同会社）</v>
      </c>
      <c r="F450" s="73" t="s">
        <v>3953</v>
      </c>
      <c r="G450" s="73" t="s">
        <v>61</v>
      </c>
      <c r="H450" s="80">
        <v>14055</v>
      </c>
      <c r="I450" t="s">
        <v>3954</v>
      </c>
      <c r="J450" t="s">
        <v>3955</v>
      </c>
      <c r="K450" t="s">
        <v>3956</v>
      </c>
      <c r="L450" t="s">
        <v>3957</v>
      </c>
      <c r="Q450" t="s">
        <v>137</v>
      </c>
      <c r="R450" t="s">
        <v>137</v>
      </c>
      <c r="AE450">
        <v>20</v>
      </c>
      <c r="AH450" s="81">
        <v>42826</v>
      </c>
      <c r="AI450" t="s">
        <v>3958</v>
      </c>
      <c r="AJ450">
        <v>42826</v>
      </c>
      <c r="AK450" t="s">
        <v>344</v>
      </c>
      <c r="AL450" t="s">
        <v>446</v>
      </c>
      <c r="AM450">
        <v>42826</v>
      </c>
      <c r="AN450" t="s">
        <v>3959</v>
      </c>
      <c r="AP450" t="s">
        <v>3960</v>
      </c>
      <c r="AQ450" t="s">
        <v>351</v>
      </c>
      <c r="AR450" t="s">
        <v>351</v>
      </c>
      <c r="AT450" t="s">
        <v>137</v>
      </c>
      <c r="AU450" t="s">
        <v>341</v>
      </c>
      <c r="AW450">
        <v>1</v>
      </c>
      <c r="BS450">
        <v>1</v>
      </c>
      <c r="BX450" t="s">
        <v>413</v>
      </c>
      <c r="BY450">
        <v>0</v>
      </c>
      <c r="BZ450">
        <v>30</v>
      </c>
      <c r="CA450" t="s">
        <v>427</v>
      </c>
      <c r="CC450" t="s">
        <v>344</v>
      </c>
      <c r="CD450">
        <v>1</v>
      </c>
    </row>
    <row r="451" spans="1:82" x14ac:dyDescent="0.2">
      <c r="A451">
        <v>448</v>
      </c>
      <c r="B451" t="s">
        <v>346</v>
      </c>
      <c r="C451" s="73">
        <v>1113800476</v>
      </c>
      <c r="D451" s="73" t="s">
        <v>3961</v>
      </c>
      <c r="E451" s="73" t="str">
        <f t="shared" si="6"/>
        <v>特定非営利活動法人</v>
      </c>
      <c r="F451" s="73" t="s">
        <v>3962</v>
      </c>
      <c r="G451" s="73" t="s">
        <v>61</v>
      </c>
      <c r="H451" s="80" t="s">
        <v>6208</v>
      </c>
      <c r="I451" t="s">
        <v>3963</v>
      </c>
      <c r="J451" t="s">
        <v>3964</v>
      </c>
      <c r="K451" t="s">
        <v>3965</v>
      </c>
      <c r="L451" t="s">
        <v>3966</v>
      </c>
      <c r="M451" t="s">
        <v>137</v>
      </c>
      <c r="N451" t="s">
        <v>137</v>
      </c>
      <c r="O451" t="s">
        <v>137</v>
      </c>
      <c r="P451" t="s">
        <v>137</v>
      </c>
      <c r="Q451" t="s">
        <v>137</v>
      </c>
      <c r="R451" t="s">
        <v>137</v>
      </c>
      <c r="S451" t="s">
        <v>137</v>
      </c>
      <c r="X451">
        <v>10</v>
      </c>
      <c r="AE451">
        <v>20</v>
      </c>
      <c r="AH451" s="81">
        <v>43556</v>
      </c>
      <c r="AI451" t="s">
        <v>3967</v>
      </c>
      <c r="AJ451">
        <v>43556</v>
      </c>
      <c r="AK451" t="s">
        <v>344</v>
      </c>
      <c r="AM451">
        <v>43556</v>
      </c>
      <c r="AN451" t="s">
        <v>3968</v>
      </c>
      <c r="AP451" t="s">
        <v>3969</v>
      </c>
      <c r="AQ451" t="s">
        <v>412</v>
      </c>
      <c r="AR451" t="s">
        <v>412</v>
      </c>
      <c r="AT451" t="s">
        <v>137</v>
      </c>
      <c r="AV451" t="s">
        <v>341</v>
      </c>
      <c r="AW451">
        <v>2</v>
      </c>
      <c r="BS451">
        <v>1</v>
      </c>
      <c r="BX451" t="s">
        <v>386</v>
      </c>
      <c r="BY451">
        <v>0</v>
      </c>
      <c r="BZ451">
        <v>20</v>
      </c>
      <c r="CA451" t="s">
        <v>347</v>
      </c>
      <c r="CC451" t="s">
        <v>344</v>
      </c>
    </row>
    <row r="452" spans="1:82" x14ac:dyDescent="0.2">
      <c r="A452">
        <v>449</v>
      </c>
      <c r="B452" t="s">
        <v>236</v>
      </c>
      <c r="C452" s="73">
        <v>1113800492</v>
      </c>
      <c r="D452" s="73" t="s">
        <v>3970</v>
      </c>
      <c r="E452" s="73" t="str">
        <f t="shared" si="6"/>
        <v>営利法人（株式・合名・合資・合同会社）</v>
      </c>
      <c r="F452" s="73" t="s">
        <v>3971</v>
      </c>
      <c r="G452" s="73" t="s">
        <v>61</v>
      </c>
      <c r="H452" s="80">
        <v>8333</v>
      </c>
      <c r="I452" t="s">
        <v>3972</v>
      </c>
      <c r="J452" t="s">
        <v>3973</v>
      </c>
      <c r="K452" t="s">
        <v>3974</v>
      </c>
      <c r="L452" t="s">
        <v>3974</v>
      </c>
      <c r="M452" t="s">
        <v>137</v>
      </c>
      <c r="N452" t="s">
        <v>137</v>
      </c>
      <c r="O452" t="s">
        <v>137</v>
      </c>
      <c r="P452" t="s">
        <v>137</v>
      </c>
      <c r="Q452" t="s">
        <v>137</v>
      </c>
      <c r="R452" t="s">
        <v>137</v>
      </c>
      <c r="S452" t="s">
        <v>137</v>
      </c>
      <c r="AE452">
        <v>20</v>
      </c>
      <c r="AH452" s="81">
        <v>44317</v>
      </c>
      <c r="AI452" t="s">
        <v>3975</v>
      </c>
      <c r="AJ452">
        <v>44317</v>
      </c>
      <c r="AK452" t="s">
        <v>337</v>
      </c>
      <c r="AL452" t="s">
        <v>421</v>
      </c>
      <c r="AM452">
        <v>44317</v>
      </c>
      <c r="AN452" t="s">
        <v>3976</v>
      </c>
      <c r="AP452" t="s">
        <v>3977</v>
      </c>
      <c r="AQ452" t="s">
        <v>351</v>
      </c>
      <c r="AR452" t="s">
        <v>351</v>
      </c>
      <c r="AT452" t="s">
        <v>137</v>
      </c>
      <c r="AU452" t="s">
        <v>341</v>
      </c>
      <c r="AW452">
        <v>1</v>
      </c>
      <c r="BS452">
        <v>1</v>
      </c>
      <c r="BX452" t="s">
        <v>386</v>
      </c>
      <c r="BY452">
        <v>0</v>
      </c>
      <c r="BZ452">
        <v>20</v>
      </c>
      <c r="CA452" t="s">
        <v>347</v>
      </c>
      <c r="CD452" t="s">
        <v>345</v>
      </c>
    </row>
    <row r="453" spans="1:82" x14ac:dyDescent="0.2">
      <c r="A453">
        <v>450</v>
      </c>
      <c r="B453" t="s">
        <v>236</v>
      </c>
      <c r="C453" s="73">
        <v>1113800534</v>
      </c>
      <c r="D453" s="73" t="s">
        <v>3978</v>
      </c>
      <c r="E453" s="73" t="str">
        <f t="shared" ref="E453:E516" si="7">IF(AQ453="社協",$CE$1,IF(AQ453="福",$CE$2,IF(AQ453="医",$CE$3,IF(AQ453="特非",$CE$5,IF(AQ453="営",$CE$4,$CE$6)))))</f>
        <v>営利法人（株式・合名・合資・合同会社）</v>
      </c>
      <c r="F453" s="73" t="s">
        <v>3979</v>
      </c>
      <c r="G453" s="73" t="s">
        <v>61</v>
      </c>
      <c r="H453" s="80">
        <v>26000</v>
      </c>
      <c r="I453" t="s">
        <v>3980</v>
      </c>
      <c r="J453" t="s">
        <v>3981</v>
      </c>
      <c r="K453" t="s">
        <v>3982</v>
      </c>
      <c r="L453" t="s">
        <v>3983</v>
      </c>
      <c r="M453" t="s">
        <v>520</v>
      </c>
      <c r="N453" t="s">
        <v>520</v>
      </c>
      <c r="O453" t="s">
        <v>520</v>
      </c>
      <c r="P453" t="s">
        <v>520</v>
      </c>
      <c r="Q453" t="s">
        <v>520</v>
      </c>
      <c r="R453" t="s">
        <v>520</v>
      </c>
      <c r="S453" t="s">
        <v>520</v>
      </c>
      <c r="AE453">
        <v>20</v>
      </c>
      <c r="AH453" s="81">
        <v>44682</v>
      </c>
      <c r="AI453" t="s">
        <v>3984</v>
      </c>
      <c r="AJ453">
        <v>44682</v>
      </c>
      <c r="AK453" t="s">
        <v>344</v>
      </c>
      <c r="AL453" t="s">
        <v>442</v>
      </c>
      <c r="AM453">
        <v>44682</v>
      </c>
      <c r="AN453" t="s">
        <v>3985</v>
      </c>
      <c r="AP453" t="s">
        <v>3986</v>
      </c>
      <c r="AQ453" t="s">
        <v>351</v>
      </c>
      <c r="AR453" t="s">
        <v>351</v>
      </c>
      <c r="AT453" t="s">
        <v>137</v>
      </c>
      <c r="AU453" t="s">
        <v>341</v>
      </c>
      <c r="AW453">
        <v>1</v>
      </c>
      <c r="BS453">
        <v>1</v>
      </c>
      <c r="BX453" t="s">
        <v>386</v>
      </c>
      <c r="BY453">
        <v>0</v>
      </c>
      <c r="BZ453">
        <v>20</v>
      </c>
      <c r="CA453" t="s">
        <v>347</v>
      </c>
      <c r="CC453" t="s">
        <v>344</v>
      </c>
      <c r="CD453" t="s">
        <v>345</v>
      </c>
    </row>
    <row r="454" spans="1:82" x14ac:dyDescent="0.2">
      <c r="A454">
        <v>451</v>
      </c>
      <c r="B454" t="s">
        <v>618</v>
      </c>
      <c r="C454" s="73">
        <v>1113800567</v>
      </c>
      <c r="D454" s="73" t="s">
        <v>3834</v>
      </c>
      <c r="E454" s="73" t="str">
        <f t="shared" si="7"/>
        <v>営利法人（株式・合名・合資・合同会社）</v>
      </c>
      <c r="F454" s="73" t="s">
        <v>3987</v>
      </c>
      <c r="G454" s="73" t="s">
        <v>61</v>
      </c>
      <c r="H454" s="80">
        <v>25556</v>
      </c>
      <c r="I454" t="s">
        <v>3988</v>
      </c>
      <c r="J454">
        <v>3470055</v>
      </c>
      <c r="K454" t="s">
        <v>3989</v>
      </c>
      <c r="Q454" t="s">
        <v>137</v>
      </c>
      <c r="R454" t="s">
        <v>137</v>
      </c>
      <c r="AE454">
        <v>20</v>
      </c>
      <c r="AH454" s="81">
        <v>45047</v>
      </c>
      <c r="AI454" t="s">
        <v>3990</v>
      </c>
      <c r="AJ454">
        <v>45047</v>
      </c>
      <c r="AK454" t="s">
        <v>337</v>
      </c>
      <c r="AL454" t="s">
        <v>426</v>
      </c>
      <c r="AM454">
        <v>45047</v>
      </c>
      <c r="AN454" t="s">
        <v>3991</v>
      </c>
      <c r="AP454" t="s">
        <v>3992</v>
      </c>
      <c r="AQ454" t="s">
        <v>351</v>
      </c>
      <c r="AR454" t="s">
        <v>351</v>
      </c>
      <c r="AT454" t="s">
        <v>137</v>
      </c>
      <c r="AU454" t="s">
        <v>341</v>
      </c>
      <c r="AW454">
        <v>1</v>
      </c>
      <c r="BE454">
        <v>1</v>
      </c>
      <c r="BT454" t="s">
        <v>293</v>
      </c>
      <c r="BU454">
        <v>60</v>
      </c>
      <c r="BV454">
        <v>49</v>
      </c>
      <c r="BW454">
        <v>30773</v>
      </c>
      <c r="BX454" t="s">
        <v>386</v>
      </c>
      <c r="BY454">
        <v>0</v>
      </c>
      <c r="BZ454">
        <v>20</v>
      </c>
      <c r="CA454" t="s">
        <v>347</v>
      </c>
      <c r="CC454" t="s">
        <v>344</v>
      </c>
      <c r="CD454" t="s">
        <v>345</v>
      </c>
    </row>
    <row r="455" spans="1:82" x14ac:dyDescent="0.2">
      <c r="A455">
        <v>452</v>
      </c>
      <c r="B455" t="s">
        <v>618</v>
      </c>
      <c r="C455" s="73">
        <v>1113800575</v>
      </c>
      <c r="D455" s="73" t="s">
        <v>3993</v>
      </c>
      <c r="E455" s="73" t="str">
        <f t="shared" si="7"/>
        <v>その他（社団・財団・農協・生協等）</v>
      </c>
      <c r="F455" s="73" t="s">
        <v>3994</v>
      </c>
      <c r="G455" s="73" t="s">
        <v>61</v>
      </c>
      <c r="H455" s="80">
        <v>11538</v>
      </c>
      <c r="I455" t="s">
        <v>3995</v>
      </c>
      <c r="J455" t="s">
        <v>3996</v>
      </c>
      <c r="K455" t="s">
        <v>3997</v>
      </c>
      <c r="L455" t="s">
        <v>3997</v>
      </c>
      <c r="Q455" t="s">
        <v>137</v>
      </c>
      <c r="AE455">
        <v>20</v>
      </c>
      <c r="AH455" s="81">
        <v>45047</v>
      </c>
      <c r="AI455" t="s">
        <v>3998</v>
      </c>
      <c r="AJ455">
        <v>45047</v>
      </c>
      <c r="AK455" t="s">
        <v>337</v>
      </c>
      <c r="AL455" t="s">
        <v>426</v>
      </c>
      <c r="AM455">
        <v>45047</v>
      </c>
      <c r="AN455" t="s">
        <v>3999</v>
      </c>
      <c r="AP455" t="s">
        <v>4000</v>
      </c>
      <c r="AQ455" t="s">
        <v>401</v>
      </c>
      <c r="AR455" t="s">
        <v>401</v>
      </c>
      <c r="AT455" t="s">
        <v>137</v>
      </c>
      <c r="AU455" t="s">
        <v>341</v>
      </c>
      <c r="AW455">
        <v>1</v>
      </c>
      <c r="BS455">
        <v>1</v>
      </c>
      <c r="BX455" t="s">
        <v>386</v>
      </c>
      <c r="BY455">
        <v>0</v>
      </c>
      <c r="BZ455">
        <v>20</v>
      </c>
      <c r="CA455" t="s">
        <v>347</v>
      </c>
      <c r="CC455" t="s">
        <v>344</v>
      </c>
    </row>
    <row r="456" spans="1:82" x14ac:dyDescent="0.2">
      <c r="A456">
        <v>453</v>
      </c>
      <c r="B456" t="s">
        <v>618</v>
      </c>
      <c r="C456" s="73">
        <v>1113800591</v>
      </c>
      <c r="D456" s="73" t="s">
        <v>4001</v>
      </c>
      <c r="E456" s="73" t="str">
        <f t="shared" si="7"/>
        <v>営利法人（株式・合名・合資・合同会社）</v>
      </c>
      <c r="F456" s="73" t="s">
        <v>4002</v>
      </c>
      <c r="G456" s="73" t="s">
        <v>61</v>
      </c>
      <c r="H456" s="80">
        <v>13000</v>
      </c>
      <c r="I456" t="s">
        <v>4003</v>
      </c>
      <c r="J456" t="s">
        <v>4004</v>
      </c>
      <c r="K456" t="s">
        <v>4005</v>
      </c>
      <c r="L456" t="s">
        <v>4005</v>
      </c>
      <c r="Q456" t="s">
        <v>137</v>
      </c>
      <c r="R456" t="s">
        <v>137</v>
      </c>
      <c r="AE456">
        <v>20</v>
      </c>
      <c r="AH456" s="81">
        <v>45383</v>
      </c>
      <c r="AI456" t="s">
        <v>4006</v>
      </c>
      <c r="AJ456">
        <v>45383</v>
      </c>
      <c r="AK456" t="s">
        <v>337</v>
      </c>
      <c r="AL456" t="s">
        <v>470</v>
      </c>
      <c r="AM456">
        <v>45383</v>
      </c>
      <c r="AN456" t="s">
        <v>4007</v>
      </c>
      <c r="AP456" t="s">
        <v>4008</v>
      </c>
      <c r="AQ456" t="s">
        <v>351</v>
      </c>
      <c r="AR456" t="s">
        <v>351</v>
      </c>
      <c r="AT456" t="s">
        <v>137</v>
      </c>
      <c r="AU456" t="s">
        <v>341</v>
      </c>
      <c r="AW456">
        <v>1</v>
      </c>
      <c r="BS456">
        <v>1</v>
      </c>
      <c r="BZ456">
        <v>20</v>
      </c>
      <c r="CA456" t="s">
        <v>458</v>
      </c>
    </row>
    <row r="457" spans="1:82" x14ac:dyDescent="0.2">
      <c r="A457">
        <v>454</v>
      </c>
      <c r="B457" t="s">
        <v>236</v>
      </c>
      <c r="C457" s="73">
        <v>1113800666</v>
      </c>
      <c r="D457" s="73" t="s">
        <v>1706</v>
      </c>
      <c r="E457" s="73" t="str">
        <f t="shared" si="7"/>
        <v>営利法人（株式・合名・合資・合同会社）</v>
      </c>
      <c r="F457" s="73" t="s">
        <v>4009</v>
      </c>
      <c r="G457" s="73" t="s">
        <v>61</v>
      </c>
      <c r="H457" s="80" t="s">
        <v>344</v>
      </c>
      <c r="I457" t="s">
        <v>4010</v>
      </c>
      <c r="J457" t="s">
        <v>4011</v>
      </c>
      <c r="K457" t="s">
        <v>4012</v>
      </c>
      <c r="L457" t="s">
        <v>4012</v>
      </c>
      <c r="Q457" t="s">
        <v>137</v>
      </c>
      <c r="R457" t="s">
        <v>137</v>
      </c>
      <c r="AE457">
        <v>20</v>
      </c>
      <c r="AH457" s="81" t="s">
        <v>513</v>
      </c>
      <c r="AI457" t="s">
        <v>4013</v>
      </c>
      <c r="AJ457" t="s">
        <v>513</v>
      </c>
      <c r="AK457" t="s">
        <v>344</v>
      </c>
      <c r="AL457" t="s">
        <v>514</v>
      </c>
      <c r="AM457" t="s">
        <v>513</v>
      </c>
      <c r="AN457" t="s">
        <v>4014</v>
      </c>
      <c r="AP457" t="s">
        <v>4015</v>
      </c>
      <c r="AQ457" t="s">
        <v>351</v>
      </c>
      <c r="AR457" t="s">
        <v>351</v>
      </c>
      <c r="AT457" t="s">
        <v>137</v>
      </c>
      <c r="AU457" t="s">
        <v>341</v>
      </c>
      <c r="AW457">
        <v>1</v>
      </c>
      <c r="BS457">
        <v>1</v>
      </c>
      <c r="BZ457">
        <v>20</v>
      </c>
      <c r="CA457" t="s">
        <v>458</v>
      </c>
      <c r="CD457">
        <v>1</v>
      </c>
    </row>
    <row r="458" spans="1:82" x14ac:dyDescent="0.2">
      <c r="A458">
        <v>455</v>
      </c>
      <c r="B458" t="s">
        <v>236</v>
      </c>
      <c r="C458" s="73">
        <v>1113800674</v>
      </c>
      <c r="D458" s="73" t="s">
        <v>4016</v>
      </c>
      <c r="E458" s="73" t="str">
        <f t="shared" si="7"/>
        <v>営利法人（株式・合名・合資・合同会社）</v>
      </c>
      <c r="F458" s="73" t="s">
        <v>4017</v>
      </c>
      <c r="G458" s="73" t="s">
        <v>61</v>
      </c>
      <c r="H458" s="80" t="s">
        <v>344</v>
      </c>
      <c r="I458" t="s">
        <v>4018</v>
      </c>
      <c r="J458" t="s">
        <v>4019</v>
      </c>
      <c r="K458" t="s">
        <v>4020</v>
      </c>
      <c r="L458" t="s">
        <v>4021</v>
      </c>
      <c r="M458" t="s">
        <v>137</v>
      </c>
      <c r="N458" t="s">
        <v>137</v>
      </c>
      <c r="O458" t="s">
        <v>137</v>
      </c>
      <c r="P458" t="s">
        <v>137</v>
      </c>
      <c r="Q458" t="s">
        <v>137</v>
      </c>
      <c r="R458" t="s">
        <v>137</v>
      </c>
      <c r="S458" t="s">
        <v>137</v>
      </c>
      <c r="AE458">
        <v>20</v>
      </c>
      <c r="AH458" s="81" t="s">
        <v>513</v>
      </c>
      <c r="AI458" t="s">
        <v>4022</v>
      </c>
      <c r="AJ458" t="s">
        <v>513</v>
      </c>
      <c r="AK458" t="s">
        <v>344</v>
      </c>
      <c r="AL458" t="s">
        <v>514</v>
      </c>
      <c r="AM458" t="s">
        <v>513</v>
      </c>
      <c r="AN458" t="s">
        <v>4023</v>
      </c>
      <c r="AP458" t="s">
        <v>4024</v>
      </c>
      <c r="AQ458" t="s">
        <v>351</v>
      </c>
      <c r="AR458" t="s">
        <v>351</v>
      </c>
      <c r="AT458" t="s">
        <v>137</v>
      </c>
      <c r="AU458" t="s">
        <v>341</v>
      </c>
      <c r="AW458">
        <v>1</v>
      </c>
      <c r="BC458">
        <v>1</v>
      </c>
      <c r="BT458" t="s">
        <v>293</v>
      </c>
      <c r="BU458">
        <v>80</v>
      </c>
      <c r="BW458">
        <v>25235</v>
      </c>
      <c r="BX458" t="s">
        <v>4025</v>
      </c>
      <c r="BY458">
        <v>40</v>
      </c>
      <c r="BZ458">
        <v>70</v>
      </c>
      <c r="CA458" t="s">
        <v>510</v>
      </c>
      <c r="CC458">
        <v>1667498</v>
      </c>
      <c r="CD458">
        <v>1</v>
      </c>
    </row>
    <row r="459" spans="1:82" x14ac:dyDescent="0.2">
      <c r="A459">
        <v>456</v>
      </c>
      <c r="B459" t="s">
        <v>1721</v>
      </c>
      <c r="C459" s="73">
        <v>1113900037</v>
      </c>
      <c r="D459" s="73" t="s">
        <v>4026</v>
      </c>
      <c r="E459" s="73" t="str">
        <f t="shared" si="7"/>
        <v>社会福祉法人（社協以外）</v>
      </c>
      <c r="F459" s="73" t="s">
        <v>4027</v>
      </c>
      <c r="G459" s="73" t="s">
        <v>4028</v>
      </c>
      <c r="H459" s="80">
        <v>15660</v>
      </c>
      <c r="I459" t="s">
        <v>4029</v>
      </c>
      <c r="J459">
        <v>3480034</v>
      </c>
      <c r="K459" t="s">
        <v>4030</v>
      </c>
      <c r="L459" t="s">
        <v>4031</v>
      </c>
      <c r="Q459" t="s">
        <v>137</v>
      </c>
      <c r="T459">
        <v>40</v>
      </c>
      <c r="U459" t="s">
        <v>137</v>
      </c>
      <c r="X459">
        <v>50</v>
      </c>
      <c r="AE459">
        <v>20</v>
      </c>
      <c r="AH459" s="81">
        <v>40634</v>
      </c>
      <c r="AI459" t="s">
        <v>4032</v>
      </c>
      <c r="AJ459">
        <v>40634</v>
      </c>
      <c r="AK459">
        <v>38991</v>
      </c>
      <c r="AM459">
        <v>41486</v>
      </c>
      <c r="AN459" t="s">
        <v>4033</v>
      </c>
      <c r="AP459" t="s">
        <v>4034</v>
      </c>
      <c r="AQ459" t="s">
        <v>340</v>
      </c>
      <c r="AR459" t="s">
        <v>340</v>
      </c>
      <c r="AS459" t="s">
        <v>137</v>
      </c>
      <c r="AW459" t="s">
        <v>345</v>
      </c>
      <c r="AX459" t="s">
        <v>2748</v>
      </c>
      <c r="AY459" t="s">
        <v>340</v>
      </c>
      <c r="BC459">
        <v>1</v>
      </c>
      <c r="BT459" t="s">
        <v>293</v>
      </c>
      <c r="BU459">
        <v>145</v>
      </c>
      <c r="BV459">
        <v>145</v>
      </c>
      <c r="BW459">
        <v>32599</v>
      </c>
      <c r="BX459" t="s">
        <v>467</v>
      </c>
      <c r="BY459">
        <v>80</v>
      </c>
      <c r="BZ459">
        <v>80</v>
      </c>
      <c r="CA459" t="s">
        <v>510</v>
      </c>
      <c r="CC459">
        <v>1064304</v>
      </c>
      <c r="CD459">
        <v>1</v>
      </c>
    </row>
    <row r="460" spans="1:82" x14ac:dyDescent="0.2">
      <c r="A460">
        <v>457</v>
      </c>
      <c r="B460" t="s">
        <v>1721</v>
      </c>
      <c r="C460" s="73">
        <v>1113900086</v>
      </c>
      <c r="D460" s="73" t="s">
        <v>4035</v>
      </c>
      <c r="E460" s="73" t="str">
        <f t="shared" si="7"/>
        <v>社会福祉法人（社協以外）</v>
      </c>
      <c r="F460" s="73" t="s">
        <v>4036</v>
      </c>
      <c r="G460" s="73" t="s">
        <v>4028</v>
      </c>
      <c r="H460" s="80">
        <v>12145</v>
      </c>
      <c r="I460" t="s">
        <v>4037</v>
      </c>
      <c r="J460">
        <v>3480056</v>
      </c>
      <c r="K460" t="s">
        <v>4038</v>
      </c>
      <c r="L460" t="s">
        <v>4039</v>
      </c>
      <c r="M460" t="s">
        <v>137</v>
      </c>
      <c r="N460" t="s">
        <v>137</v>
      </c>
      <c r="O460" t="s">
        <v>137</v>
      </c>
      <c r="P460" t="s">
        <v>137</v>
      </c>
      <c r="Q460" t="s">
        <v>137</v>
      </c>
      <c r="T460">
        <v>30</v>
      </c>
      <c r="X460">
        <v>30</v>
      </c>
      <c r="AE460">
        <v>10</v>
      </c>
      <c r="AH460" s="81">
        <v>40634</v>
      </c>
      <c r="AI460" t="s">
        <v>4040</v>
      </c>
      <c r="AJ460">
        <v>40634</v>
      </c>
      <c r="AK460" t="s">
        <v>337</v>
      </c>
      <c r="AM460">
        <v>41486</v>
      </c>
      <c r="AN460" t="s">
        <v>4041</v>
      </c>
      <c r="AP460" t="s">
        <v>4042</v>
      </c>
      <c r="AQ460" t="s">
        <v>340</v>
      </c>
      <c r="AR460" t="s">
        <v>340</v>
      </c>
      <c r="AS460" t="s">
        <v>137</v>
      </c>
      <c r="AW460" t="s">
        <v>345</v>
      </c>
      <c r="BF460">
        <v>1</v>
      </c>
      <c r="BT460" t="s">
        <v>471</v>
      </c>
      <c r="BV460">
        <v>20</v>
      </c>
      <c r="BW460">
        <v>37712</v>
      </c>
      <c r="BX460" t="s">
        <v>511</v>
      </c>
      <c r="BY460">
        <v>60</v>
      </c>
      <c r="BZ460">
        <v>60</v>
      </c>
      <c r="CA460" t="s">
        <v>738</v>
      </c>
      <c r="CC460">
        <v>0</v>
      </c>
      <c r="CD460">
        <v>1</v>
      </c>
    </row>
    <row r="461" spans="1:82" x14ac:dyDescent="0.2">
      <c r="A461">
        <v>458</v>
      </c>
      <c r="B461" t="s">
        <v>618</v>
      </c>
      <c r="C461" s="73">
        <v>1113900110</v>
      </c>
      <c r="D461" s="73" t="s">
        <v>4043</v>
      </c>
      <c r="E461" s="73" t="str">
        <f t="shared" si="7"/>
        <v>社会福祉法人（社協以外）</v>
      </c>
      <c r="F461" s="73" t="s">
        <v>4044</v>
      </c>
      <c r="G461" s="73" t="s">
        <v>4028</v>
      </c>
      <c r="H461" s="80">
        <v>11524</v>
      </c>
      <c r="I461" t="s">
        <v>4045</v>
      </c>
      <c r="J461">
        <v>3480025</v>
      </c>
      <c r="K461" t="s">
        <v>4046</v>
      </c>
      <c r="L461" t="s">
        <v>4047</v>
      </c>
      <c r="M461" t="s">
        <v>137</v>
      </c>
      <c r="N461" t="s">
        <v>137</v>
      </c>
      <c r="O461" t="s">
        <v>137</v>
      </c>
      <c r="P461" t="s">
        <v>137</v>
      </c>
      <c r="Q461" t="s">
        <v>137</v>
      </c>
      <c r="R461" t="s">
        <v>137</v>
      </c>
      <c r="S461" t="s">
        <v>137</v>
      </c>
      <c r="AE461">
        <v>20</v>
      </c>
      <c r="AH461" s="81">
        <v>40544</v>
      </c>
      <c r="AI461" t="s">
        <v>4048</v>
      </c>
      <c r="AJ461">
        <v>40544</v>
      </c>
      <c r="AK461" t="s">
        <v>337</v>
      </c>
      <c r="AM461">
        <v>41486</v>
      </c>
      <c r="AN461" t="s">
        <v>4049</v>
      </c>
      <c r="AP461" t="s">
        <v>4050</v>
      </c>
      <c r="AQ461" t="s">
        <v>340</v>
      </c>
      <c r="AR461" t="s">
        <v>340</v>
      </c>
      <c r="AT461" t="s">
        <v>137</v>
      </c>
      <c r="AU461" t="s">
        <v>341</v>
      </c>
      <c r="AW461">
        <v>1</v>
      </c>
      <c r="BS461">
        <v>1</v>
      </c>
      <c r="BT461" t="s">
        <v>294</v>
      </c>
      <c r="BX461" t="s">
        <v>467</v>
      </c>
      <c r="BY461">
        <v>50</v>
      </c>
      <c r="BZ461">
        <v>60</v>
      </c>
      <c r="CA461" t="s">
        <v>510</v>
      </c>
      <c r="CC461">
        <v>1511640</v>
      </c>
      <c r="CD461">
        <v>1</v>
      </c>
    </row>
    <row r="462" spans="1:82" x14ac:dyDescent="0.2">
      <c r="A462">
        <v>459</v>
      </c>
      <c r="B462" t="s">
        <v>361</v>
      </c>
      <c r="C462" s="73">
        <v>1113900151</v>
      </c>
      <c r="D462" s="73" t="s">
        <v>4051</v>
      </c>
      <c r="E462" s="73" t="str">
        <f t="shared" si="7"/>
        <v>特定非営利活動法人</v>
      </c>
      <c r="F462" s="73" t="s">
        <v>4052</v>
      </c>
      <c r="G462" s="73" t="s">
        <v>4053</v>
      </c>
      <c r="H462" s="80">
        <v>18500</v>
      </c>
      <c r="I462" t="s">
        <v>4054</v>
      </c>
      <c r="J462">
        <v>3480052</v>
      </c>
      <c r="K462" t="s">
        <v>4055</v>
      </c>
      <c r="L462" t="s">
        <v>4055</v>
      </c>
      <c r="Q462" t="s">
        <v>137</v>
      </c>
      <c r="R462" t="s">
        <v>137</v>
      </c>
      <c r="AB462">
        <v>6</v>
      </c>
      <c r="AE462">
        <v>34</v>
      </c>
      <c r="AH462" s="81">
        <v>39508</v>
      </c>
      <c r="AI462" t="s">
        <v>4056</v>
      </c>
      <c r="AJ462">
        <v>39508</v>
      </c>
      <c r="AK462" t="s">
        <v>337</v>
      </c>
      <c r="AL462" t="s">
        <v>410</v>
      </c>
      <c r="AM462">
        <v>41544</v>
      </c>
      <c r="AN462" t="s">
        <v>4057</v>
      </c>
      <c r="AP462" t="s">
        <v>4058</v>
      </c>
      <c r="AQ462" t="s">
        <v>412</v>
      </c>
      <c r="AR462" t="s">
        <v>412</v>
      </c>
      <c r="AT462" t="s">
        <v>137</v>
      </c>
      <c r="AV462" t="s">
        <v>341</v>
      </c>
      <c r="AW462">
        <v>2</v>
      </c>
      <c r="BR462" t="s">
        <v>4059</v>
      </c>
      <c r="BT462" t="s">
        <v>293</v>
      </c>
      <c r="BX462" t="s">
        <v>386</v>
      </c>
      <c r="BY462">
        <v>0</v>
      </c>
      <c r="BZ462">
        <v>30</v>
      </c>
      <c r="CA462" t="s">
        <v>510</v>
      </c>
      <c r="CC462" t="s">
        <v>344</v>
      </c>
      <c r="CD462" t="s">
        <v>345</v>
      </c>
    </row>
    <row r="463" spans="1:82" x14ac:dyDescent="0.2">
      <c r="A463">
        <v>460</v>
      </c>
      <c r="B463" t="s">
        <v>333</v>
      </c>
      <c r="C463" s="73">
        <v>1113900169</v>
      </c>
      <c r="D463" s="73" t="s">
        <v>4060</v>
      </c>
      <c r="E463" s="73" t="str">
        <f t="shared" si="7"/>
        <v>特定非営利活動法人</v>
      </c>
      <c r="F463" s="73" t="s">
        <v>4061</v>
      </c>
      <c r="G463" s="73" t="s">
        <v>4053</v>
      </c>
      <c r="H463" s="80">
        <v>17250</v>
      </c>
      <c r="I463" t="s">
        <v>4062</v>
      </c>
      <c r="J463">
        <v>3480003</v>
      </c>
      <c r="K463" t="s">
        <v>4063</v>
      </c>
      <c r="L463" t="s">
        <v>4064</v>
      </c>
      <c r="M463" t="s">
        <v>137</v>
      </c>
      <c r="N463" t="s">
        <v>137</v>
      </c>
      <c r="O463" t="s">
        <v>137</v>
      </c>
      <c r="P463" t="s">
        <v>137</v>
      </c>
      <c r="Q463" t="s">
        <v>137</v>
      </c>
      <c r="R463" t="s">
        <v>137</v>
      </c>
      <c r="S463" t="s">
        <v>137</v>
      </c>
      <c r="AE463">
        <v>30</v>
      </c>
      <c r="AH463" s="81">
        <v>39903</v>
      </c>
      <c r="AI463" t="s">
        <v>4065</v>
      </c>
      <c r="AJ463">
        <v>39903</v>
      </c>
      <c r="AK463" t="s">
        <v>337</v>
      </c>
      <c r="AM463">
        <v>41486</v>
      </c>
      <c r="AN463" t="s">
        <v>4066</v>
      </c>
      <c r="AP463" t="s">
        <v>4067</v>
      </c>
      <c r="AQ463" t="s">
        <v>460</v>
      </c>
      <c r="AR463" t="s">
        <v>460</v>
      </c>
      <c r="AT463" t="s">
        <v>137</v>
      </c>
      <c r="AV463" t="s">
        <v>341</v>
      </c>
      <c r="AW463">
        <v>1</v>
      </c>
      <c r="BR463" t="s">
        <v>2880</v>
      </c>
      <c r="BT463" t="s">
        <v>293</v>
      </c>
      <c r="BX463" t="s">
        <v>386</v>
      </c>
      <c r="BY463">
        <v>0</v>
      </c>
      <c r="BZ463">
        <v>40</v>
      </c>
      <c r="CA463" t="s">
        <v>347</v>
      </c>
      <c r="CC463" t="s">
        <v>344</v>
      </c>
      <c r="CD463">
        <v>1</v>
      </c>
    </row>
    <row r="464" spans="1:82" x14ac:dyDescent="0.2">
      <c r="A464">
        <v>461</v>
      </c>
      <c r="B464" t="s">
        <v>618</v>
      </c>
      <c r="C464" s="73">
        <v>1113900201</v>
      </c>
      <c r="D464" s="73" t="s">
        <v>4068</v>
      </c>
      <c r="E464" s="73" t="str">
        <f t="shared" si="7"/>
        <v>社会福祉法人（社協以外）</v>
      </c>
      <c r="F464" s="73" t="s">
        <v>4069</v>
      </c>
      <c r="G464" s="73" t="s">
        <v>4053</v>
      </c>
      <c r="H464" s="80">
        <v>7500</v>
      </c>
      <c r="I464" t="s">
        <v>4070</v>
      </c>
      <c r="J464">
        <v>3480033</v>
      </c>
      <c r="K464" t="s">
        <v>4071</v>
      </c>
      <c r="L464" t="s">
        <v>4071</v>
      </c>
      <c r="Q464" t="s">
        <v>137</v>
      </c>
      <c r="AE464">
        <v>40</v>
      </c>
      <c r="AH464" s="81">
        <v>40634</v>
      </c>
      <c r="AI464" t="s">
        <v>4072</v>
      </c>
      <c r="AJ464">
        <v>40634</v>
      </c>
      <c r="AK464" t="s">
        <v>337</v>
      </c>
      <c r="AL464" t="s">
        <v>350</v>
      </c>
      <c r="AM464">
        <v>41768</v>
      </c>
      <c r="AN464" t="s">
        <v>4033</v>
      </c>
      <c r="AP464" t="s">
        <v>4073</v>
      </c>
      <c r="AQ464" t="s">
        <v>340</v>
      </c>
      <c r="AR464" t="s">
        <v>340</v>
      </c>
      <c r="AT464" t="s">
        <v>137</v>
      </c>
      <c r="AU464" t="s">
        <v>341</v>
      </c>
      <c r="AW464">
        <v>1</v>
      </c>
      <c r="BS464">
        <v>1</v>
      </c>
      <c r="BT464" t="s">
        <v>293</v>
      </c>
      <c r="BX464" t="s">
        <v>416</v>
      </c>
      <c r="BY464">
        <v>0</v>
      </c>
      <c r="BZ464">
        <v>20</v>
      </c>
      <c r="CA464" t="s">
        <v>347</v>
      </c>
      <c r="CC464" t="s">
        <v>344</v>
      </c>
      <c r="CD464" t="s">
        <v>345</v>
      </c>
    </row>
    <row r="465" spans="1:82" x14ac:dyDescent="0.2">
      <c r="A465">
        <v>462</v>
      </c>
      <c r="B465" t="s">
        <v>236</v>
      </c>
      <c r="C465" s="73">
        <v>1113900466</v>
      </c>
      <c r="D465" s="73" t="s">
        <v>4074</v>
      </c>
      <c r="E465" s="73" t="str">
        <f t="shared" si="7"/>
        <v>その他（社団・財団・農協・生協等）</v>
      </c>
      <c r="F465" s="73" t="s">
        <v>4075</v>
      </c>
      <c r="G465" s="73" t="s">
        <v>4053</v>
      </c>
      <c r="H465" s="80">
        <v>17250</v>
      </c>
      <c r="I465" t="s">
        <v>4076</v>
      </c>
      <c r="J465" t="s">
        <v>4077</v>
      </c>
      <c r="K465" t="s">
        <v>4078</v>
      </c>
      <c r="L465" t="s">
        <v>4079</v>
      </c>
      <c r="Q465" t="s">
        <v>137</v>
      </c>
      <c r="R465" t="s">
        <v>137</v>
      </c>
      <c r="AE465">
        <v>38</v>
      </c>
      <c r="AH465" s="81">
        <v>43405</v>
      </c>
      <c r="AI465" t="s">
        <v>4080</v>
      </c>
      <c r="AJ465" t="s">
        <v>4081</v>
      </c>
      <c r="AL465" t="s">
        <v>442</v>
      </c>
      <c r="AM465">
        <v>43405</v>
      </c>
      <c r="AN465" t="s">
        <v>4082</v>
      </c>
      <c r="AP465" t="s">
        <v>4083</v>
      </c>
      <c r="AQ465" t="s">
        <v>401</v>
      </c>
      <c r="AR465" t="s">
        <v>401</v>
      </c>
      <c r="AT465" t="s">
        <v>137</v>
      </c>
      <c r="AU465" t="s">
        <v>341</v>
      </c>
      <c r="AW465">
        <v>1</v>
      </c>
      <c r="BS465">
        <v>1</v>
      </c>
      <c r="BX465" t="s">
        <v>386</v>
      </c>
      <c r="BY465">
        <v>0</v>
      </c>
      <c r="BZ465">
        <v>40</v>
      </c>
      <c r="CA465" t="s">
        <v>347</v>
      </c>
      <c r="CC465" t="s">
        <v>344</v>
      </c>
    </row>
    <row r="466" spans="1:82" x14ac:dyDescent="0.2">
      <c r="A466">
        <v>463</v>
      </c>
      <c r="B466" t="s">
        <v>236</v>
      </c>
      <c r="C466" s="73">
        <v>1113900490</v>
      </c>
      <c r="D466" s="73" t="s">
        <v>4084</v>
      </c>
      <c r="E466" s="73" t="str">
        <f t="shared" si="7"/>
        <v>特定非営利活動法人</v>
      </c>
      <c r="F466" s="73" t="s">
        <v>130</v>
      </c>
      <c r="G466" s="73" t="s">
        <v>4053</v>
      </c>
      <c r="H466" s="80">
        <v>20833</v>
      </c>
      <c r="I466" t="s">
        <v>4085</v>
      </c>
      <c r="J466" t="s">
        <v>4077</v>
      </c>
      <c r="K466" t="s">
        <v>4086</v>
      </c>
      <c r="L466" t="s">
        <v>4087</v>
      </c>
      <c r="M466" t="s">
        <v>520</v>
      </c>
      <c r="N466" t="s">
        <v>520</v>
      </c>
      <c r="O466" t="s">
        <v>520</v>
      </c>
      <c r="P466" t="s">
        <v>520</v>
      </c>
      <c r="Q466" t="s">
        <v>137</v>
      </c>
      <c r="R466" t="s">
        <v>137</v>
      </c>
      <c r="S466" t="s">
        <v>520</v>
      </c>
      <c r="AE466">
        <v>40</v>
      </c>
      <c r="AH466" s="81">
        <v>44166</v>
      </c>
      <c r="AI466" t="s">
        <v>4088</v>
      </c>
      <c r="AJ466">
        <v>44166</v>
      </c>
      <c r="AK466" t="s">
        <v>337</v>
      </c>
      <c r="AL466" t="s">
        <v>421</v>
      </c>
      <c r="AM466">
        <v>44166</v>
      </c>
      <c r="AN466" t="s">
        <v>4089</v>
      </c>
      <c r="AP466" t="s">
        <v>439</v>
      </c>
      <c r="AQ466" t="s">
        <v>412</v>
      </c>
      <c r="AR466" t="s">
        <v>412</v>
      </c>
      <c r="AT466" t="s">
        <v>137</v>
      </c>
      <c r="AU466" t="s">
        <v>341</v>
      </c>
      <c r="AW466">
        <v>1</v>
      </c>
      <c r="BS466">
        <v>1</v>
      </c>
      <c r="BX466" t="s">
        <v>387</v>
      </c>
      <c r="BY466">
        <v>0</v>
      </c>
      <c r="BZ466">
        <v>12</v>
      </c>
      <c r="CA466" t="s">
        <v>347</v>
      </c>
      <c r="CC466" t="s">
        <v>344</v>
      </c>
      <c r="CD466" t="s">
        <v>345</v>
      </c>
    </row>
    <row r="467" spans="1:82" x14ac:dyDescent="0.2">
      <c r="A467">
        <v>464</v>
      </c>
      <c r="B467" t="s">
        <v>333</v>
      </c>
      <c r="C467" s="73">
        <v>1113900516</v>
      </c>
      <c r="D467" s="73" t="s">
        <v>3890</v>
      </c>
      <c r="E467" s="73" t="str">
        <f t="shared" si="7"/>
        <v>社会福祉法人（社協以外）</v>
      </c>
      <c r="F467" s="73" t="s">
        <v>4090</v>
      </c>
      <c r="G467" s="73" t="s">
        <v>4053</v>
      </c>
      <c r="H467" s="80">
        <v>16810</v>
      </c>
      <c r="I467" t="s">
        <v>4091</v>
      </c>
      <c r="J467">
        <v>3480025</v>
      </c>
      <c r="K467" t="s">
        <v>4092</v>
      </c>
      <c r="L467" t="s">
        <v>4093</v>
      </c>
      <c r="M467" t="s">
        <v>341</v>
      </c>
      <c r="N467" t="s">
        <v>341</v>
      </c>
      <c r="O467" t="s">
        <v>341</v>
      </c>
      <c r="P467" t="s">
        <v>341</v>
      </c>
      <c r="Q467" t="s">
        <v>137</v>
      </c>
      <c r="R467" t="s">
        <v>137</v>
      </c>
      <c r="AB467">
        <v>12</v>
      </c>
      <c r="AE467">
        <v>24</v>
      </c>
      <c r="AH467" s="81">
        <v>44835</v>
      </c>
      <c r="AI467" t="s">
        <v>4094</v>
      </c>
      <c r="AJ467">
        <v>44835</v>
      </c>
      <c r="AK467" t="s">
        <v>337</v>
      </c>
      <c r="AL467" t="s">
        <v>442</v>
      </c>
      <c r="AM467">
        <v>44835</v>
      </c>
      <c r="AN467" t="s">
        <v>3888</v>
      </c>
      <c r="AP467" t="s">
        <v>4095</v>
      </c>
      <c r="AQ467" t="s">
        <v>340</v>
      </c>
      <c r="AR467" t="s">
        <v>340</v>
      </c>
      <c r="AT467" t="s">
        <v>137</v>
      </c>
      <c r="AV467" t="s">
        <v>341</v>
      </c>
      <c r="AW467">
        <v>2</v>
      </c>
      <c r="BS467">
        <v>1</v>
      </c>
      <c r="BX467" t="s">
        <v>467</v>
      </c>
      <c r="BY467">
        <v>55</v>
      </c>
      <c r="BZ467">
        <v>55</v>
      </c>
      <c r="CA467" t="s">
        <v>449</v>
      </c>
      <c r="CC467">
        <v>0</v>
      </c>
      <c r="CD467" t="s">
        <v>345</v>
      </c>
    </row>
    <row r="468" spans="1:82" x14ac:dyDescent="0.2">
      <c r="A468">
        <v>465</v>
      </c>
      <c r="B468" t="s">
        <v>618</v>
      </c>
      <c r="C468" s="73">
        <v>1113900532</v>
      </c>
      <c r="D468" s="73" t="s">
        <v>4096</v>
      </c>
      <c r="E468" s="73" t="str">
        <f t="shared" si="7"/>
        <v>特定非営利活動法人</v>
      </c>
      <c r="F468" s="73" t="s">
        <v>4097</v>
      </c>
      <c r="G468" s="73" t="s">
        <v>4028</v>
      </c>
      <c r="H468" s="80">
        <v>12850</v>
      </c>
      <c r="I468" t="s">
        <v>4098</v>
      </c>
      <c r="J468" t="s">
        <v>4099</v>
      </c>
      <c r="K468" t="s">
        <v>4100</v>
      </c>
      <c r="L468" t="s">
        <v>4100</v>
      </c>
      <c r="Q468" t="s">
        <v>137</v>
      </c>
      <c r="R468" t="s">
        <v>137</v>
      </c>
      <c r="AE468">
        <v>20</v>
      </c>
      <c r="AH468" s="81">
        <v>45078</v>
      </c>
      <c r="AI468" t="s">
        <v>4101</v>
      </c>
      <c r="AJ468">
        <v>45078</v>
      </c>
      <c r="AK468" t="s">
        <v>337</v>
      </c>
      <c r="AL468" t="s">
        <v>426</v>
      </c>
      <c r="AM468">
        <v>45078</v>
      </c>
      <c r="AN468" t="s">
        <v>4102</v>
      </c>
      <c r="AP468" t="s">
        <v>4103</v>
      </c>
      <c r="AQ468" t="s">
        <v>412</v>
      </c>
      <c r="AR468" t="s">
        <v>412</v>
      </c>
      <c r="AT468" t="s">
        <v>137</v>
      </c>
      <c r="AU468" t="s">
        <v>341</v>
      </c>
      <c r="AW468">
        <v>1</v>
      </c>
      <c r="BS468">
        <v>1</v>
      </c>
      <c r="BX468" t="s">
        <v>386</v>
      </c>
      <c r="BY468">
        <v>0</v>
      </c>
      <c r="BZ468">
        <v>20</v>
      </c>
      <c r="CA468" t="s">
        <v>347</v>
      </c>
      <c r="CC468" t="s">
        <v>344</v>
      </c>
      <c r="CD468" t="s">
        <v>345</v>
      </c>
    </row>
    <row r="469" spans="1:82" x14ac:dyDescent="0.2">
      <c r="A469">
        <v>466</v>
      </c>
      <c r="B469" t="s">
        <v>618</v>
      </c>
      <c r="C469" s="73">
        <v>1114200080</v>
      </c>
      <c r="D469" s="73" t="s">
        <v>4104</v>
      </c>
      <c r="E469" s="73" t="str">
        <f t="shared" si="7"/>
        <v>社会福祉法人（社協以外）</v>
      </c>
      <c r="F469" s="73" t="s">
        <v>4105</v>
      </c>
      <c r="G469" s="73" t="s">
        <v>4106</v>
      </c>
      <c r="H469" s="80">
        <v>25000</v>
      </c>
      <c r="I469" t="s">
        <v>4107</v>
      </c>
      <c r="J469">
        <v>3670101</v>
      </c>
      <c r="K469" t="s">
        <v>4108</v>
      </c>
      <c r="L469" t="s">
        <v>4109</v>
      </c>
      <c r="R469" t="s">
        <v>137</v>
      </c>
      <c r="AE469">
        <v>27</v>
      </c>
      <c r="AH469" s="81">
        <v>39264</v>
      </c>
      <c r="AI469" t="s">
        <v>4110</v>
      </c>
      <c r="AJ469">
        <v>39264</v>
      </c>
      <c r="AK469" t="s">
        <v>337</v>
      </c>
      <c r="AM469">
        <v>41486</v>
      </c>
      <c r="AN469" t="s">
        <v>4111</v>
      </c>
      <c r="AP469" t="s">
        <v>4112</v>
      </c>
      <c r="AQ469" t="s">
        <v>340</v>
      </c>
      <c r="AR469" t="s">
        <v>340</v>
      </c>
      <c r="AT469" t="s">
        <v>137</v>
      </c>
      <c r="AU469" t="s">
        <v>341</v>
      </c>
      <c r="AW469">
        <v>1</v>
      </c>
      <c r="BJ469">
        <v>1</v>
      </c>
      <c r="BT469" t="s">
        <v>293</v>
      </c>
      <c r="BV469">
        <v>40</v>
      </c>
      <c r="BW469">
        <v>39264</v>
      </c>
      <c r="BX469" t="s">
        <v>467</v>
      </c>
      <c r="BY469">
        <v>50</v>
      </c>
      <c r="BZ469">
        <v>50</v>
      </c>
      <c r="CA469" t="s">
        <v>517</v>
      </c>
      <c r="CC469">
        <v>0</v>
      </c>
      <c r="CD469">
        <v>1</v>
      </c>
    </row>
    <row r="470" spans="1:82" x14ac:dyDescent="0.2">
      <c r="A470">
        <v>467</v>
      </c>
      <c r="B470" t="s">
        <v>333</v>
      </c>
      <c r="C470" s="73">
        <v>1114233347</v>
      </c>
      <c r="D470" s="73" t="s">
        <v>4113</v>
      </c>
      <c r="E470" s="73" t="str">
        <f t="shared" si="7"/>
        <v>社会福祉法人（社協以外）</v>
      </c>
      <c r="F470" s="73" t="s">
        <v>4114</v>
      </c>
      <c r="G470" s="73" t="s">
        <v>4115</v>
      </c>
      <c r="H470" s="80">
        <v>12255</v>
      </c>
      <c r="I470" t="s">
        <v>4116</v>
      </c>
      <c r="J470">
        <v>3670243</v>
      </c>
      <c r="K470" t="s">
        <v>4117</v>
      </c>
      <c r="L470" t="s">
        <v>4118</v>
      </c>
      <c r="Q470" t="s">
        <v>137</v>
      </c>
      <c r="X470">
        <v>20</v>
      </c>
      <c r="AE470">
        <v>20</v>
      </c>
      <c r="AH470" s="81">
        <v>41000</v>
      </c>
      <c r="AI470" t="s">
        <v>4119</v>
      </c>
      <c r="AJ470">
        <v>41000</v>
      </c>
      <c r="AK470" t="s">
        <v>337</v>
      </c>
      <c r="AM470">
        <v>41486</v>
      </c>
      <c r="AN470" t="s">
        <v>4120</v>
      </c>
      <c r="AP470" t="s">
        <v>4121</v>
      </c>
      <c r="AQ470" t="s">
        <v>340</v>
      </c>
      <c r="AR470" t="s">
        <v>340</v>
      </c>
      <c r="AT470" t="s">
        <v>137</v>
      </c>
      <c r="AV470" t="s">
        <v>341</v>
      </c>
      <c r="AW470">
        <v>2</v>
      </c>
      <c r="BB470">
        <v>1</v>
      </c>
      <c r="BT470" t="s">
        <v>471</v>
      </c>
      <c r="BU470">
        <v>30</v>
      </c>
      <c r="BW470">
        <v>30042</v>
      </c>
      <c r="BX470" t="s">
        <v>467</v>
      </c>
      <c r="BY470">
        <v>50</v>
      </c>
      <c r="BZ470">
        <v>50</v>
      </c>
      <c r="CA470" t="s">
        <v>517</v>
      </c>
      <c r="CC470">
        <v>1511640</v>
      </c>
      <c r="CD470">
        <v>1</v>
      </c>
    </row>
    <row r="471" spans="1:82" x14ac:dyDescent="0.2">
      <c r="A471">
        <v>468</v>
      </c>
      <c r="B471" t="s">
        <v>1721</v>
      </c>
      <c r="C471" s="73">
        <v>1114233370</v>
      </c>
      <c r="D471" s="73" t="s">
        <v>4122</v>
      </c>
      <c r="E471" s="73" t="str">
        <f t="shared" si="7"/>
        <v>社会福祉法人（社協以外）</v>
      </c>
      <c r="F471" s="73" t="s">
        <v>4123</v>
      </c>
      <c r="G471" s="73" t="s">
        <v>4124</v>
      </c>
      <c r="H471" s="80">
        <v>10861</v>
      </c>
      <c r="I471" t="s">
        <v>4125</v>
      </c>
      <c r="J471">
        <v>3670246</v>
      </c>
      <c r="K471" t="s">
        <v>4126</v>
      </c>
      <c r="L471" t="s">
        <v>4127</v>
      </c>
      <c r="M471" t="s">
        <v>137</v>
      </c>
      <c r="N471" t="s">
        <v>137</v>
      </c>
      <c r="O471" t="s">
        <v>137</v>
      </c>
      <c r="P471" t="s">
        <v>137</v>
      </c>
      <c r="Q471" t="s">
        <v>137</v>
      </c>
      <c r="T471">
        <v>30</v>
      </c>
      <c r="X471">
        <v>20</v>
      </c>
      <c r="AE471">
        <v>25</v>
      </c>
      <c r="AH471" s="81">
        <v>41000</v>
      </c>
      <c r="AI471" t="s">
        <v>4128</v>
      </c>
      <c r="AJ471">
        <v>41000</v>
      </c>
      <c r="AK471" t="s">
        <v>337</v>
      </c>
      <c r="AM471">
        <v>41486</v>
      </c>
      <c r="AN471" t="s">
        <v>4129</v>
      </c>
      <c r="AP471" t="s">
        <v>4130</v>
      </c>
      <c r="AQ471" t="s">
        <v>340</v>
      </c>
      <c r="AR471" t="s">
        <v>340</v>
      </c>
      <c r="AS471" t="s">
        <v>137</v>
      </c>
      <c r="AW471" t="s">
        <v>345</v>
      </c>
      <c r="BP471">
        <v>1</v>
      </c>
      <c r="BT471" t="s">
        <v>293</v>
      </c>
      <c r="BX471" t="s">
        <v>467</v>
      </c>
      <c r="BY471">
        <v>50</v>
      </c>
      <c r="BZ471">
        <v>70</v>
      </c>
      <c r="CA471" t="s">
        <v>517</v>
      </c>
      <c r="CC471">
        <v>1086705</v>
      </c>
      <c r="CD471" t="s">
        <v>345</v>
      </c>
    </row>
    <row r="472" spans="1:82" x14ac:dyDescent="0.2">
      <c r="A472">
        <v>469</v>
      </c>
      <c r="B472" t="s">
        <v>618</v>
      </c>
      <c r="C472" s="73">
        <v>1114266826</v>
      </c>
      <c r="D472" s="73" t="s">
        <v>4131</v>
      </c>
      <c r="E472" s="73" t="str">
        <f t="shared" si="7"/>
        <v>特定非営利活動法人</v>
      </c>
      <c r="F472" s="73" t="s">
        <v>4132</v>
      </c>
      <c r="G472" s="73" t="s">
        <v>4115</v>
      </c>
      <c r="H472" s="80">
        <v>6667</v>
      </c>
      <c r="I472" t="s">
        <v>4133</v>
      </c>
      <c r="J472" t="s">
        <v>4134</v>
      </c>
      <c r="K472" t="s">
        <v>4135</v>
      </c>
      <c r="L472" t="s">
        <v>4136</v>
      </c>
      <c r="M472" t="s">
        <v>137</v>
      </c>
      <c r="N472" t="s">
        <v>137</v>
      </c>
      <c r="O472" t="s">
        <v>137</v>
      </c>
      <c r="P472" t="s">
        <v>137</v>
      </c>
      <c r="Q472" t="s">
        <v>137</v>
      </c>
      <c r="R472" t="s">
        <v>137</v>
      </c>
      <c r="S472" t="s">
        <v>137</v>
      </c>
      <c r="AE472">
        <v>20</v>
      </c>
      <c r="AH472" s="81">
        <v>41000</v>
      </c>
      <c r="AI472" t="s">
        <v>4137</v>
      </c>
      <c r="AJ472">
        <v>41000</v>
      </c>
      <c r="AK472" t="s">
        <v>337</v>
      </c>
      <c r="AM472">
        <v>41486</v>
      </c>
      <c r="AN472" t="s">
        <v>4138</v>
      </c>
      <c r="AP472" t="s">
        <v>4139</v>
      </c>
      <c r="AQ472" t="s">
        <v>412</v>
      </c>
      <c r="AR472" t="s">
        <v>412</v>
      </c>
      <c r="AT472" t="s">
        <v>137</v>
      </c>
      <c r="AU472" t="s">
        <v>341</v>
      </c>
      <c r="AW472">
        <v>1</v>
      </c>
      <c r="BX472" t="s">
        <v>416</v>
      </c>
      <c r="BY472">
        <v>0</v>
      </c>
      <c r="BZ472">
        <v>40</v>
      </c>
      <c r="CA472" t="s">
        <v>449</v>
      </c>
      <c r="CC472" t="s">
        <v>344</v>
      </c>
      <c r="CD472" t="s">
        <v>345</v>
      </c>
    </row>
    <row r="473" spans="1:82" x14ac:dyDescent="0.2">
      <c r="A473">
        <v>470</v>
      </c>
      <c r="B473" t="s">
        <v>618</v>
      </c>
      <c r="C473" s="73">
        <v>1114266933</v>
      </c>
      <c r="D473" s="73" t="s">
        <v>4140</v>
      </c>
      <c r="E473" s="73" t="str">
        <f t="shared" si="7"/>
        <v>その他（社団・財団・農協・生協等）</v>
      </c>
      <c r="F473" s="73" t="s">
        <v>4141</v>
      </c>
      <c r="G473" s="73" t="s">
        <v>4142</v>
      </c>
      <c r="H473" s="80">
        <v>7199</v>
      </c>
      <c r="I473" t="s">
        <v>4143</v>
      </c>
      <c r="J473" t="s">
        <v>4144</v>
      </c>
      <c r="K473" t="s">
        <v>4145</v>
      </c>
      <c r="L473" t="s">
        <v>4145</v>
      </c>
      <c r="Q473" t="s">
        <v>137</v>
      </c>
      <c r="R473" t="s">
        <v>137</v>
      </c>
      <c r="AE473">
        <v>20</v>
      </c>
      <c r="AH473" s="81">
        <v>42979</v>
      </c>
      <c r="AI473" t="s">
        <v>4146</v>
      </c>
      <c r="AJ473">
        <v>42979</v>
      </c>
      <c r="AK473" t="s">
        <v>337</v>
      </c>
      <c r="AL473" t="s">
        <v>441</v>
      </c>
      <c r="AM473">
        <v>42979</v>
      </c>
      <c r="AN473" t="s">
        <v>4147</v>
      </c>
      <c r="AP473" t="s">
        <v>4148</v>
      </c>
      <c r="AQ473" t="s">
        <v>401</v>
      </c>
      <c r="AR473" t="s">
        <v>401</v>
      </c>
      <c r="AT473" t="s">
        <v>137</v>
      </c>
      <c r="AU473" t="s">
        <v>341</v>
      </c>
      <c r="AW473">
        <v>1</v>
      </c>
      <c r="BX473" t="s">
        <v>416</v>
      </c>
      <c r="BY473">
        <v>0</v>
      </c>
      <c r="BZ473">
        <v>20</v>
      </c>
      <c r="CA473" t="s">
        <v>449</v>
      </c>
      <c r="CC473" t="s">
        <v>344</v>
      </c>
      <c r="CD473" t="s">
        <v>345</v>
      </c>
    </row>
    <row r="474" spans="1:82" x14ac:dyDescent="0.2">
      <c r="A474">
        <v>471</v>
      </c>
      <c r="B474" t="s">
        <v>618</v>
      </c>
      <c r="C474" s="73">
        <v>1114266974</v>
      </c>
      <c r="D474" s="73" t="s">
        <v>4149</v>
      </c>
      <c r="E474" s="73" t="str">
        <f t="shared" si="7"/>
        <v>営利法人（株式・合名・合資・合同会社）</v>
      </c>
      <c r="F474" s="73" t="s">
        <v>4150</v>
      </c>
      <c r="G474" s="73" t="s">
        <v>4115</v>
      </c>
      <c r="H474" s="80">
        <v>17000</v>
      </c>
      <c r="I474" t="s">
        <v>4151</v>
      </c>
      <c r="J474" t="s">
        <v>4134</v>
      </c>
      <c r="K474" t="s">
        <v>4152</v>
      </c>
      <c r="L474" t="s">
        <v>4153</v>
      </c>
      <c r="Q474" t="s">
        <v>137</v>
      </c>
      <c r="AE474">
        <v>20</v>
      </c>
      <c r="AH474" s="81">
        <v>44317</v>
      </c>
      <c r="AI474" t="s">
        <v>4154</v>
      </c>
      <c r="AJ474">
        <v>44317</v>
      </c>
      <c r="AK474" t="s">
        <v>337</v>
      </c>
      <c r="AM474">
        <v>44317</v>
      </c>
      <c r="AN474" t="s">
        <v>4155</v>
      </c>
      <c r="AP474" t="s">
        <v>4156</v>
      </c>
      <c r="AQ474" t="s">
        <v>351</v>
      </c>
      <c r="AR474" t="s">
        <v>351</v>
      </c>
      <c r="AT474" t="s">
        <v>137</v>
      </c>
      <c r="AU474" t="s">
        <v>341</v>
      </c>
      <c r="AW474">
        <v>1</v>
      </c>
      <c r="BS474">
        <v>1</v>
      </c>
      <c r="BX474" t="s">
        <v>467</v>
      </c>
      <c r="BY474">
        <v>30</v>
      </c>
      <c r="BZ474">
        <v>40</v>
      </c>
      <c r="CA474" t="s">
        <v>449</v>
      </c>
      <c r="CC474" t="s">
        <v>344</v>
      </c>
      <c r="CD474" t="s">
        <v>345</v>
      </c>
    </row>
    <row r="475" spans="1:82" x14ac:dyDescent="0.2">
      <c r="A475">
        <v>472</v>
      </c>
      <c r="B475" t="s">
        <v>361</v>
      </c>
      <c r="C475" s="73">
        <v>1114266982</v>
      </c>
      <c r="D475" s="73" t="s">
        <v>4157</v>
      </c>
      <c r="E475" s="73" t="str">
        <f t="shared" si="7"/>
        <v>営利法人（株式・合名・合資・合同会社）</v>
      </c>
      <c r="F475" s="73" t="s">
        <v>4158</v>
      </c>
      <c r="G475" s="73" t="s">
        <v>4115</v>
      </c>
      <c r="H475" s="80" t="s">
        <v>344</v>
      </c>
      <c r="I475" t="s">
        <v>4159</v>
      </c>
      <c r="J475" t="s">
        <v>4160</v>
      </c>
      <c r="K475" t="s">
        <v>4161</v>
      </c>
      <c r="L475" t="s">
        <v>4162</v>
      </c>
      <c r="Q475" t="s">
        <v>137</v>
      </c>
      <c r="R475" t="s">
        <v>137</v>
      </c>
      <c r="X475">
        <v>10</v>
      </c>
      <c r="AE475">
        <v>10</v>
      </c>
      <c r="AH475" s="81">
        <v>44621</v>
      </c>
      <c r="AI475" t="s">
        <v>4163</v>
      </c>
      <c r="AJ475">
        <v>44621</v>
      </c>
      <c r="AK475" t="s">
        <v>337</v>
      </c>
      <c r="AL475" t="s">
        <v>442</v>
      </c>
      <c r="AM475">
        <v>44621</v>
      </c>
      <c r="AN475" t="s">
        <v>4164</v>
      </c>
      <c r="AP475" t="s">
        <v>4165</v>
      </c>
      <c r="AQ475" t="s">
        <v>351</v>
      </c>
      <c r="AR475" t="s">
        <v>351</v>
      </c>
      <c r="AT475" t="s">
        <v>137</v>
      </c>
      <c r="AV475" t="s">
        <v>341</v>
      </c>
      <c r="AW475">
        <v>2</v>
      </c>
      <c r="BS475">
        <v>1</v>
      </c>
      <c r="BX475" t="s">
        <v>386</v>
      </c>
      <c r="BY475">
        <v>0</v>
      </c>
      <c r="BZ475">
        <v>20</v>
      </c>
      <c r="CA475" t="s">
        <v>449</v>
      </c>
      <c r="CC475" t="s">
        <v>344</v>
      </c>
    </row>
    <row r="476" spans="1:82" x14ac:dyDescent="0.2">
      <c r="A476">
        <v>473</v>
      </c>
      <c r="B476" t="s">
        <v>618</v>
      </c>
      <c r="C476" s="73">
        <v>1114267030</v>
      </c>
      <c r="D476" s="73" t="s">
        <v>4166</v>
      </c>
      <c r="E476" s="73" t="str">
        <f t="shared" si="7"/>
        <v>営利法人（株式・合名・合資・合同会社）</v>
      </c>
      <c r="F476" s="73" t="s">
        <v>4167</v>
      </c>
      <c r="G476" s="73" t="s">
        <v>4115</v>
      </c>
      <c r="H476" s="80">
        <v>20000</v>
      </c>
      <c r="I476" t="s">
        <v>4168</v>
      </c>
      <c r="J476" t="s">
        <v>4169</v>
      </c>
      <c r="K476" t="s">
        <v>4170</v>
      </c>
      <c r="L476" t="s">
        <v>4171</v>
      </c>
      <c r="M476" t="s">
        <v>137</v>
      </c>
      <c r="N476" t="s">
        <v>137</v>
      </c>
      <c r="O476" t="s">
        <v>137</v>
      </c>
      <c r="P476" t="s">
        <v>137</v>
      </c>
      <c r="Q476" t="s">
        <v>137</v>
      </c>
      <c r="R476" t="s">
        <v>137</v>
      </c>
      <c r="S476" t="s">
        <v>137</v>
      </c>
      <c r="AE476">
        <v>20</v>
      </c>
      <c r="AH476" s="81">
        <v>45413</v>
      </c>
      <c r="AI476" t="s">
        <v>4172</v>
      </c>
      <c r="AJ476">
        <v>45413</v>
      </c>
      <c r="AK476" t="s">
        <v>337</v>
      </c>
      <c r="AL476" t="s">
        <v>470</v>
      </c>
      <c r="AM476">
        <v>45413</v>
      </c>
      <c r="AN476" t="s">
        <v>4173</v>
      </c>
      <c r="AP476" t="s">
        <v>4174</v>
      </c>
      <c r="AQ476" t="s">
        <v>351</v>
      </c>
      <c r="AR476" t="s">
        <v>351</v>
      </c>
      <c r="AT476" t="s">
        <v>137</v>
      </c>
      <c r="AU476" t="s">
        <v>341</v>
      </c>
      <c r="AW476">
        <v>1</v>
      </c>
      <c r="BB476">
        <v>1</v>
      </c>
      <c r="BS476">
        <v>1</v>
      </c>
      <c r="BX476" t="s">
        <v>416</v>
      </c>
      <c r="BY476">
        <v>0</v>
      </c>
      <c r="BZ476">
        <v>20</v>
      </c>
      <c r="CA476" t="s">
        <v>449</v>
      </c>
      <c r="CC476" t="s">
        <v>344</v>
      </c>
    </row>
    <row r="477" spans="1:82" x14ac:dyDescent="0.2">
      <c r="A477">
        <v>474</v>
      </c>
      <c r="B477" t="s">
        <v>1721</v>
      </c>
      <c r="C477" s="73">
        <v>1114300021</v>
      </c>
      <c r="D477" s="73" t="s">
        <v>4175</v>
      </c>
      <c r="E477" s="73" t="str">
        <f t="shared" si="7"/>
        <v>社会福祉法人（社協以外）</v>
      </c>
      <c r="F477" s="73" t="s">
        <v>4176</v>
      </c>
      <c r="G477" s="73" t="s">
        <v>4177</v>
      </c>
      <c r="H477" s="80">
        <v>19131</v>
      </c>
      <c r="I477" t="s">
        <v>4178</v>
      </c>
      <c r="J477">
        <v>3670216</v>
      </c>
      <c r="K477" t="s">
        <v>4179</v>
      </c>
      <c r="L477" t="s">
        <v>4180</v>
      </c>
      <c r="M477" t="s">
        <v>137</v>
      </c>
      <c r="O477" t="s">
        <v>137</v>
      </c>
      <c r="Q477" t="s">
        <v>137</v>
      </c>
      <c r="T477">
        <v>30</v>
      </c>
      <c r="AE477">
        <v>55</v>
      </c>
      <c r="AH477" s="81">
        <v>40634</v>
      </c>
      <c r="AI477" t="s">
        <v>4181</v>
      </c>
      <c r="AJ477">
        <v>40634</v>
      </c>
      <c r="AK477" t="s">
        <v>337</v>
      </c>
      <c r="AM477">
        <v>41486</v>
      </c>
      <c r="AN477" t="s">
        <v>4182</v>
      </c>
      <c r="AP477" t="s">
        <v>4183</v>
      </c>
      <c r="AQ477" t="s">
        <v>340</v>
      </c>
      <c r="AR477" t="s">
        <v>340</v>
      </c>
      <c r="AS477" t="s">
        <v>137</v>
      </c>
      <c r="AW477" t="s">
        <v>345</v>
      </c>
      <c r="BC477">
        <v>1</v>
      </c>
      <c r="BT477" t="s">
        <v>293</v>
      </c>
      <c r="BU477">
        <v>50</v>
      </c>
      <c r="BW477">
        <v>36982</v>
      </c>
      <c r="BX477" t="s">
        <v>467</v>
      </c>
      <c r="BY477">
        <v>30</v>
      </c>
      <c r="BZ477">
        <v>40</v>
      </c>
      <c r="CA477" t="s">
        <v>517</v>
      </c>
      <c r="CB477">
        <v>1</v>
      </c>
      <c r="CC477">
        <v>587997</v>
      </c>
      <c r="CD477">
        <v>1</v>
      </c>
    </row>
    <row r="478" spans="1:82" x14ac:dyDescent="0.2">
      <c r="A478">
        <v>475</v>
      </c>
      <c r="B478" t="s">
        <v>618</v>
      </c>
      <c r="C478" s="73">
        <v>1114300120</v>
      </c>
      <c r="D478" s="73" t="s">
        <v>4104</v>
      </c>
      <c r="E478" s="73" t="str">
        <f t="shared" si="7"/>
        <v>社会福祉法人（社協以外）</v>
      </c>
      <c r="F478" s="73" t="s">
        <v>4184</v>
      </c>
      <c r="G478" s="73" t="s">
        <v>4185</v>
      </c>
      <c r="H478" s="80">
        <v>15043</v>
      </c>
      <c r="I478" t="s">
        <v>4186</v>
      </c>
      <c r="J478">
        <v>3670032</v>
      </c>
      <c r="K478" t="s">
        <v>4187</v>
      </c>
      <c r="L478" t="s">
        <v>4188</v>
      </c>
      <c r="Q478" t="s">
        <v>137</v>
      </c>
      <c r="AE478">
        <v>33</v>
      </c>
      <c r="AH478" s="81">
        <v>39264</v>
      </c>
      <c r="AI478" t="s">
        <v>4189</v>
      </c>
      <c r="AJ478">
        <v>39264</v>
      </c>
      <c r="AK478" t="s">
        <v>337</v>
      </c>
      <c r="AM478">
        <v>41486</v>
      </c>
      <c r="AN478" t="s">
        <v>4190</v>
      </c>
      <c r="AO478" t="s">
        <v>4191</v>
      </c>
      <c r="AP478" t="s">
        <v>4192</v>
      </c>
      <c r="AQ478" t="s">
        <v>340</v>
      </c>
      <c r="AR478" t="s">
        <v>340</v>
      </c>
      <c r="AT478" t="s">
        <v>137</v>
      </c>
      <c r="AU478" t="s">
        <v>341</v>
      </c>
      <c r="AW478">
        <v>1</v>
      </c>
      <c r="BK478">
        <v>1</v>
      </c>
      <c r="BT478" t="s">
        <v>293</v>
      </c>
      <c r="BV478">
        <v>15</v>
      </c>
      <c r="BW478">
        <v>37712</v>
      </c>
      <c r="BX478" t="s">
        <v>386</v>
      </c>
      <c r="BY478">
        <v>0</v>
      </c>
      <c r="BZ478">
        <v>30</v>
      </c>
      <c r="CA478" t="s">
        <v>517</v>
      </c>
      <c r="CC478" t="s">
        <v>344</v>
      </c>
      <c r="CD478">
        <v>1</v>
      </c>
    </row>
    <row r="479" spans="1:82" x14ac:dyDescent="0.2">
      <c r="A479">
        <v>476</v>
      </c>
      <c r="B479" t="s">
        <v>618</v>
      </c>
      <c r="C479" s="73">
        <v>1114300138</v>
      </c>
      <c r="D479" s="73" t="s">
        <v>4193</v>
      </c>
      <c r="E479" s="73" t="str">
        <f t="shared" si="7"/>
        <v>特定非営利活動法人</v>
      </c>
      <c r="F479" s="73" t="s">
        <v>4194</v>
      </c>
      <c r="G479" s="73" t="s">
        <v>4185</v>
      </c>
      <c r="H479" s="80">
        <v>43221</v>
      </c>
      <c r="I479" t="s">
        <v>4195</v>
      </c>
      <c r="J479">
        <v>3670045</v>
      </c>
      <c r="K479" t="s">
        <v>4196</v>
      </c>
      <c r="L479" t="s">
        <v>4197</v>
      </c>
      <c r="R479" t="s">
        <v>137</v>
      </c>
      <c r="AE479">
        <v>30</v>
      </c>
      <c r="AH479" s="81">
        <v>39538</v>
      </c>
      <c r="AI479" t="s">
        <v>4198</v>
      </c>
      <c r="AJ479">
        <v>39538</v>
      </c>
      <c r="AK479" t="s">
        <v>337</v>
      </c>
      <c r="AM479">
        <v>41486</v>
      </c>
      <c r="AN479" t="s">
        <v>4199</v>
      </c>
      <c r="AP479" t="s">
        <v>4200</v>
      </c>
      <c r="AQ479" t="s">
        <v>412</v>
      </c>
      <c r="AR479" t="s">
        <v>412</v>
      </c>
      <c r="AT479" t="s">
        <v>137</v>
      </c>
      <c r="AU479" t="s">
        <v>341</v>
      </c>
      <c r="AW479">
        <v>1</v>
      </c>
      <c r="BS479">
        <v>1</v>
      </c>
      <c r="BX479" t="s">
        <v>416</v>
      </c>
      <c r="BY479">
        <v>0</v>
      </c>
      <c r="BZ479">
        <v>20</v>
      </c>
      <c r="CA479" t="s">
        <v>449</v>
      </c>
      <c r="CC479" t="s">
        <v>344</v>
      </c>
      <c r="CD479" t="s">
        <v>345</v>
      </c>
    </row>
    <row r="480" spans="1:82" x14ac:dyDescent="0.2">
      <c r="A480">
        <v>477</v>
      </c>
      <c r="B480" t="s">
        <v>346</v>
      </c>
      <c r="C480" s="73">
        <v>1114300229</v>
      </c>
      <c r="D480" s="73" t="s">
        <v>4201</v>
      </c>
      <c r="E480" s="73" t="str">
        <f t="shared" si="7"/>
        <v>特定非営利活動法人</v>
      </c>
      <c r="F480" s="73" t="s">
        <v>4202</v>
      </c>
      <c r="G480" s="73" t="s">
        <v>4185</v>
      </c>
      <c r="H480" s="80">
        <v>48515</v>
      </c>
      <c r="I480" t="s">
        <v>4203</v>
      </c>
      <c r="J480" t="s">
        <v>4204</v>
      </c>
      <c r="K480" t="s">
        <v>4205</v>
      </c>
      <c r="L480" t="s">
        <v>4206</v>
      </c>
      <c r="M480" t="s">
        <v>137</v>
      </c>
      <c r="P480" t="s">
        <v>137</v>
      </c>
      <c r="Q480" t="s">
        <v>137</v>
      </c>
      <c r="R480" t="s">
        <v>137</v>
      </c>
      <c r="S480" t="s">
        <v>137</v>
      </c>
      <c r="AB480">
        <v>10</v>
      </c>
      <c r="AE480">
        <v>10</v>
      </c>
      <c r="AH480" s="81">
        <v>41944</v>
      </c>
      <c r="AI480" t="s">
        <v>4207</v>
      </c>
      <c r="AJ480">
        <v>41944</v>
      </c>
      <c r="AK480" t="s">
        <v>337</v>
      </c>
      <c r="AM480">
        <v>41939</v>
      </c>
      <c r="AN480" t="s">
        <v>4208</v>
      </c>
      <c r="AP480" t="s">
        <v>4209</v>
      </c>
      <c r="AQ480" t="s">
        <v>412</v>
      </c>
      <c r="AR480" t="s">
        <v>412</v>
      </c>
      <c r="AT480" t="s">
        <v>137</v>
      </c>
      <c r="AV480" t="s">
        <v>341</v>
      </c>
      <c r="AW480">
        <v>2</v>
      </c>
      <c r="BX480" t="s">
        <v>345</v>
      </c>
      <c r="BY480">
        <v>0</v>
      </c>
      <c r="BZ480" t="e">
        <v>#VALUE!</v>
      </c>
      <c r="CA480" t="s">
        <v>449</v>
      </c>
      <c r="CC480" t="s">
        <v>344</v>
      </c>
      <c r="CD480" t="s">
        <v>345</v>
      </c>
    </row>
    <row r="481" spans="1:82" x14ac:dyDescent="0.2">
      <c r="A481">
        <v>478</v>
      </c>
      <c r="B481" t="s">
        <v>618</v>
      </c>
      <c r="C481" s="73">
        <v>1114300252</v>
      </c>
      <c r="D481" s="73" t="s">
        <v>4210</v>
      </c>
      <c r="E481" s="73" t="str">
        <f t="shared" si="7"/>
        <v>特定非営利活動法人</v>
      </c>
      <c r="F481" s="73" t="s">
        <v>4211</v>
      </c>
      <c r="G481" s="73" t="s">
        <v>4185</v>
      </c>
      <c r="H481" s="80">
        <v>24210</v>
      </c>
      <c r="I481" t="s">
        <v>4212</v>
      </c>
      <c r="J481">
        <v>3670042</v>
      </c>
      <c r="K481" t="s">
        <v>4213</v>
      </c>
      <c r="L481" t="s">
        <v>4213</v>
      </c>
      <c r="Q481" t="s">
        <v>137</v>
      </c>
      <c r="R481" t="s">
        <v>137</v>
      </c>
      <c r="AE481">
        <v>20</v>
      </c>
      <c r="AH481" s="81">
        <v>42826</v>
      </c>
      <c r="AI481" t="s">
        <v>4214</v>
      </c>
      <c r="AJ481">
        <v>42826</v>
      </c>
      <c r="AK481" t="s">
        <v>337</v>
      </c>
      <c r="AM481">
        <v>42825</v>
      </c>
      <c r="AN481" t="s">
        <v>4215</v>
      </c>
      <c r="AO481" t="s">
        <v>4191</v>
      </c>
      <c r="AP481" t="s">
        <v>4216</v>
      </c>
      <c r="AQ481" t="s">
        <v>412</v>
      </c>
      <c r="AR481" t="s">
        <v>412</v>
      </c>
      <c r="AT481" t="s">
        <v>137</v>
      </c>
      <c r="AU481" t="s">
        <v>341</v>
      </c>
      <c r="AW481">
        <v>1</v>
      </c>
      <c r="BS481">
        <v>1</v>
      </c>
      <c r="BX481" t="s">
        <v>453</v>
      </c>
      <c r="BY481">
        <v>0</v>
      </c>
      <c r="BZ481">
        <v>20</v>
      </c>
      <c r="CA481" t="s">
        <v>449</v>
      </c>
    </row>
    <row r="482" spans="1:82" x14ac:dyDescent="0.2">
      <c r="A482">
        <v>479</v>
      </c>
      <c r="B482" t="s">
        <v>333</v>
      </c>
      <c r="C482" s="73">
        <v>1114300260</v>
      </c>
      <c r="D482" s="73" t="s">
        <v>4217</v>
      </c>
      <c r="E482" s="73" t="str">
        <f t="shared" si="7"/>
        <v>その他（社団・財団・農協・生協等）</v>
      </c>
      <c r="F482" s="73" t="s">
        <v>4218</v>
      </c>
      <c r="G482" s="73" t="s">
        <v>4185</v>
      </c>
      <c r="H482" s="80">
        <v>9583</v>
      </c>
      <c r="I482" t="s">
        <v>4219</v>
      </c>
      <c r="J482">
        <v>3670044</v>
      </c>
      <c r="K482" t="s">
        <v>4220</v>
      </c>
      <c r="L482" t="s">
        <v>4221</v>
      </c>
      <c r="M482" t="s">
        <v>137</v>
      </c>
      <c r="N482" t="s">
        <v>137</v>
      </c>
      <c r="O482" t="s">
        <v>137</v>
      </c>
      <c r="P482" t="s">
        <v>137</v>
      </c>
      <c r="Q482" t="s">
        <v>137</v>
      </c>
      <c r="R482" t="s">
        <v>137</v>
      </c>
      <c r="S482" t="s">
        <v>137</v>
      </c>
      <c r="AB482">
        <v>10</v>
      </c>
      <c r="AE482">
        <v>10</v>
      </c>
      <c r="AH482" s="81">
        <v>42917</v>
      </c>
      <c r="AI482" t="s">
        <v>4222</v>
      </c>
      <c r="AJ482">
        <v>42917</v>
      </c>
      <c r="AK482" t="s">
        <v>337</v>
      </c>
      <c r="AN482" t="s">
        <v>4223</v>
      </c>
      <c r="AP482" t="s">
        <v>4224</v>
      </c>
      <c r="AQ482" t="s">
        <v>401</v>
      </c>
      <c r="AR482" t="s">
        <v>401</v>
      </c>
      <c r="AT482" t="s">
        <v>137</v>
      </c>
      <c r="AV482" t="s">
        <v>341</v>
      </c>
      <c r="AW482">
        <v>2</v>
      </c>
      <c r="BS482">
        <v>1</v>
      </c>
      <c r="BX482" t="s">
        <v>413</v>
      </c>
      <c r="BY482">
        <v>0</v>
      </c>
      <c r="BZ482">
        <v>27</v>
      </c>
      <c r="CA482" t="s">
        <v>427</v>
      </c>
      <c r="CC482" t="s">
        <v>344</v>
      </c>
    </row>
    <row r="483" spans="1:82" x14ac:dyDescent="0.2">
      <c r="A483">
        <v>480</v>
      </c>
      <c r="B483" t="s">
        <v>346</v>
      </c>
      <c r="C483" s="73">
        <v>1114300302</v>
      </c>
      <c r="D483" s="73" t="s">
        <v>4225</v>
      </c>
      <c r="E483" s="73" t="str">
        <f t="shared" si="7"/>
        <v>営利法人（株式・合名・合資・合同会社）</v>
      </c>
      <c r="F483" s="73" t="s">
        <v>4226</v>
      </c>
      <c r="G483" s="73" t="s">
        <v>4185</v>
      </c>
      <c r="H483" s="80" t="s">
        <v>344</v>
      </c>
      <c r="I483" t="s">
        <v>4227</v>
      </c>
      <c r="J483" t="s">
        <v>4228</v>
      </c>
      <c r="K483" t="s">
        <v>4229</v>
      </c>
      <c r="L483" t="s">
        <v>4230</v>
      </c>
      <c r="M483" t="s">
        <v>341</v>
      </c>
      <c r="N483" t="s">
        <v>341</v>
      </c>
      <c r="O483" t="s">
        <v>341</v>
      </c>
      <c r="P483" t="s">
        <v>341</v>
      </c>
      <c r="Q483" t="s">
        <v>137</v>
      </c>
      <c r="R483" t="s">
        <v>341</v>
      </c>
      <c r="S483" t="s">
        <v>341</v>
      </c>
      <c r="X483">
        <v>17</v>
      </c>
      <c r="AE483">
        <v>10</v>
      </c>
      <c r="AH483" s="81">
        <v>43191</v>
      </c>
      <c r="AI483" t="s">
        <v>4231</v>
      </c>
      <c r="AJ483">
        <v>43191</v>
      </c>
      <c r="AK483" t="s">
        <v>344</v>
      </c>
      <c r="AL483" t="s">
        <v>446</v>
      </c>
      <c r="AM483">
        <v>43191</v>
      </c>
      <c r="AN483" t="s">
        <v>4232</v>
      </c>
      <c r="AP483" t="s">
        <v>4233</v>
      </c>
      <c r="AQ483" t="s">
        <v>351</v>
      </c>
      <c r="AR483" t="s">
        <v>351</v>
      </c>
      <c r="AT483" t="s">
        <v>137</v>
      </c>
      <c r="AV483" t="s">
        <v>341</v>
      </c>
      <c r="AW483">
        <v>2</v>
      </c>
      <c r="BX483" t="s">
        <v>453</v>
      </c>
      <c r="BY483">
        <v>0</v>
      </c>
      <c r="BZ483">
        <v>20</v>
      </c>
      <c r="CA483" t="s">
        <v>449</v>
      </c>
    </row>
    <row r="484" spans="1:82" x14ac:dyDescent="0.2">
      <c r="A484">
        <v>481</v>
      </c>
      <c r="B484" t="s">
        <v>236</v>
      </c>
      <c r="C484" s="73">
        <v>1114300336</v>
      </c>
      <c r="D484" s="73" t="s">
        <v>4234</v>
      </c>
      <c r="E484" s="73" t="str">
        <f t="shared" si="7"/>
        <v>その他（社団・財団・農協・生協等）</v>
      </c>
      <c r="F484" s="73" t="s">
        <v>4235</v>
      </c>
      <c r="G484" s="73" t="s">
        <v>4185</v>
      </c>
      <c r="H484" s="80">
        <v>8333</v>
      </c>
      <c r="I484" t="s">
        <v>4236</v>
      </c>
      <c r="J484" t="s">
        <v>4228</v>
      </c>
      <c r="K484" t="s">
        <v>4237</v>
      </c>
      <c r="L484" t="s">
        <v>4237</v>
      </c>
      <c r="Q484" t="s">
        <v>137</v>
      </c>
      <c r="R484" t="s">
        <v>137</v>
      </c>
      <c r="AE484">
        <v>20</v>
      </c>
      <c r="AH484" s="81">
        <v>43709</v>
      </c>
      <c r="AI484" t="s">
        <v>4238</v>
      </c>
      <c r="AJ484">
        <v>43709</v>
      </c>
      <c r="AL484" t="s">
        <v>1260</v>
      </c>
      <c r="AM484">
        <v>43709</v>
      </c>
      <c r="AN484" t="s">
        <v>4239</v>
      </c>
      <c r="AP484" t="s">
        <v>4240</v>
      </c>
      <c r="AQ484" t="s">
        <v>401</v>
      </c>
      <c r="AR484" t="s">
        <v>401</v>
      </c>
      <c r="AT484" t="s">
        <v>137</v>
      </c>
      <c r="AU484" t="s">
        <v>341</v>
      </c>
      <c r="AW484">
        <v>1</v>
      </c>
      <c r="AZ484">
        <v>1</v>
      </c>
      <c r="BT484" t="s">
        <v>471</v>
      </c>
      <c r="BU484">
        <v>50</v>
      </c>
      <c r="BV484">
        <v>4</v>
      </c>
      <c r="BW484">
        <v>34988</v>
      </c>
      <c r="BX484" t="s">
        <v>386</v>
      </c>
      <c r="BY484">
        <v>0</v>
      </c>
      <c r="BZ484">
        <v>20</v>
      </c>
      <c r="CA484" t="s">
        <v>448</v>
      </c>
    </row>
    <row r="485" spans="1:82" x14ac:dyDescent="0.2">
      <c r="A485">
        <v>482</v>
      </c>
      <c r="B485" t="s">
        <v>618</v>
      </c>
      <c r="C485" s="73">
        <v>1114300419</v>
      </c>
      <c r="D485" s="73" t="s">
        <v>4241</v>
      </c>
      <c r="E485" s="73" t="str">
        <f t="shared" si="7"/>
        <v>特定非営利活動法人</v>
      </c>
      <c r="F485" s="73" t="s">
        <v>4242</v>
      </c>
      <c r="G485" s="73" t="s">
        <v>4185</v>
      </c>
      <c r="H485" s="80">
        <v>21583</v>
      </c>
      <c r="I485" t="s">
        <v>4243</v>
      </c>
      <c r="J485" t="s">
        <v>4244</v>
      </c>
      <c r="K485" t="s">
        <v>4245</v>
      </c>
      <c r="Q485" t="s">
        <v>137</v>
      </c>
      <c r="R485" t="s">
        <v>137</v>
      </c>
      <c r="AE485">
        <v>20</v>
      </c>
      <c r="AH485" s="81">
        <v>44896</v>
      </c>
      <c r="AI485" t="s">
        <v>4246</v>
      </c>
      <c r="AJ485">
        <v>44896</v>
      </c>
      <c r="AK485" t="s">
        <v>337</v>
      </c>
      <c r="AL485" t="s">
        <v>447</v>
      </c>
      <c r="AM485">
        <v>44896</v>
      </c>
      <c r="AN485" t="s">
        <v>4247</v>
      </c>
      <c r="AP485" t="s">
        <v>4248</v>
      </c>
      <c r="AQ485" t="s">
        <v>412</v>
      </c>
      <c r="AR485" t="s">
        <v>412</v>
      </c>
      <c r="AT485" t="s">
        <v>137</v>
      </c>
      <c r="AU485" t="s">
        <v>341</v>
      </c>
      <c r="AW485">
        <v>1</v>
      </c>
      <c r="BS485">
        <v>1</v>
      </c>
      <c r="CA485" t="s">
        <v>449</v>
      </c>
      <c r="CD485">
        <v>1</v>
      </c>
    </row>
    <row r="486" spans="1:82" x14ac:dyDescent="0.2">
      <c r="A486">
        <v>483</v>
      </c>
      <c r="B486" t="s">
        <v>361</v>
      </c>
      <c r="C486" s="73">
        <v>1114300427</v>
      </c>
      <c r="D486" s="73" t="s">
        <v>4249</v>
      </c>
      <c r="E486" s="73" t="str">
        <f t="shared" si="7"/>
        <v>特定非営利活動法人</v>
      </c>
      <c r="F486" s="73" t="s">
        <v>4250</v>
      </c>
      <c r="G486" s="73" t="s">
        <v>4185</v>
      </c>
      <c r="H486" s="80">
        <v>24857</v>
      </c>
      <c r="I486" t="s">
        <v>4251</v>
      </c>
      <c r="J486" t="s">
        <v>4252</v>
      </c>
      <c r="K486" t="s">
        <v>4253</v>
      </c>
      <c r="L486" t="s">
        <v>4254</v>
      </c>
      <c r="M486" t="s">
        <v>289</v>
      </c>
      <c r="N486" t="s">
        <v>290</v>
      </c>
      <c r="O486" t="s">
        <v>291</v>
      </c>
      <c r="P486" t="s">
        <v>292</v>
      </c>
      <c r="Q486" t="s">
        <v>293</v>
      </c>
      <c r="R486" t="s">
        <v>294</v>
      </c>
      <c r="S486" t="s">
        <v>295</v>
      </c>
      <c r="X486">
        <v>6</v>
      </c>
      <c r="AE486">
        <v>14</v>
      </c>
      <c r="AH486" s="81">
        <v>45017</v>
      </c>
      <c r="AJ486">
        <v>45017</v>
      </c>
      <c r="AK486">
        <v>45017</v>
      </c>
      <c r="AL486" t="s">
        <v>519</v>
      </c>
      <c r="AM486">
        <v>45017</v>
      </c>
      <c r="AN486" t="s">
        <v>4255</v>
      </c>
      <c r="AO486" t="s">
        <v>4256</v>
      </c>
      <c r="AP486" t="s">
        <v>4257</v>
      </c>
      <c r="AQ486" t="s">
        <v>412</v>
      </c>
      <c r="AR486" t="s">
        <v>412</v>
      </c>
      <c r="AT486" t="s">
        <v>137</v>
      </c>
      <c r="AV486" t="s">
        <v>341</v>
      </c>
      <c r="AW486">
        <v>2</v>
      </c>
      <c r="BS486">
        <v>1</v>
      </c>
      <c r="BX486" t="s">
        <v>467</v>
      </c>
      <c r="BY486">
        <v>50</v>
      </c>
      <c r="BZ486">
        <v>60</v>
      </c>
      <c r="CA486" t="s">
        <v>3439</v>
      </c>
      <c r="CC486">
        <v>1569942</v>
      </c>
    </row>
    <row r="487" spans="1:82" x14ac:dyDescent="0.2">
      <c r="A487">
        <v>484</v>
      </c>
      <c r="B487" t="s">
        <v>236</v>
      </c>
      <c r="C487" s="73">
        <v>1114300435</v>
      </c>
      <c r="D487" s="73" t="s">
        <v>2996</v>
      </c>
      <c r="E487" s="73" t="str">
        <f t="shared" si="7"/>
        <v>営利法人（株式・合名・合資・合同会社）</v>
      </c>
      <c r="F487" s="73" t="s">
        <v>4258</v>
      </c>
      <c r="G487" s="73" t="s">
        <v>4185</v>
      </c>
      <c r="H487" s="80">
        <v>19500</v>
      </c>
      <c r="I487" t="s">
        <v>4259</v>
      </c>
      <c r="J487" t="s">
        <v>4260</v>
      </c>
      <c r="K487" t="s">
        <v>4261</v>
      </c>
      <c r="L487" t="s">
        <v>4261</v>
      </c>
      <c r="Q487" t="s">
        <v>137</v>
      </c>
      <c r="R487" t="s">
        <v>137</v>
      </c>
      <c r="AE487">
        <v>20</v>
      </c>
      <c r="AH487" s="81">
        <v>45078</v>
      </c>
      <c r="AI487" t="s">
        <v>4262</v>
      </c>
      <c r="AJ487">
        <v>45078</v>
      </c>
      <c r="AK487" t="s">
        <v>337</v>
      </c>
      <c r="AL487" t="s">
        <v>519</v>
      </c>
      <c r="AM487">
        <v>45078</v>
      </c>
      <c r="AN487" t="s">
        <v>4263</v>
      </c>
      <c r="AP487" t="s">
        <v>4264</v>
      </c>
      <c r="AQ487" t="s">
        <v>351</v>
      </c>
      <c r="AR487" t="s">
        <v>351</v>
      </c>
      <c r="AT487" t="s">
        <v>137</v>
      </c>
      <c r="AU487" t="s">
        <v>341</v>
      </c>
      <c r="AW487">
        <v>1</v>
      </c>
      <c r="BS487">
        <v>1</v>
      </c>
      <c r="BZ487">
        <v>20</v>
      </c>
      <c r="CA487" t="s">
        <v>449</v>
      </c>
      <c r="CC487" t="s">
        <v>344</v>
      </c>
    </row>
    <row r="488" spans="1:82" x14ac:dyDescent="0.2">
      <c r="A488">
        <v>485</v>
      </c>
      <c r="B488" t="s">
        <v>236</v>
      </c>
      <c r="C488" s="73">
        <v>1114300484</v>
      </c>
      <c r="D488" s="73" t="s">
        <v>4265</v>
      </c>
      <c r="E488" s="73" t="str">
        <f t="shared" si="7"/>
        <v>営利法人（株式・合名・合資・合同会社）</v>
      </c>
      <c r="F488" s="73" t="s">
        <v>4266</v>
      </c>
      <c r="G488" s="73" t="s">
        <v>4185</v>
      </c>
      <c r="H488" s="80" t="s">
        <v>344</v>
      </c>
      <c r="I488" t="s">
        <v>4267</v>
      </c>
      <c r="J488" t="s">
        <v>4268</v>
      </c>
      <c r="K488" t="s">
        <v>4269</v>
      </c>
      <c r="L488" t="s">
        <v>4270</v>
      </c>
      <c r="M488" t="s">
        <v>137</v>
      </c>
      <c r="N488" t="s">
        <v>137</v>
      </c>
      <c r="O488" t="s">
        <v>137</v>
      </c>
      <c r="P488" t="s">
        <v>137</v>
      </c>
      <c r="Q488" t="s">
        <v>137</v>
      </c>
      <c r="R488" t="s">
        <v>137</v>
      </c>
      <c r="S488" t="s">
        <v>137</v>
      </c>
      <c r="AE488">
        <v>20</v>
      </c>
      <c r="AH488" s="81">
        <v>45962</v>
      </c>
      <c r="AJ488">
        <v>45962</v>
      </c>
      <c r="AK488" t="s">
        <v>337</v>
      </c>
      <c r="AL488" t="s">
        <v>514</v>
      </c>
      <c r="AM488">
        <v>45078</v>
      </c>
      <c r="AN488" t="s">
        <v>4271</v>
      </c>
      <c r="AP488" t="s">
        <v>4272</v>
      </c>
      <c r="AQ488" t="s">
        <v>351</v>
      </c>
      <c r="AR488" t="s">
        <v>351</v>
      </c>
      <c r="AT488" t="s">
        <v>137</v>
      </c>
      <c r="AU488" t="s">
        <v>341</v>
      </c>
      <c r="AW488">
        <v>1</v>
      </c>
      <c r="BS488">
        <v>1</v>
      </c>
      <c r="BX488" t="s">
        <v>467</v>
      </c>
      <c r="BY488">
        <v>58</v>
      </c>
      <c r="BZ488">
        <v>80</v>
      </c>
      <c r="CA488" t="s">
        <v>449</v>
      </c>
      <c r="CC488" t="s">
        <v>344</v>
      </c>
    </row>
    <row r="489" spans="1:82" x14ac:dyDescent="0.2">
      <c r="A489">
        <v>486</v>
      </c>
      <c r="B489" t="s">
        <v>333</v>
      </c>
      <c r="C489" s="73">
        <v>1114500059</v>
      </c>
      <c r="D489" s="73" t="s">
        <v>4273</v>
      </c>
      <c r="E489" s="73" t="str">
        <f t="shared" si="7"/>
        <v>社会福祉法人（社協以外）</v>
      </c>
      <c r="F489" s="73" t="s">
        <v>4274</v>
      </c>
      <c r="G489" s="73" t="s">
        <v>58</v>
      </c>
      <c r="H489" s="80">
        <v>11111</v>
      </c>
      <c r="I489" t="s">
        <v>4275</v>
      </c>
      <c r="J489">
        <v>3600105</v>
      </c>
      <c r="K489" t="s">
        <v>4276</v>
      </c>
      <c r="L489" t="s">
        <v>4277</v>
      </c>
      <c r="Q489" t="s">
        <v>137</v>
      </c>
      <c r="X489">
        <v>16</v>
      </c>
      <c r="AE489">
        <v>18</v>
      </c>
      <c r="AH489" s="81">
        <v>39083</v>
      </c>
      <c r="AI489" t="s">
        <v>4278</v>
      </c>
      <c r="AJ489">
        <v>39083</v>
      </c>
      <c r="AK489" t="s">
        <v>337</v>
      </c>
      <c r="AM489">
        <v>41486</v>
      </c>
      <c r="AN489" t="s">
        <v>4279</v>
      </c>
      <c r="AP489" t="s">
        <v>4280</v>
      </c>
      <c r="AQ489" t="s">
        <v>340</v>
      </c>
      <c r="AR489" t="s">
        <v>340</v>
      </c>
      <c r="AT489" t="s">
        <v>137</v>
      </c>
      <c r="AV489" t="s">
        <v>341</v>
      </c>
      <c r="AW489">
        <v>2</v>
      </c>
      <c r="BR489" t="s">
        <v>4281</v>
      </c>
      <c r="BT489" t="s">
        <v>2310</v>
      </c>
      <c r="BX489" t="s">
        <v>413</v>
      </c>
      <c r="BY489">
        <v>0</v>
      </c>
      <c r="BZ489">
        <v>37</v>
      </c>
      <c r="CA489" t="s">
        <v>449</v>
      </c>
      <c r="CC489">
        <v>763152</v>
      </c>
      <c r="CD489" t="s">
        <v>345</v>
      </c>
    </row>
    <row r="490" spans="1:82" x14ac:dyDescent="0.2">
      <c r="A490">
        <v>487</v>
      </c>
      <c r="B490" t="s">
        <v>346</v>
      </c>
      <c r="C490" s="73">
        <v>1114550021</v>
      </c>
      <c r="D490" s="73" t="s">
        <v>4282</v>
      </c>
      <c r="E490" s="73" t="str">
        <f t="shared" si="7"/>
        <v>社会福祉法人（社協以外）</v>
      </c>
      <c r="F490" s="73" t="s">
        <v>4283</v>
      </c>
      <c r="G490" s="73" t="s">
        <v>4284</v>
      </c>
      <c r="H490" s="80">
        <v>43000</v>
      </c>
      <c r="I490" t="s">
        <v>4285</v>
      </c>
      <c r="J490">
        <v>3691205</v>
      </c>
      <c r="K490" t="s">
        <v>4286</v>
      </c>
      <c r="L490" t="s">
        <v>4287</v>
      </c>
      <c r="M490" t="s">
        <v>137</v>
      </c>
      <c r="N490" t="s">
        <v>137</v>
      </c>
      <c r="O490" t="s">
        <v>137</v>
      </c>
      <c r="P490" t="s">
        <v>137</v>
      </c>
      <c r="Q490" t="s">
        <v>137</v>
      </c>
      <c r="R490" t="s">
        <v>137</v>
      </c>
      <c r="S490" t="s">
        <v>137</v>
      </c>
      <c r="X490">
        <v>20</v>
      </c>
      <c r="AE490">
        <v>17</v>
      </c>
      <c r="AH490" s="81">
        <v>39173</v>
      </c>
      <c r="AI490" t="s">
        <v>4288</v>
      </c>
      <c r="AJ490">
        <v>39173</v>
      </c>
      <c r="AK490" t="s">
        <v>337</v>
      </c>
      <c r="AM490">
        <v>41486</v>
      </c>
      <c r="AN490" t="s">
        <v>4289</v>
      </c>
      <c r="AP490" t="s">
        <v>4290</v>
      </c>
      <c r="AQ490" t="s">
        <v>340</v>
      </c>
      <c r="AR490" t="s">
        <v>340</v>
      </c>
      <c r="AT490" t="s">
        <v>137</v>
      </c>
      <c r="AV490" t="s">
        <v>341</v>
      </c>
      <c r="AW490">
        <v>2</v>
      </c>
      <c r="AZ490">
        <v>1</v>
      </c>
      <c r="BT490" t="s">
        <v>471</v>
      </c>
      <c r="BU490">
        <v>50</v>
      </c>
      <c r="BW490">
        <v>29540</v>
      </c>
      <c r="BX490" t="s">
        <v>511</v>
      </c>
      <c r="BY490">
        <v>0</v>
      </c>
      <c r="BZ490">
        <v>90</v>
      </c>
      <c r="CA490" t="s">
        <v>449</v>
      </c>
      <c r="CD490">
        <v>1</v>
      </c>
    </row>
    <row r="491" spans="1:82" x14ac:dyDescent="0.2">
      <c r="A491">
        <v>488</v>
      </c>
      <c r="B491" t="s">
        <v>618</v>
      </c>
      <c r="C491" s="73">
        <v>1114550088</v>
      </c>
      <c r="D491" s="73" t="s">
        <v>3048</v>
      </c>
      <c r="E491" s="73" t="str">
        <f t="shared" si="7"/>
        <v>社会福祉法人（社協以外）</v>
      </c>
      <c r="F491" s="73" t="s">
        <v>4291</v>
      </c>
      <c r="G491" s="73" t="s">
        <v>4284</v>
      </c>
      <c r="H491" s="80">
        <v>7500</v>
      </c>
      <c r="I491" t="s">
        <v>4292</v>
      </c>
      <c r="J491">
        <v>3691214</v>
      </c>
      <c r="K491" t="s">
        <v>4293</v>
      </c>
      <c r="L491" t="s">
        <v>4294</v>
      </c>
      <c r="M491" t="s">
        <v>137</v>
      </c>
      <c r="N491" t="s">
        <v>137</v>
      </c>
      <c r="O491" t="s">
        <v>137</v>
      </c>
      <c r="P491" t="s">
        <v>137</v>
      </c>
      <c r="Q491" t="s">
        <v>137</v>
      </c>
      <c r="R491" t="s">
        <v>137</v>
      </c>
      <c r="S491" t="s">
        <v>137</v>
      </c>
      <c r="AE491">
        <v>20</v>
      </c>
      <c r="AH491" s="81">
        <v>38991</v>
      </c>
      <c r="AI491" t="s">
        <v>4295</v>
      </c>
      <c r="AJ491">
        <v>38991</v>
      </c>
      <c r="AK491" t="s">
        <v>337</v>
      </c>
      <c r="AM491">
        <v>41486</v>
      </c>
      <c r="AN491" t="s">
        <v>4296</v>
      </c>
      <c r="AP491" t="s">
        <v>4297</v>
      </c>
      <c r="AQ491" t="s">
        <v>340</v>
      </c>
      <c r="AR491" t="s">
        <v>340</v>
      </c>
      <c r="AT491" t="s">
        <v>137</v>
      </c>
      <c r="AU491" t="s">
        <v>341</v>
      </c>
      <c r="AW491">
        <v>1</v>
      </c>
      <c r="BP491">
        <v>1</v>
      </c>
      <c r="BT491" t="s">
        <v>293</v>
      </c>
      <c r="BX491" t="s">
        <v>416</v>
      </c>
      <c r="BY491">
        <v>0</v>
      </c>
      <c r="BZ491">
        <v>20</v>
      </c>
      <c r="CA491" t="s">
        <v>3439</v>
      </c>
      <c r="CC491">
        <v>763152</v>
      </c>
      <c r="CD491" t="s">
        <v>345</v>
      </c>
    </row>
    <row r="492" spans="1:82" x14ac:dyDescent="0.2">
      <c r="A492">
        <v>489</v>
      </c>
      <c r="B492" t="s">
        <v>618</v>
      </c>
      <c r="C492" s="73">
        <v>1114550138</v>
      </c>
      <c r="D492" s="73" t="s">
        <v>4298</v>
      </c>
      <c r="E492" s="73" t="str">
        <f t="shared" si="7"/>
        <v>特定非営利活動法人</v>
      </c>
      <c r="F492" s="73" t="s">
        <v>512</v>
      </c>
      <c r="G492" s="73" t="s">
        <v>4284</v>
      </c>
      <c r="H492" s="80">
        <v>15823</v>
      </c>
      <c r="I492" t="s">
        <v>4299</v>
      </c>
      <c r="J492">
        <v>3691203</v>
      </c>
      <c r="K492" t="s">
        <v>4300</v>
      </c>
      <c r="L492" t="s">
        <v>4300</v>
      </c>
      <c r="Q492" t="s">
        <v>137</v>
      </c>
      <c r="AE492">
        <v>20</v>
      </c>
      <c r="AH492" s="81">
        <v>40299</v>
      </c>
      <c r="AI492" t="s">
        <v>4301</v>
      </c>
      <c r="AJ492">
        <v>40299</v>
      </c>
      <c r="AK492" t="s">
        <v>337</v>
      </c>
      <c r="AM492">
        <v>41486</v>
      </c>
      <c r="AN492" t="s">
        <v>4302</v>
      </c>
      <c r="AP492" t="s">
        <v>515</v>
      </c>
      <c r="AQ492" t="s">
        <v>412</v>
      </c>
      <c r="AR492" t="s">
        <v>412</v>
      </c>
      <c r="AT492" t="s">
        <v>137</v>
      </c>
      <c r="AU492" t="s">
        <v>341</v>
      </c>
      <c r="AW492">
        <v>1</v>
      </c>
      <c r="BS492">
        <v>1</v>
      </c>
      <c r="BX492" t="s">
        <v>453</v>
      </c>
      <c r="BY492">
        <v>0</v>
      </c>
      <c r="BZ492">
        <v>20</v>
      </c>
      <c r="CA492" t="s">
        <v>449</v>
      </c>
      <c r="CC492" t="s">
        <v>344</v>
      </c>
    </row>
    <row r="493" spans="1:82" x14ac:dyDescent="0.2">
      <c r="A493">
        <v>490</v>
      </c>
      <c r="B493" t="s">
        <v>346</v>
      </c>
      <c r="C493" s="73">
        <v>1114550153</v>
      </c>
      <c r="D493" s="73" t="s">
        <v>4303</v>
      </c>
      <c r="E493" s="73" t="str">
        <f t="shared" si="7"/>
        <v>特定非営利活動法人</v>
      </c>
      <c r="F493" s="73" t="s">
        <v>4304</v>
      </c>
      <c r="G493" s="73" t="s">
        <v>4284</v>
      </c>
      <c r="H493" s="80" t="s">
        <v>344</v>
      </c>
      <c r="I493" t="s">
        <v>4305</v>
      </c>
      <c r="J493">
        <v>3691201</v>
      </c>
      <c r="K493" t="s">
        <v>4306</v>
      </c>
      <c r="L493" t="s">
        <v>4307</v>
      </c>
      <c r="Q493" t="s">
        <v>137</v>
      </c>
      <c r="R493" t="s">
        <v>137</v>
      </c>
      <c r="AB493">
        <v>6</v>
      </c>
      <c r="AE493">
        <v>14</v>
      </c>
      <c r="AH493" s="81">
        <v>40940</v>
      </c>
      <c r="AI493" t="s">
        <v>4308</v>
      </c>
      <c r="AJ493">
        <v>40940</v>
      </c>
      <c r="AK493" t="s">
        <v>337</v>
      </c>
      <c r="AM493">
        <v>41486</v>
      </c>
      <c r="AN493" t="s">
        <v>4309</v>
      </c>
      <c r="AP493" t="s">
        <v>4310</v>
      </c>
      <c r="AQ493" t="s">
        <v>412</v>
      </c>
      <c r="AR493" t="s">
        <v>412</v>
      </c>
      <c r="AT493" t="s">
        <v>137</v>
      </c>
      <c r="AV493" t="s">
        <v>341</v>
      </c>
      <c r="AW493">
        <v>2</v>
      </c>
      <c r="BS493">
        <v>1</v>
      </c>
      <c r="BX493" t="s">
        <v>416</v>
      </c>
      <c r="BY493">
        <v>0</v>
      </c>
      <c r="BZ493">
        <v>10</v>
      </c>
      <c r="CA493" t="s">
        <v>449</v>
      </c>
      <c r="CD493" t="s">
        <v>345</v>
      </c>
    </row>
    <row r="494" spans="1:82" x14ac:dyDescent="0.2">
      <c r="A494">
        <v>491</v>
      </c>
      <c r="B494" t="s">
        <v>346</v>
      </c>
      <c r="C494" s="73">
        <v>1114550336</v>
      </c>
      <c r="D494" s="73" t="s">
        <v>4311</v>
      </c>
      <c r="E494" s="73" t="str">
        <f t="shared" si="7"/>
        <v>営利法人（株式・合名・合資・合同会社）</v>
      </c>
      <c r="F494" s="73" t="s">
        <v>4312</v>
      </c>
      <c r="G494" s="73" t="s">
        <v>4313</v>
      </c>
      <c r="H494" s="80" t="s">
        <v>344</v>
      </c>
      <c r="I494" t="s">
        <v>4314</v>
      </c>
      <c r="J494" t="s">
        <v>4315</v>
      </c>
      <c r="K494" t="s">
        <v>4316</v>
      </c>
      <c r="L494" t="s">
        <v>4317</v>
      </c>
      <c r="M494" t="s">
        <v>137</v>
      </c>
      <c r="N494" t="s">
        <v>137</v>
      </c>
      <c r="O494" t="s">
        <v>137</v>
      </c>
      <c r="P494" t="s">
        <v>137</v>
      </c>
      <c r="Q494" t="s">
        <v>137</v>
      </c>
      <c r="R494" t="s">
        <v>137</v>
      </c>
      <c r="S494" t="s">
        <v>137</v>
      </c>
      <c r="X494">
        <v>8</v>
      </c>
      <c r="AE494">
        <v>12</v>
      </c>
      <c r="AH494" s="81">
        <v>45778</v>
      </c>
      <c r="AI494" t="s">
        <v>4318</v>
      </c>
      <c r="AJ494">
        <v>45778</v>
      </c>
      <c r="AK494" t="s">
        <v>344</v>
      </c>
      <c r="AL494" t="s">
        <v>514</v>
      </c>
      <c r="AM494">
        <v>45778</v>
      </c>
      <c r="AN494" t="s">
        <v>4319</v>
      </c>
      <c r="AP494" t="s">
        <v>4320</v>
      </c>
      <c r="AQ494" t="s">
        <v>351</v>
      </c>
      <c r="AR494" t="s">
        <v>351</v>
      </c>
      <c r="AT494" t="s">
        <v>137</v>
      </c>
      <c r="AV494" t="s">
        <v>341</v>
      </c>
      <c r="AW494">
        <v>2</v>
      </c>
      <c r="BJ494">
        <v>1</v>
      </c>
      <c r="BT494" t="s">
        <v>293</v>
      </c>
      <c r="BV494">
        <v>40</v>
      </c>
      <c r="BW494">
        <v>29160</v>
      </c>
      <c r="BX494" t="s">
        <v>467</v>
      </c>
      <c r="BY494">
        <v>40</v>
      </c>
      <c r="BZ494">
        <v>50</v>
      </c>
      <c r="CA494" t="s">
        <v>3439</v>
      </c>
      <c r="CC494" t="s">
        <v>2817</v>
      </c>
      <c r="CD494">
        <v>1</v>
      </c>
    </row>
    <row r="495" spans="1:82" x14ac:dyDescent="0.2">
      <c r="A495">
        <v>492</v>
      </c>
      <c r="B495" t="s">
        <v>333</v>
      </c>
      <c r="C495" s="73">
        <v>1114550344</v>
      </c>
      <c r="D495" s="73" t="s">
        <v>4321</v>
      </c>
      <c r="E495" s="73" t="str">
        <f t="shared" si="7"/>
        <v>営利法人（株式・合名・合資・合同会社）</v>
      </c>
      <c r="F495" s="73" t="s">
        <v>4322</v>
      </c>
      <c r="G495" s="73" t="s">
        <v>4313</v>
      </c>
      <c r="H495" s="80" t="s">
        <v>344</v>
      </c>
      <c r="I495" t="s">
        <v>4323</v>
      </c>
      <c r="J495" t="s">
        <v>4324</v>
      </c>
      <c r="K495" t="s">
        <v>4325</v>
      </c>
      <c r="L495" t="s">
        <v>4325</v>
      </c>
      <c r="Q495" t="s">
        <v>137</v>
      </c>
      <c r="R495" t="s">
        <v>137</v>
      </c>
      <c r="X495">
        <v>10</v>
      </c>
      <c r="AE495">
        <v>10</v>
      </c>
      <c r="AH495" s="81">
        <v>45931</v>
      </c>
      <c r="AI495" t="s">
        <v>4326</v>
      </c>
      <c r="AJ495">
        <v>45931</v>
      </c>
      <c r="AK495" t="s">
        <v>344</v>
      </c>
      <c r="AL495" t="s">
        <v>514</v>
      </c>
      <c r="AM495">
        <v>45931</v>
      </c>
      <c r="AN495" t="s">
        <v>4327</v>
      </c>
      <c r="AP495" t="s">
        <v>4328</v>
      </c>
      <c r="AQ495" t="s">
        <v>351</v>
      </c>
      <c r="AR495" t="s">
        <v>351</v>
      </c>
      <c r="AT495" t="s">
        <v>137</v>
      </c>
      <c r="AU495" t="s">
        <v>341</v>
      </c>
      <c r="AW495">
        <v>1</v>
      </c>
      <c r="BS495">
        <v>1</v>
      </c>
      <c r="BX495" t="s">
        <v>386</v>
      </c>
      <c r="BY495">
        <v>0</v>
      </c>
      <c r="BZ495">
        <v>20</v>
      </c>
      <c r="CA495" t="s">
        <v>449</v>
      </c>
      <c r="CC495" t="s">
        <v>344</v>
      </c>
    </row>
    <row r="496" spans="1:82" x14ac:dyDescent="0.2">
      <c r="A496">
        <v>493</v>
      </c>
      <c r="B496" t="s">
        <v>618</v>
      </c>
      <c r="C496" s="73">
        <v>1114600099</v>
      </c>
      <c r="D496" s="73" t="s">
        <v>4329</v>
      </c>
      <c r="E496" s="73" t="str">
        <f t="shared" si="7"/>
        <v>社会福祉法人（社協以外）</v>
      </c>
      <c r="F496" s="73" t="s">
        <v>4330</v>
      </c>
      <c r="G496" s="73" t="s">
        <v>4331</v>
      </c>
      <c r="H496" s="80">
        <v>33988</v>
      </c>
      <c r="I496" t="s">
        <v>4332</v>
      </c>
      <c r="J496">
        <v>3691105</v>
      </c>
      <c r="K496" t="s">
        <v>4333</v>
      </c>
      <c r="L496" t="s">
        <v>4334</v>
      </c>
      <c r="Q496" t="s">
        <v>137</v>
      </c>
      <c r="AE496">
        <v>40</v>
      </c>
      <c r="AH496" s="81">
        <v>40269</v>
      </c>
      <c r="AI496" t="s">
        <v>4335</v>
      </c>
      <c r="AJ496">
        <v>40269</v>
      </c>
      <c r="AK496" t="s">
        <v>337</v>
      </c>
      <c r="AM496">
        <v>41486</v>
      </c>
      <c r="AN496" t="s">
        <v>4336</v>
      </c>
      <c r="AP496" t="s">
        <v>4337</v>
      </c>
      <c r="AQ496" t="s">
        <v>340</v>
      </c>
      <c r="AR496" t="s">
        <v>340</v>
      </c>
      <c r="AT496" t="s">
        <v>137</v>
      </c>
      <c r="AU496" t="s">
        <v>341</v>
      </c>
      <c r="AW496">
        <v>1</v>
      </c>
      <c r="BF496">
        <v>1</v>
      </c>
      <c r="BT496" t="s">
        <v>471</v>
      </c>
      <c r="BV496">
        <v>50</v>
      </c>
      <c r="BW496">
        <v>33695</v>
      </c>
      <c r="BX496" t="s">
        <v>386</v>
      </c>
      <c r="BY496">
        <v>0</v>
      </c>
      <c r="BZ496">
        <v>30</v>
      </c>
      <c r="CA496" t="s">
        <v>3439</v>
      </c>
      <c r="CC496">
        <v>406574</v>
      </c>
      <c r="CD496">
        <v>1</v>
      </c>
    </row>
    <row r="497" spans="1:82" x14ac:dyDescent="0.2">
      <c r="A497">
        <v>494</v>
      </c>
      <c r="B497" t="s">
        <v>618</v>
      </c>
      <c r="C497" s="73">
        <v>1114600107</v>
      </c>
      <c r="D497" s="73" t="s">
        <v>4338</v>
      </c>
      <c r="E497" s="73" t="str">
        <f t="shared" si="7"/>
        <v>社会福祉法人（社協以外）</v>
      </c>
      <c r="F497" s="73" t="s">
        <v>4339</v>
      </c>
      <c r="G497" s="73" t="s">
        <v>59</v>
      </c>
      <c r="H497" s="80">
        <v>36436</v>
      </c>
      <c r="I497" t="s">
        <v>4340</v>
      </c>
      <c r="J497">
        <v>3691105</v>
      </c>
      <c r="K497" t="s">
        <v>4341</v>
      </c>
      <c r="L497" t="s">
        <v>4342</v>
      </c>
      <c r="M497" t="s">
        <v>137</v>
      </c>
      <c r="N497" t="s">
        <v>137</v>
      </c>
      <c r="O497" t="s">
        <v>137</v>
      </c>
      <c r="P497" t="s">
        <v>137</v>
      </c>
      <c r="Q497" t="s">
        <v>137</v>
      </c>
      <c r="R497" t="s">
        <v>137</v>
      </c>
      <c r="S497" t="s">
        <v>137</v>
      </c>
      <c r="AE497">
        <v>30</v>
      </c>
      <c r="AH497" s="81">
        <v>39569</v>
      </c>
      <c r="AI497" t="s">
        <v>4343</v>
      </c>
      <c r="AJ497">
        <v>39569</v>
      </c>
      <c r="AK497" t="s">
        <v>337</v>
      </c>
      <c r="AM497">
        <v>41486</v>
      </c>
      <c r="AN497" t="s">
        <v>4344</v>
      </c>
      <c r="AP497" t="s">
        <v>4345</v>
      </c>
      <c r="AQ497" t="s">
        <v>340</v>
      </c>
      <c r="AR497" t="s">
        <v>340</v>
      </c>
      <c r="AT497" t="s">
        <v>137</v>
      </c>
      <c r="AU497" t="s">
        <v>341</v>
      </c>
      <c r="AW497">
        <v>1</v>
      </c>
      <c r="BB497">
        <v>1</v>
      </c>
      <c r="BT497" t="s">
        <v>471</v>
      </c>
      <c r="BU497">
        <v>40</v>
      </c>
      <c r="BV497">
        <v>10</v>
      </c>
      <c r="BW497">
        <v>28216</v>
      </c>
      <c r="BX497" t="s">
        <v>413</v>
      </c>
      <c r="BY497">
        <v>0</v>
      </c>
      <c r="BZ497">
        <v>50</v>
      </c>
      <c r="CA497" t="s">
        <v>449</v>
      </c>
      <c r="CB497">
        <v>1</v>
      </c>
      <c r="CC497">
        <v>481624</v>
      </c>
      <c r="CD497">
        <v>1</v>
      </c>
    </row>
    <row r="498" spans="1:82" x14ac:dyDescent="0.2">
      <c r="A498">
        <v>495</v>
      </c>
      <c r="B498" t="s">
        <v>333</v>
      </c>
      <c r="C498" s="73">
        <v>1114600131</v>
      </c>
      <c r="D498" s="73" t="s">
        <v>3471</v>
      </c>
      <c r="E498" s="73" t="str">
        <f t="shared" si="7"/>
        <v>社会福祉法人（社協以外）</v>
      </c>
      <c r="F498" s="73" t="s">
        <v>4346</v>
      </c>
      <c r="G498" s="73" t="s">
        <v>59</v>
      </c>
      <c r="H498" s="80">
        <v>45128</v>
      </c>
      <c r="I498" t="s">
        <v>4347</v>
      </c>
      <c r="J498">
        <v>3691105</v>
      </c>
      <c r="K498" t="s">
        <v>4348</v>
      </c>
      <c r="L498" t="s">
        <v>4349</v>
      </c>
      <c r="M498" t="s">
        <v>137</v>
      </c>
      <c r="N498" t="s">
        <v>137</v>
      </c>
      <c r="O498" t="s">
        <v>137</v>
      </c>
      <c r="P498" t="s">
        <v>137</v>
      </c>
      <c r="Q498" t="s">
        <v>137</v>
      </c>
      <c r="X498">
        <v>15</v>
      </c>
      <c r="AE498">
        <v>35</v>
      </c>
      <c r="AH498" s="81">
        <v>39539</v>
      </c>
      <c r="AI498" t="s">
        <v>4350</v>
      </c>
      <c r="AJ498">
        <v>39539</v>
      </c>
      <c r="AK498" t="s">
        <v>337</v>
      </c>
      <c r="AM498">
        <v>41486</v>
      </c>
      <c r="AN498" t="s">
        <v>4351</v>
      </c>
      <c r="AP498" t="s">
        <v>4352</v>
      </c>
      <c r="AQ498" t="s">
        <v>340</v>
      </c>
      <c r="AR498" t="s">
        <v>340</v>
      </c>
      <c r="AT498" t="s">
        <v>137</v>
      </c>
      <c r="AV498" t="s">
        <v>341</v>
      </c>
      <c r="AW498">
        <v>2</v>
      </c>
      <c r="BC498">
        <v>1</v>
      </c>
      <c r="BJ498">
        <v>1</v>
      </c>
      <c r="BT498" t="s">
        <v>293</v>
      </c>
      <c r="BU498">
        <v>90</v>
      </c>
      <c r="BV498">
        <v>20</v>
      </c>
      <c r="BW498" t="s">
        <v>4353</v>
      </c>
      <c r="BX498" t="s">
        <v>467</v>
      </c>
      <c r="BY498">
        <v>40</v>
      </c>
      <c r="BZ498">
        <v>40</v>
      </c>
      <c r="CA498" t="s">
        <v>3439</v>
      </c>
      <c r="CC498">
        <v>895536</v>
      </c>
      <c r="CD498">
        <v>1</v>
      </c>
    </row>
    <row r="499" spans="1:82" x14ac:dyDescent="0.2">
      <c r="A499">
        <v>496</v>
      </c>
      <c r="B499" t="s">
        <v>1721</v>
      </c>
      <c r="C499" s="73">
        <v>1114600198</v>
      </c>
      <c r="D499" s="73" t="s">
        <v>4354</v>
      </c>
      <c r="E499" s="73" t="str">
        <f t="shared" si="7"/>
        <v>社会福祉法人（社協以外）</v>
      </c>
      <c r="F499" s="73" t="s">
        <v>4355</v>
      </c>
      <c r="G499" s="73" t="s">
        <v>4331</v>
      </c>
      <c r="H499" s="80">
        <v>24405</v>
      </c>
      <c r="I499" t="s">
        <v>4356</v>
      </c>
      <c r="J499">
        <v>3691105</v>
      </c>
      <c r="K499" t="s">
        <v>4357</v>
      </c>
      <c r="L499" t="s">
        <v>4358</v>
      </c>
      <c r="M499" t="s">
        <v>137</v>
      </c>
      <c r="N499" t="s">
        <v>137</v>
      </c>
      <c r="O499" t="s">
        <v>137</v>
      </c>
      <c r="P499" t="s">
        <v>137</v>
      </c>
      <c r="Q499" t="s">
        <v>137</v>
      </c>
      <c r="R499" t="s">
        <v>137</v>
      </c>
      <c r="S499" t="s">
        <v>137</v>
      </c>
      <c r="T499">
        <v>30</v>
      </c>
      <c r="V499">
        <v>5</v>
      </c>
      <c r="X499">
        <v>35</v>
      </c>
      <c r="AE499">
        <v>15</v>
      </c>
      <c r="AH499" s="81">
        <v>40269</v>
      </c>
      <c r="AI499" t="s">
        <v>4359</v>
      </c>
      <c r="AJ499">
        <v>40269</v>
      </c>
      <c r="AK499" t="s">
        <v>337</v>
      </c>
      <c r="AM499">
        <v>41486</v>
      </c>
      <c r="AN499" t="s">
        <v>4360</v>
      </c>
      <c r="AO499" t="s">
        <v>4361</v>
      </c>
      <c r="AP499" t="s">
        <v>4362</v>
      </c>
      <c r="AQ499" t="s">
        <v>340</v>
      </c>
      <c r="AR499" t="s">
        <v>340</v>
      </c>
      <c r="AS499" t="s">
        <v>137</v>
      </c>
      <c r="AW499" t="s">
        <v>345</v>
      </c>
      <c r="AX499" t="s">
        <v>4363</v>
      </c>
      <c r="AY499" t="s">
        <v>340</v>
      </c>
      <c r="BH499">
        <v>1</v>
      </c>
      <c r="BT499" t="s">
        <v>293</v>
      </c>
      <c r="BV499">
        <v>20</v>
      </c>
      <c r="BW499">
        <v>38808</v>
      </c>
      <c r="BX499" t="s">
        <v>416</v>
      </c>
      <c r="BY499">
        <v>0</v>
      </c>
      <c r="BZ499">
        <v>35</v>
      </c>
      <c r="CA499" t="s">
        <v>449</v>
      </c>
      <c r="CC499" t="s">
        <v>344</v>
      </c>
      <c r="CD499">
        <v>1</v>
      </c>
    </row>
    <row r="500" spans="1:82" x14ac:dyDescent="0.2">
      <c r="A500">
        <v>497</v>
      </c>
      <c r="B500" t="s">
        <v>333</v>
      </c>
      <c r="C500" s="73">
        <v>1114600214</v>
      </c>
      <c r="D500" s="73" t="s">
        <v>4364</v>
      </c>
      <c r="E500" s="73" t="str">
        <f t="shared" si="7"/>
        <v>社会福祉法人（社協以外）</v>
      </c>
      <c r="F500" s="73" t="s">
        <v>4365</v>
      </c>
      <c r="G500" s="73" t="s">
        <v>4331</v>
      </c>
      <c r="H500" s="80">
        <v>12847</v>
      </c>
      <c r="I500" t="s">
        <v>4366</v>
      </c>
      <c r="J500">
        <v>3690217</v>
      </c>
      <c r="K500" t="s">
        <v>4367</v>
      </c>
      <c r="L500" t="s">
        <v>4368</v>
      </c>
      <c r="Q500" t="s">
        <v>137</v>
      </c>
      <c r="X500">
        <v>10</v>
      </c>
      <c r="AE500">
        <v>10</v>
      </c>
      <c r="AH500" s="81">
        <v>39904</v>
      </c>
      <c r="AI500" t="s">
        <v>4369</v>
      </c>
      <c r="AJ500">
        <v>39904</v>
      </c>
      <c r="AK500" t="s">
        <v>337</v>
      </c>
      <c r="AL500" t="s">
        <v>350</v>
      </c>
      <c r="AM500">
        <v>41871</v>
      </c>
      <c r="AN500" t="s">
        <v>4370</v>
      </c>
      <c r="AP500" t="s">
        <v>4371</v>
      </c>
      <c r="AQ500" t="s">
        <v>340</v>
      </c>
      <c r="AR500" t="s">
        <v>340</v>
      </c>
      <c r="AT500" t="s">
        <v>137</v>
      </c>
      <c r="AV500" t="s">
        <v>341</v>
      </c>
      <c r="AW500">
        <v>2</v>
      </c>
      <c r="BL500">
        <v>1</v>
      </c>
      <c r="BT500" t="s">
        <v>293</v>
      </c>
      <c r="BV500">
        <v>19</v>
      </c>
      <c r="BW500">
        <v>37347</v>
      </c>
      <c r="BX500" t="s">
        <v>416</v>
      </c>
      <c r="BY500">
        <v>0</v>
      </c>
      <c r="BZ500">
        <v>20</v>
      </c>
      <c r="CA500" t="s">
        <v>347</v>
      </c>
      <c r="CC500" t="s">
        <v>344</v>
      </c>
      <c r="CD500">
        <v>1</v>
      </c>
    </row>
    <row r="501" spans="1:82" x14ac:dyDescent="0.2">
      <c r="A501">
        <v>498</v>
      </c>
      <c r="B501" t="s">
        <v>618</v>
      </c>
      <c r="C501" s="73">
        <v>1114600305</v>
      </c>
      <c r="D501" s="73" t="s">
        <v>4372</v>
      </c>
      <c r="E501" s="73" t="str">
        <f t="shared" si="7"/>
        <v>特定非営利活動法人</v>
      </c>
      <c r="F501" s="73" t="s">
        <v>4373</v>
      </c>
      <c r="G501" s="73" t="s">
        <v>59</v>
      </c>
      <c r="H501" s="80">
        <v>9807</v>
      </c>
      <c r="I501" t="s">
        <v>4374</v>
      </c>
      <c r="J501">
        <v>3660052</v>
      </c>
      <c r="K501" t="s">
        <v>4375</v>
      </c>
      <c r="L501" t="s">
        <v>4375</v>
      </c>
      <c r="Q501" t="s">
        <v>137</v>
      </c>
      <c r="AE501">
        <v>25</v>
      </c>
      <c r="AH501" s="81">
        <v>39203</v>
      </c>
      <c r="AI501" t="s">
        <v>4376</v>
      </c>
      <c r="AJ501">
        <v>39203</v>
      </c>
      <c r="AK501" t="s">
        <v>337</v>
      </c>
      <c r="AM501">
        <v>41486</v>
      </c>
      <c r="AN501" t="s">
        <v>4377</v>
      </c>
      <c r="AP501" t="s">
        <v>4378</v>
      </c>
      <c r="AQ501" t="s">
        <v>412</v>
      </c>
      <c r="AR501" t="s">
        <v>412</v>
      </c>
      <c r="AT501" t="s">
        <v>137</v>
      </c>
      <c r="AU501" t="s">
        <v>341</v>
      </c>
      <c r="AW501">
        <v>1</v>
      </c>
      <c r="BP501">
        <v>2</v>
      </c>
      <c r="BT501" t="s">
        <v>293</v>
      </c>
      <c r="BX501" t="s">
        <v>413</v>
      </c>
      <c r="BY501">
        <v>0</v>
      </c>
      <c r="BZ501">
        <v>50</v>
      </c>
      <c r="CA501" t="s">
        <v>3439</v>
      </c>
      <c r="CC501" t="s">
        <v>344</v>
      </c>
      <c r="CD501" t="s">
        <v>345</v>
      </c>
    </row>
    <row r="502" spans="1:82" x14ac:dyDescent="0.2">
      <c r="A502">
        <v>499</v>
      </c>
      <c r="B502" t="s">
        <v>333</v>
      </c>
      <c r="C502" s="73">
        <v>1114600313</v>
      </c>
      <c r="D502" s="73" t="s">
        <v>4379</v>
      </c>
      <c r="E502" s="73" t="str">
        <f t="shared" si="7"/>
        <v>特定非営利活動法人</v>
      </c>
      <c r="F502" s="73" t="s">
        <v>4380</v>
      </c>
      <c r="G502" s="73" t="s">
        <v>59</v>
      </c>
      <c r="H502" s="80">
        <v>12500</v>
      </c>
      <c r="I502" t="s">
        <v>4381</v>
      </c>
      <c r="J502">
        <v>3691246</v>
      </c>
      <c r="K502" t="s">
        <v>4382</v>
      </c>
      <c r="L502" t="s">
        <v>4383</v>
      </c>
      <c r="Q502" t="s">
        <v>137</v>
      </c>
      <c r="R502" t="s">
        <v>137</v>
      </c>
      <c r="X502">
        <v>20</v>
      </c>
      <c r="AE502">
        <v>30</v>
      </c>
      <c r="AH502" s="81">
        <v>39203</v>
      </c>
      <c r="AI502" t="s">
        <v>4384</v>
      </c>
      <c r="AJ502">
        <v>39203</v>
      </c>
      <c r="AK502" t="s">
        <v>337</v>
      </c>
      <c r="AM502">
        <v>41486</v>
      </c>
      <c r="AN502" t="s">
        <v>4385</v>
      </c>
      <c r="AP502" t="s">
        <v>4386</v>
      </c>
      <c r="AQ502" t="s">
        <v>412</v>
      </c>
      <c r="AR502" t="s">
        <v>412</v>
      </c>
      <c r="AT502" t="s">
        <v>137</v>
      </c>
      <c r="AV502" t="s">
        <v>341</v>
      </c>
      <c r="AW502">
        <v>2</v>
      </c>
      <c r="BR502" t="s">
        <v>4387</v>
      </c>
      <c r="BT502" t="s">
        <v>471</v>
      </c>
      <c r="BV502">
        <v>20</v>
      </c>
      <c r="BW502">
        <v>38808</v>
      </c>
      <c r="BX502" t="s">
        <v>386</v>
      </c>
      <c r="BY502">
        <v>0</v>
      </c>
      <c r="BZ502">
        <v>40</v>
      </c>
      <c r="CA502" t="s">
        <v>3439</v>
      </c>
      <c r="CB502">
        <v>2</v>
      </c>
      <c r="CC502" t="s">
        <v>344</v>
      </c>
      <c r="CD502" t="s">
        <v>345</v>
      </c>
    </row>
    <row r="503" spans="1:82" x14ac:dyDescent="0.2">
      <c r="A503">
        <v>500</v>
      </c>
      <c r="B503" t="s">
        <v>618</v>
      </c>
      <c r="C503" s="73">
        <v>1114600404</v>
      </c>
      <c r="D503" s="73" t="s">
        <v>4388</v>
      </c>
      <c r="E503" s="73" t="str">
        <f t="shared" si="7"/>
        <v>特定非営利活動法人</v>
      </c>
      <c r="F503" s="73" t="s">
        <v>4389</v>
      </c>
      <c r="G503" s="73" t="s">
        <v>59</v>
      </c>
      <c r="H503" s="80">
        <v>27781</v>
      </c>
      <c r="I503" t="s">
        <v>4390</v>
      </c>
      <c r="J503">
        <v>3690211</v>
      </c>
      <c r="K503" t="s">
        <v>4391</v>
      </c>
      <c r="L503" t="s">
        <v>4392</v>
      </c>
      <c r="M503" t="s">
        <v>137</v>
      </c>
      <c r="N503" t="s">
        <v>137</v>
      </c>
      <c r="O503" t="s">
        <v>137</v>
      </c>
      <c r="P503" t="s">
        <v>137</v>
      </c>
      <c r="Q503" t="s">
        <v>137</v>
      </c>
      <c r="R503" t="s">
        <v>137</v>
      </c>
      <c r="S503" t="s">
        <v>137</v>
      </c>
      <c r="AE503">
        <v>40</v>
      </c>
      <c r="AH503" s="81">
        <v>39903</v>
      </c>
      <c r="AI503" t="s">
        <v>4393</v>
      </c>
      <c r="AJ503">
        <v>39903</v>
      </c>
      <c r="AK503" t="s">
        <v>337</v>
      </c>
      <c r="AM503">
        <v>41486</v>
      </c>
      <c r="AN503" t="s">
        <v>4215</v>
      </c>
      <c r="AP503" t="s">
        <v>4394</v>
      </c>
      <c r="AQ503" t="s">
        <v>460</v>
      </c>
      <c r="AR503" t="s">
        <v>460</v>
      </c>
      <c r="AT503" t="s">
        <v>137</v>
      </c>
      <c r="AU503" t="s">
        <v>341</v>
      </c>
      <c r="AW503">
        <v>1</v>
      </c>
      <c r="BP503">
        <v>1</v>
      </c>
      <c r="BT503" t="s">
        <v>293</v>
      </c>
      <c r="BX503" t="s">
        <v>386</v>
      </c>
      <c r="BY503">
        <v>0</v>
      </c>
      <c r="BZ503">
        <v>30</v>
      </c>
      <c r="CA503" t="s">
        <v>3439</v>
      </c>
      <c r="CC503" t="s">
        <v>344</v>
      </c>
      <c r="CD503" t="e">
        <v>#REF!</v>
      </c>
    </row>
    <row r="504" spans="1:82" x14ac:dyDescent="0.2">
      <c r="A504">
        <v>501</v>
      </c>
      <c r="B504" t="s">
        <v>618</v>
      </c>
      <c r="C504" s="73">
        <v>1114600412</v>
      </c>
      <c r="D504" s="73" t="s">
        <v>4395</v>
      </c>
      <c r="E504" s="73" t="str">
        <f t="shared" si="7"/>
        <v>社会福祉法人（社協以外）</v>
      </c>
      <c r="F504" s="73" t="s">
        <v>4396</v>
      </c>
      <c r="G504" s="73" t="s">
        <v>59</v>
      </c>
      <c r="H504" s="80">
        <v>142364</v>
      </c>
      <c r="I504" t="s">
        <v>4397</v>
      </c>
      <c r="J504">
        <v>3660811</v>
      </c>
      <c r="K504" t="s">
        <v>4398</v>
      </c>
      <c r="L504" t="s">
        <v>4399</v>
      </c>
      <c r="N504" t="s">
        <v>137</v>
      </c>
      <c r="AE504">
        <v>30</v>
      </c>
      <c r="AH504" s="81">
        <v>39965</v>
      </c>
      <c r="AI504" t="s">
        <v>4400</v>
      </c>
      <c r="AJ504">
        <v>39965</v>
      </c>
      <c r="AK504" t="s">
        <v>337</v>
      </c>
      <c r="AM504">
        <v>41486</v>
      </c>
      <c r="AN504" t="s">
        <v>4401</v>
      </c>
      <c r="AP504" t="s">
        <v>4402</v>
      </c>
      <c r="AQ504" t="s">
        <v>340</v>
      </c>
      <c r="AR504" t="s">
        <v>340</v>
      </c>
      <c r="AT504" t="s">
        <v>137</v>
      </c>
      <c r="AU504" t="s">
        <v>341</v>
      </c>
      <c r="AW504">
        <v>1</v>
      </c>
      <c r="BS504">
        <v>1</v>
      </c>
      <c r="BT504" t="s">
        <v>293</v>
      </c>
      <c r="BX504" t="s">
        <v>386</v>
      </c>
      <c r="BY504">
        <v>0</v>
      </c>
      <c r="BZ504">
        <v>20</v>
      </c>
      <c r="CA504" t="s">
        <v>449</v>
      </c>
      <c r="CC504" t="s">
        <v>344</v>
      </c>
      <c r="CD504" t="s">
        <v>345</v>
      </c>
    </row>
    <row r="505" spans="1:82" x14ac:dyDescent="0.2">
      <c r="A505">
        <v>502</v>
      </c>
      <c r="B505" t="s">
        <v>618</v>
      </c>
      <c r="C505" s="73">
        <v>1114600545</v>
      </c>
      <c r="D505" s="73" t="s">
        <v>4403</v>
      </c>
      <c r="E505" s="73" t="str">
        <f t="shared" si="7"/>
        <v>社会福祉法人（社協以外）</v>
      </c>
      <c r="F505" s="73" t="s">
        <v>4404</v>
      </c>
      <c r="G505" s="73" t="s">
        <v>59</v>
      </c>
      <c r="H505" s="80">
        <v>28371</v>
      </c>
      <c r="I505" t="s">
        <v>4405</v>
      </c>
      <c r="J505">
        <v>3660810</v>
      </c>
      <c r="K505" t="s">
        <v>4406</v>
      </c>
      <c r="L505" t="s">
        <v>4407</v>
      </c>
      <c r="Q505" t="s">
        <v>137</v>
      </c>
      <c r="AE505">
        <v>20</v>
      </c>
      <c r="AH505" s="81">
        <v>40634</v>
      </c>
      <c r="AI505" t="s">
        <v>4408</v>
      </c>
      <c r="AJ505">
        <v>40634</v>
      </c>
      <c r="AK505" t="s">
        <v>337</v>
      </c>
      <c r="AM505">
        <v>41486</v>
      </c>
      <c r="AN505" t="s">
        <v>4409</v>
      </c>
      <c r="AP505" t="s">
        <v>4410</v>
      </c>
      <c r="AQ505" t="s">
        <v>340</v>
      </c>
      <c r="AR505" t="s">
        <v>340</v>
      </c>
      <c r="AT505" t="s">
        <v>137</v>
      </c>
      <c r="AU505" t="s">
        <v>341</v>
      </c>
      <c r="AW505">
        <v>1</v>
      </c>
      <c r="BS505">
        <v>1</v>
      </c>
      <c r="BX505" t="s">
        <v>386</v>
      </c>
      <c r="BY505">
        <v>0</v>
      </c>
      <c r="BZ505">
        <v>20</v>
      </c>
      <c r="CA505" t="s">
        <v>449</v>
      </c>
      <c r="CC505" t="s">
        <v>344</v>
      </c>
      <c r="CD505" t="s">
        <v>345</v>
      </c>
    </row>
    <row r="506" spans="1:82" x14ac:dyDescent="0.2">
      <c r="A506">
        <v>503</v>
      </c>
      <c r="B506" t="s">
        <v>618</v>
      </c>
      <c r="C506" s="73">
        <v>1114600578</v>
      </c>
      <c r="D506" s="73" t="s">
        <v>4411</v>
      </c>
      <c r="E506" s="73" t="str">
        <f t="shared" si="7"/>
        <v>特定非営利活動法人</v>
      </c>
      <c r="F506" s="73" t="s">
        <v>4412</v>
      </c>
      <c r="G506" s="73" t="s">
        <v>59</v>
      </c>
      <c r="H506" s="80">
        <v>23000</v>
      </c>
      <c r="I506" t="s">
        <v>4413</v>
      </c>
      <c r="J506">
        <v>3660035</v>
      </c>
      <c r="K506" t="s">
        <v>4414</v>
      </c>
      <c r="L506" t="s">
        <v>4415</v>
      </c>
      <c r="Q506" t="s">
        <v>137</v>
      </c>
      <c r="R506" t="s">
        <v>137</v>
      </c>
      <c r="AE506">
        <v>20</v>
      </c>
      <c r="AH506" s="81">
        <v>40878</v>
      </c>
      <c r="AI506" t="s">
        <v>4416</v>
      </c>
      <c r="AJ506">
        <v>40878</v>
      </c>
      <c r="AK506" t="s">
        <v>337</v>
      </c>
      <c r="AM506">
        <v>41486</v>
      </c>
      <c r="AN506" t="s">
        <v>4417</v>
      </c>
      <c r="AP506" t="s">
        <v>4418</v>
      </c>
      <c r="AQ506" t="s">
        <v>412</v>
      </c>
      <c r="AR506" t="s">
        <v>412</v>
      </c>
      <c r="AT506" t="s">
        <v>137</v>
      </c>
      <c r="AU506" t="s">
        <v>341</v>
      </c>
      <c r="AW506">
        <v>1</v>
      </c>
      <c r="BJ506">
        <v>1</v>
      </c>
      <c r="BT506" t="s">
        <v>293</v>
      </c>
      <c r="BV506">
        <v>50</v>
      </c>
      <c r="BW506">
        <v>30407</v>
      </c>
      <c r="BX506" t="s">
        <v>386</v>
      </c>
      <c r="BY506">
        <v>0</v>
      </c>
      <c r="BZ506">
        <v>20</v>
      </c>
      <c r="CA506" t="s">
        <v>449</v>
      </c>
      <c r="CC506" t="s">
        <v>344</v>
      </c>
      <c r="CD506">
        <v>1</v>
      </c>
    </row>
    <row r="507" spans="1:82" x14ac:dyDescent="0.2">
      <c r="A507">
        <v>504</v>
      </c>
      <c r="B507" t="s">
        <v>618</v>
      </c>
      <c r="C507" s="73">
        <v>1114600693</v>
      </c>
      <c r="D507" s="73" t="s">
        <v>4419</v>
      </c>
      <c r="E507" s="73" t="str">
        <f t="shared" si="7"/>
        <v>特定非営利活動法人</v>
      </c>
      <c r="F507" s="73" t="s">
        <v>4420</v>
      </c>
      <c r="G507" s="73" t="s">
        <v>59</v>
      </c>
      <c r="H507" s="80">
        <v>20668</v>
      </c>
      <c r="I507" t="s">
        <v>4421</v>
      </c>
      <c r="J507" t="s">
        <v>4422</v>
      </c>
      <c r="K507" t="s">
        <v>4423</v>
      </c>
      <c r="L507" t="s">
        <v>4424</v>
      </c>
      <c r="Q507" t="s">
        <v>137</v>
      </c>
      <c r="R507" t="s">
        <v>137</v>
      </c>
      <c r="AE507">
        <v>20</v>
      </c>
      <c r="AH507" s="81">
        <v>42064</v>
      </c>
      <c r="AI507" t="s">
        <v>4425</v>
      </c>
      <c r="AJ507">
        <v>42064</v>
      </c>
      <c r="AK507" t="s">
        <v>344</v>
      </c>
      <c r="AL507" t="s">
        <v>410</v>
      </c>
      <c r="AM507">
        <v>42065</v>
      </c>
      <c r="AN507" t="s">
        <v>4426</v>
      </c>
      <c r="AP507" t="s">
        <v>4427</v>
      </c>
      <c r="AQ507" t="s">
        <v>460</v>
      </c>
      <c r="AR507" t="s">
        <v>460</v>
      </c>
      <c r="AT507" t="s">
        <v>137</v>
      </c>
      <c r="AU507" t="s">
        <v>341</v>
      </c>
      <c r="AW507">
        <v>1</v>
      </c>
      <c r="BS507">
        <v>1</v>
      </c>
      <c r="BX507" t="s">
        <v>413</v>
      </c>
      <c r="BY507">
        <v>0</v>
      </c>
      <c r="BZ507">
        <v>50</v>
      </c>
      <c r="CA507" t="s">
        <v>3439</v>
      </c>
      <c r="CC507">
        <v>0</v>
      </c>
    </row>
    <row r="508" spans="1:82" x14ac:dyDescent="0.2">
      <c r="A508">
        <v>505</v>
      </c>
      <c r="B508" t="s">
        <v>333</v>
      </c>
      <c r="C508" s="73">
        <v>1114600719</v>
      </c>
      <c r="D508" s="73" t="s">
        <v>4428</v>
      </c>
      <c r="E508" s="73" t="str">
        <f t="shared" si="7"/>
        <v>社会福祉法人（社協以外）</v>
      </c>
      <c r="F508" s="73" t="s">
        <v>4429</v>
      </c>
      <c r="G508" s="73" t="s">
        <v>59</v>
      </c>
      <c r="H508" s="80">
        <v>36200</v>
      </c>
      <c r="I508" t="s">
        <v>4430</v>
      </c>
      <c r="J508">
        <v>3660811</v>
      </c>
      <c r="K508" t="s">
        <v>4431</v>
      </c>
      <c r="L508" t="s">
        <v>4432</v>
      </c>
      <c r="M508" t="s">
        <v>137</v>
      </c>
      <c r="O508" t="s">
        <v>137</v>
      </c>
      <c r="Q508" t="s">
        <v>137</v>
      </c>
      <c r="X508">
        <v>25</v>
      </c>
      <c r="AE508">
        <v>25</v>
      </c>
      <c r="AH508" s="81">
        <v>42095</v>
      </c>
      <c r="AI508" t="s">
        <v>4433</v>
      </c>
      <c r="AJ508">
        <v>42095</v>
      </c>
      <c r="AK508" t="s">
        <v>337</v>
      </c>
      <c r="AL508" t="s">
        <v>496</v>
      </c>
      <c r="AM508">
        <v>42138</v>
      </c>
      <c r="AN508" t="s">
        <v>4351</v>
      </c>
      <c r="AP508" t="s">
        <v>4434</v>
      </c>
      <c r="AQ508" t="s">
        <v>340</v>
      </c>
      <c r="AR508" t="s">
        <v>340</v>
      </c>
      <c r="AT508" t="s">
        <v>137</v>
      </c>
      <c r="AV508" t="s">
        <v>341</v>
      </c>
      <c r="AW508">
        <v>2</v>
      </c>
      <c r="BS508">
        <v>1</v>
      </c>
      <c r="BX508" t="s">
        <v>386</v>
      </c>
      <c r="BY508">
        <v>0</v>
      </c>
      <c r="BZ508">
        <v>20</v>
      </c>
      <c r="CA508" t="s">
        <v>449</v>
      </c>
      <c r="CC508" t="s">
        <v>344</v>
      </c>
      <c r="CD508" t="s">
        <v>345</v>
      </c>
    </row>
    <row r="509" spans="1:82" x14ac:dyDescent="0.2">
      <c r="A509">
        <v>506</v>
      </c>
      <c r="B509" t="s">
        <v>333</v>
      </c>
      <c r="C509" s="73">
        <v>1114600743</v>
      </c>
      <c r="D509" s="73" t="s">
        <v>75</v>
      </c>
      <c r="E509" s="73" t="str">
        <f t="shared" si="7"/>
        <v>営利法人（株式・合名・合資・合同会社）</v>
      </c>
      <c r="F509" s="73" t="s">
        <v>76</v>
      </c>
      <c r="G509" s="73" t="s">
        <v>59</v>
      </c>
      <c r="H509" s="80">
        <v>21757</v>
      </c>
      <c r="I509" t="s">
        <v>4435</v>
      </c>
      <c r="J509" t="s">
        <v>4436</v>
      </c>
      <c r="K509" t="s">
        <v>4437</v>
      </c>
      <c r="L509" t="s">
        <v>4438</v>
      </c>
      <c r="N509" t="s">
        <v>137</v>
      </c>
      <c r="O509" t="s">
        <v>137</v>
      </c>
      <c r="P509" t="s">
        <v>137</v>
      </c>
      <c r="Q509" t="s">
        <v>137</v>
      </c>
      <c r="R509" t="s">
        <v>137</v>
      </c>
      <c r="S509" t="s">
        <v>137</v>
      </c>
      <c r="AE509">
        <v>20</v>
      </c>
      <c r="AH509" s="81">
        <v>42370</v>
      </c>
      <c r="AI509" t="s">
        <v>4439</v>
      </c>
      <c r="AJ509">
        <v>42370</v>
      </c>
      <c r="AK509" t="s">
        <v>337</v>
      </c>
      <c r="AL509" t="s">
        <v>496</v>
      </c>
      <c r="AM509">
        <v>42349</v>
      </c>
      <c r="AN509" t="s">
        <v>4440</v>
      </c>
      <c r="AP509" t="s">
        <v>4441</v>
      </c>
      <c r="AQ509" t="s">
        <v>351</v>
      </c>
      <c r="AR509" t="s">
        <v>351</v>
      </c>
      <c r="AT509" t="s">
        <v>137</v>
      </c>
      <c r="AU509" t="s">
        <v>341</v>
      </c>
      <c r="AW509">
        <v>1</v>
      </c>
      <c r="BS509">
        <v>1</v>
      </c>
      <c r="BX509" t="s">
        <v>453</v>
      </c>
      <c r="BY509">
        <v>0</v>
      </c>
      <c r="BZ509">
        <v>26</v>
      </c>
      <c r="CA509" t="s">
        <v>449</v>
      </c>
    </row>
    <row r="510" spans="1:82" x14ac:dyDescent="0.2">
      <c r="A510">
        <v>507</v>
      </c>
      <c r="B510" t="s">
        <v>346</v>
      </c>
      <c r="C510" s="73">
        <v>1114600768</v>
      </c>
      <c r="D510" s="73" t="s">
        <v>4442</v>
      </c>
      <c r="E510" s="73" t="str">
        <f t="shared" si="7"/>
        <v>社会福祉法人（社協以外）</v>
      </c>
      <c r="F510" s="73" t="s">
        <v>4443</v>
      </c>
      <c r="G510" s="73" t="s">
        <v>59</v>
      </c>
      <c r="H510" s="80">
        <v>20498</v>
      </c>
      <c r="I510" t="s">
        <v>4444</v>
      </c>
      <c r="J510" t="s">
        <v>4445</v>
      </c>
      <c r="K510" t="s">
        <v>4446</v>
      </c>
      <c r="L510" t="s">
        <v>4447</v>
      </c>
      <c r="M510" t="s">
        <v>137</v>
      </c>
      <c r="O510" t="s">
        <v>137</v>
      </c>
      <c r="P510" t="s">
        <v>137</v>
      </c>
      <c r="Q510" t="s">
        <v>137</v>
      </c>
      <c r="R510" t="s">
        <v>137</v>
      </c>
      <c r="S510" t="s">
        <v>137</v>
      </c>
      <c r="X510">
        <v>10</v>
      </c>
      <c r="AE510">
        <v>14</v>
      </c>
      <c r="AH510" s="81">
        <v>42461</v>
      </c>
      <c r="AI510" t="s">
        <v>4448</v>
      </c>
      <c r="AJ510">
        <v>42461</v>
      </c>
      <c r="AL510" t="s">
        <v>496</v>
      </c>
      <c r="AM510">
        <v>42454</v>
      </c>
      <c r="AN510" t="s">
        <v>4449</v>
      </c>
      <c r="AP510" t="s">
        <v>4450</v>
      </c>
      <c r="AQ510" t="s">
        <v>340</v>
      </c>
      <c r="AR510" t="s">
        <v>340</v>
      </c>
      <c r="AT510" t="s">
        <v>137</v>
      </c>
      <c r="AV510" t="s">
        <v>341</v>
      </c>
      <c r="AW510">
        <v>2</v>
      </c>
      <c r="BS510">
        <v>1</v>
      </c>
      <c r="BT510" t="s">
        <v>294</v>
      </c>
      <c r="BY510">
        <v>0</v>
      </c>
      <c r="BZ510">
        <v>20</v>
      </c>
      <c r="CA510" t="s">
        <v>449</v>
      </c>
      <c r="CC510" t="s">
        <v>344</v>
      </c>
      <c r="CD510" t="s">
        <v>345</v>
      </c>
    </row>
    <row r="511" spans="1:82" x14ac:dyDescent="0.2">
      <c r="A511">
        <v>508</v>
      </c>
      <c r="B511" t="s">
        <v>618</v>
      </c>
      <c r="C511" s="73">
        <v>1114600818</v>
      </c>
      <c r="D511" s="73" t="s">
        <v>4451</v>
      </c>
      <c r="E511" s="73" t="str">
        <f t="shared" si="7"/>
        <v>営利法人（株式・合名・合資・合同会社）</v>
      </c>
      <c r="F511" s="73" t="s">
        <v>4452</v>
      </c>
      <c r="G511" s="73" t="s">
        <v>59</v>
      </c>
      <c r="H511" s="80">
        <v>20000</v>
      </c>
      <c r="I511" t="s">
        <v>4453</v>
      </c>
      <c r="J511" t="s">
        <v>4454</v>
      </c>
      <c r="K511" t="s">
        <v>4455</v>
      </c>
      <c r="L511" t="s">
        <v>4455</v>
      </c>
      <c r="Q511" t="s">
        <v>137</v>
      </c>
      <c r="R511" t="s">
        <v>137</v>
      </c>
      <c r="AE511">
        <v>20</v>
      </c>
      <c r="AH511" s="81">
        <v>42767</v>
      </c>
      <c r="AI511" t="s">
        <v>4456</v>
      </c>
      <c r="AJ511">
        <v>42767</v>
      </c>
      <c r="AK511" t="s">
        <v>337</v>
      </c>
      <c r="AL511" t="s">
        <v>441</v>
      </c>
      <c r="AM511">
        <v>42767</v>
      </c>
      <c r="AN511" t="s">
        <v>4457</v>
      </c>
      <c r="AP511" t="s">
        <v>4458</v>
      </c>
      <c r="AQ511" t="s">
        <v>351</v>
      </c>
      <c r="AR511" t="s">
        <v>351</v>
      </c>
      <c r="AT511" t="s">
        <v>137</v>
      </c>
      <c r="AU511" t="s">
        <v>341</v>
      </c>
      <c r="AW511">
        <v>1</v>
      </c>
      <c r="BQ511">
        <v>1</v>
      </c>
      <c r="BT511" t="s">
        <v>294</v>
      </c>
      <c r="BX511" t="s">
        <v>386</v>
      </c>
      <c r="BY511">
        <v>0</v>
      </c>
      <c r="BZ511">
        <v>20</v>
      </c>
      <c r="CA511" t="s">
        <v>449</v>
      </c>
      <c r="CC511" t="s">
        <v>344</v>
      </c>
      <c r="CD511" t="s">
        <v>345</v>
      </c>
    </row>
    <row r="512" spans="1:82" x14ac:dyDescent="0.2">
      <c r="A512">
        <v>509</v>
      </c>
      <c r="B512" t="s">
        <v>618</v>
      </c>
      <c r="C512" s="73">
        <v>1114600834</v>
      </c>
      <c r="D512" s="73" t="s">
        <v>4459</v>
      </c>
      <c r="E512" s="73" t="str">
        <f t="shared" si="7"/>
        <v>社会福祉法人（社協以外）</v>
      </c>
      <c r="F512" s="73" t="s">
        <v>4460</v>
      </c>
      <c r="G512" s="73" t="s">
        <v>59</v>
      </c>
      <c r="H512" s="80">
        <v>24016</v>
      </c>
      <c r="I512" t="s">
        <v>4461</v>
      </c>
      <c r="J512" t="s">
        <v>4462</v>
      </c>
      <c r="K512" t="s">
        <v>4463</v>
      </c>
      <c r="L512" t="s">
        <v>4464</v>
      </c>
      <c r="R512" t="s">
        <v>137</v>
      </c>
      <c r="AE512">
        <v>20</v>
      </c>
      <c r="AH512" s="81">
        <v>42826</v>
      </c>
      <c r="AI512" t="s">
        <v>4465</v>
      </c>
      <c r="AJ512">
        <v>42826</v>
      </c>
      <c r="AM512">
        <v>42825</v>
      </c>
      <c r="AN512" t="s">
        <v>4466</v>
      </c>
      <c r="AP512" t="s">
        <v>4467</v>
      </c>
      <c r="AQ512" t="s">
        <v>340</v>
      </c>
      <c r="AR512" t="s">
        <v>340</v>
      </c>
      <c r="AT512" t="s">
        <v>137</v>
      </c>
      <c r="AU512" t="s">
        <v>341</v>
      </c>
      <c r="AW512">
        <v>1</v>
      </c>
      <c r="BX512" t="s">
        <v>453</v>
      </c>
      <c r="BY512">
        <v>0</v>
      </c>
      <c r="BZ512">
        <v>30</v>
      </c>
      <c r="CA512" t="s">
        <v>449</v>
      </c>
      <c r="CC512" t="s">
        <v>344</v>
      </c>
      <c r="CD512" t="s">
        <v>345</v>
      </c>
    </row>
    <row r="513" spans="1:82" x14ac:dyDescent="0.2">
      <c r="A513">
        <v>510</v>
      </c>
      <c r="B513" t="s">
        <v>333</v>
      </c>
      <c r="C513" s="73">
        <v>1114600842</v>
      </c>
      <c r="D513" s="73" t="s">
        <v>4459</v>
      </c>
      <c r="E513" s="73" t="str">
        <f t="shared" si="7"/>
        <v>社会福祉法人（社協以外）</v>
      </c>
      <c r="F513" s="73" t="s">
        <v>4468</v>
      </c>
      <c r="G513" s="73" t="s">
        <v>59</v>
      </c>
      <c r="H513" s="80">
        <v>10800</v>
      </c>
      <c r="I513" t="s">
        <v>4469</v>
      </c>
      <c r="J513">
        <v>3660801</v>
      </c>
      <c r="K513" t="s">
        <v>4470</v>
      </c>
      <c r="L513" t="s">
        <v>4471</v>
      </c>
      <c r="R513" t="s">
        <v>137</v>
      </c>
      <c r="AB513">
        <v>10</v>
      </c>
      <c r="AE513">
        <v>20</v>
      </c>
      <c r="AH513" s="81">
        <v>42826</v>
      </c>
      <c r="AI513" t="s">
        <v>4472</v>
      </c>
      <c r="AJ513">
        <v>42826</v>
      </c>
      <c r="AK513" t="s">
        <v>337</v>
      </c>
      <c r="AM513">
        <v>42825</v>
      </c>
      <c r="AN513" t="s">
        <v>4473</v>
      </c>
      <c r="AP513" t="s">
        <v>4474</v>
      </c>
      <c r="AQ513" t="s">
        <v>340</v>
      </c>
      <c r="AR513" t="s">
        <v>340</v>
      </c>
      <c r="AT513" t="s">
        <v>137</v>
      </c>
      <c r="AV513" t="s">
        <v>341</v>
      </c>
      <c r="AW513">
        <v>2</v>
      </c>
      <c r="BX513" t="s">
        <v>345</v>
      </c>
      <c r="BY513">
        <v>0</v>
      </c>
      <c r="BZ513" t="e">
        <v>#VALUE!</v>
      </c>
      <c r="CA513" t="s">
        <v>449</v>
      </c>
      <c r="CC513" t="s">
        <v>344</v>
      </c>
      <c r="CD513" t="s">
        <v>345</v>
      </c>
    </row>
    <row r="514" spans="1:82" x14ac:dyDescent="0.2">
      <c r="A514">
        <v>511</v>
      </c>
      <c r="B514" t="s">
        <v>333</v>
      </c>
      <c r="C514" s="73">
        <v>1114600859</v>
      </c>
      <c r="D514" s="73" t="s">
        <v>4475</v>
      </c>
      <c r="E514" s="73" t="str">
        <f t="shared" si="7"/>
        <v>特定非営利活動法人</v>
      </c>
      <c r="F514" s="73" t="s">
        <v>4476</v>
      </c>
      <c r="G514" s="73" t="s">
        <v>59</v>
      </c>
      <c r="H514" s="80">
        <v>10900</v>
      </c>
      <c r="I514" t="s">
        <v>4477</v>
      </c>
      <c r="J514" t="s">
        <v>4478</v>
      </c>
      <c r="K514" t="s">
        <v>4479</v>
      </c>
      <c r="L514" t="s">
        <v>4480</v>
      </c>
      <c r="M514" t="s">
        <v>137</v>
      </c>
      <c r="N514" t="s">
        <v>137</v>
      </c>
      <c r="O514" t="s">
        <v>137</v>
      </c>
      <c r="P514" t="s">
        <v>137</v>
      </c>
      <c r="Q514" t="s">
        <v>137</v>
      </c>
      <c r="R514" t="s">
        <v>137</v>
      </c>
      <c r="S514" t="s">
        <v>137</v>
      </c>
      <c r="X514">
        <v>26</v>
      </c>
      <c r="AE514">
        <v>14</v>
      </c>
      <c r="AH514" s="81">
        <v>42826</v>
      </c>
      <c r="AI514" t="s">
        <v>4481</v>
      </c>
      <c r="AJ514">
        <v>42826</v>
      </c>
      <c r="AK514" t="s">
        <v>337</v>
      </c>
      <c r="AL514" t="s">
        <v>442</v>
      </c>
      <c r="AM514">
        <v>42825</v>
      </c>
      <c r="AN514" t="s">
        <v>4482</v>
      </c>
      <c r="AP514" t="s">
        <v>4483</v>
      </c>
      <c r="AQ514" t="s">
        <v>412</v>
      </c>
      <c r="AR514" t="s">
        <v>412</v>
      </c>
      <c r="AT514" t="s">
        <v>137</v>
      </c>
      <c r="AV514" t="s">
        <v>341</v>
      </c>
      <c r="AW514">
        <v>2</v>
      </c>
      <c r="BS514">
        <v>1</v>
      </c>
      <c r="BX514" t="s">
        <v>386</v>
      </c>
      <c r="BY514">
        <v>0</v>
      </c>
      <c r="BZ514">
        <v>20</v>
      </c>
      <c r="CA514" t="s">
        <v>3439</v>
      </c>
      <c r="CC514" t="s">
        <v>344</v>
      </c>
      <c r="CD514" t="s">
        <v>345</v>
      </c>
    </row>
    <row r="515" spans="1:82" x14ac:dyDescent="0.2">
      <c r="A515">
        <v>512</v>
      </c>
      <c r="B515" t="s">
        <v>618</v>
      </c>
      <c r="C515" s="73">
        <v>1114600875</v>
      </c>
      <c r="D515" s="73" t="s">
        <v>4484</v>
      </c>
      <c r="E515" s="73" t="str">
        <f t="shared" si="7"/>
        <v>営利法人（株式・合名・合資・合同会社）</v>
      </c>
      <c r="F515" s="73" t="s">
        <v>4485</v>
      </c>
      <c r="G515" s="73" t="s">
        <v>59</v>
      </c>
      <c r="H515" s="80">
        <v>27964</v>
      </c>
      <c r="I515" t="s">
        <v>4486</v>
      </c>
      <c r="J515" t="s">
        <v>4487</v>
      </c>
      <c r="K515" t="s">
        <v>4488</v>
      </c>
      <c r="L515" t="s">
        <v>4489</v>
      </c>
      <c r="M515" t="s">
        <v>137</v>
      </c>
      <c r="N515" t="s">
        <v>137</v>
      </c>
      <c r="O515" t="s">
        <v>137</v>
      </c>
      <c r="P515" t="s">
        <v>137</v>
      </c>
      <c r="Q515" t="s">
        <v>137</v>
      </c>
      <c r="R515" t="s">
        <v>137</v>
      </c>
      <c r="AE515">
        <v>20</v>
      </c>
      <c r="AH515" s="81">
        <v>42948</v>
      </c>
      <c r="AI515" t="s">
        <v>4490</v>
      </c>
      <c r="AJ515">
        <v>42948</v>
      </c>
      <c r="AK515" t="s">
        <v>337</v>
      </c>
      <c r="AM515">
        <v>42948</v>
      </c>
      <c r="AN515" t="s">
        <v>4491</v>
      </c>
      <c r="AP515" t="s">
        <v>4492</v>
      </c>
      <c r="AQ515" t="s">
        <v>351</v>
      </c>
      <c r="AR515" t="s">
        <v>351</v>
      </c>
      <c r="AT515" t="s">
        <v>137</v>
      </c>
      <c r="AU515" t="s">
        <v>341</v>
      </c>
      <c r="AW515">
        <v>1</v>
      </c>
      <c r="BS515">
        <v>1</v>
      </c>
      <c r="BX515" t="s">
        <v>416</v>
      </c>
      <c r="BY515">
        <v>0</v>
      </c>
      <c r="BZ515">
        <v>20</v>
      </c>
      <c r="CA515" t="s">
        <v>449</v>
      </c>
      <c r="CC515">
        <v>521950</v>
      </c>
    </row>
    <row r="516" spans="1:82" x14ac:dyDescent="0.2">
      <c r="A516">
        <v>513</v>
      </c>
      <c r="B516" t="s">
        <v>618</v>
      </c>
      <c r="C516" s="73">
        <v>1114600909</v>
      </c>
      <c r="D516" s="73" t="s">
        <v>3422</v>
      </c>
      <c r="E516" s="73" t="str">
        <f t="shared" si="7"/>
        <v>特定非営利活動法人</v>
      </c>
      <c r="F516" s="73" t="s">
        <v>4493</v>
      </c>
      <c r="G516" s="73" t="s">
        <v>59</v>
      </c>
      <c r="H516" s="80">
        <v>15705</v>
      </c>
      <c r="I516" t="s">
        <v>4494</v>
      </c>
      <c r="J516" t="s">
        <v>4495</v>
      </c>
      <c r="K516" t="s">
        <v>4496</v>
      </c>
      <c r="L516" t="s">
        <v>4497</v>
      </c>
      <c r="Q516" t="s">
        <v>137</v>
      </c>
      <c r="R516" t="s">
        <v>137</v>
      </c>
      <c r="AE516">
        <v>20</v>
      </c>
      <c r="AH516" s="81">
        <v>43101</v>
      </c>
      <c r="AI516" t="s">
        <v>4498</v>
      </c>
      <c r="AJ516">
        <v>43101</v>
      </c>
      <c r="AK516" t="s">
        <v>344</v>
      </c>
      <c r="AL516" t="s">
        <v>446</v>
      </c>
      <c r="AM516">
        <v>43101</v>
      </c>
      <c r="AN516" t="s">
        <v>4499</v>
      </c>
      <c r="AP516" t="s">
        <v>4500</v>
      </c>
      <c r="AQ516" t="s">
        <v>796</v>
      </c>
      <c r="AR516" t="s">
        <v>796</v>
      </c>
      <c r="AT516" t="s">
        <v>137</v>
      </c>
      <c r="AU516" t="s">
        <v>341</v>
      </c>
      <c r="AW516">
        <v>1</v>
      </c>
      <c r="BX516" t="s">
        <v>386</v>
      </c>
      <c r="BY516">
        <v>0</v>
      </c>
      <c r="BZ516">
        <v>20</v>
      </c>
      <c r="CA516" t="s">
        <v>449</v>
      </c>
      <c r="CC516" t="s">
        <v>344</v>
      </c>
    </row>
    <row r="517" spans="1:82" x14ac:dyDescent="0.2">
      <c r="A517">
        <v>514</v>
      </c>
      <c r="B517" t="s">
        <v>618</v>
      </c>
      <c r="C517" s="73">
        <v>1114600917</v>
      </c>
      <c r="D517" s="73" t="s">
        <v>4501</v>
      </c>
      <c r="E517" s="73" t="str">
        <f t="shared" ref="E517:E580" si="8">IF(AQ517="社協",$CE$1,IF(AQ517="福",$CE$2,IF(AQ517="医",$CE$3,IF(AQ517="特非",$CE$5,IF(AQ517="営",$CE$4,$CE$6)))))</f>
        <v>営利法人（株式・合名・合資・合同会社）</v>
      </c>
      <c r="F517" s="73" t="s">
        <v>4502</v>
      </c>
      <c r="G517" s="73" t="s">
        <v>59</v>
      </c>
      <c r="H517" s="80">
        <v>15901</v>
      </c>
      <c r="I517" t="s">
        <v>4503</v>
      </c>
      <c r="J517" t="s">
        <v>4504</v>
      </c>
      <c r="K517" t="s">
        <v>4505</v>
      </c>
      <c r="L517" t="s">
        <v>4506</v>
      </c>
      <c r="M517" t="s">
        <v>137</v>
      </c>
      <c r="O517" t="s">
        <v>137</v>
      </c>
      <c r="Q517" t="s">
        <v>137</v>
      </c>
      <c r="R517" t="s">
        <v>137</v>
      </c>
      <c r="AE517">
        <v>20</v>
      </c>
      <c r="AH517" s="81">
        <v>43101</v>
      </c>
      <c r="AI517" t="s">
        <v>4507</v>
      </c>
      <c r="AJ517">
        <v>43101</v>
      </c>
      <c r="AK517" t="s">
        <v>344</v>
      </c>
      <c r="AL517" t="s">
        <v>441</v>
      </c>
      <c r="AM517">
        <v>43101</v>
      </c>
      <c r="AN517" t="s">
        <v>4508</v>
      </c>
      <c r="AP517" t="s">
        <v>4509</v>
      </c>
      <c r="AQ517" t="s">
        <v>351</v>
      </c>
      <c r="AR517" t="s">
        <v>351</v>
      </c>
      <c r="AT517" t="s">
        <v>137</v>
      </c>
      <c r="AU517" t="s">
        <v>341</v>
      </c>
      <c r="AW517">
        <v>1</v>
      </c>
      <c r="BT517" t="s">
        <v>293</v>
      </c>
      <c r="BX517" t="s">
        <v>386</v>
      </c>
      <c r="BY517">
        <v>0</v>
      </c>
      <c r="BZ517">
        <v>30</v>
      </c>
      <c r="CA517" t="s">
        <v>449</v>
      </c>
      <c r="CC517" t="s">
        <v>344</v>
      </c>
      <c r="CD517" t="s">
        <v>345</v>
      </c>
    </row>
    <row r="518" spans="1:82" x14ac:dyDescent="0.2">
      <c r="A518">
        <v>515</v>
      </c>
      <c r="B518" t="s">
        <v>618</v>
      </c>
      <c r="C518" s="73">
        <v>1114600941</v>
      </c>
      <c r="D518" s="73" t="s">
        <v>4510</v>
      </c>
      <c r="E518" s="73" t="str">
        <f t="shared" si="8"/>
        <v>特定非営利活動法人</v>
      </c>
      <c r="F518" s="73" t="s">
        <v>4511</v>
      </c>
      <c r="G518" s="73" t="s">
        <v>63</v>
      </c>
      <c r="H518" s="80">
        <v>17157</v>
      </c>
      <c r="I518" t="s">
        <v>4512</v>
      </c>
      <c r="J518" t="s">
        <v>4513</v>
      </c>
      <c r="K518" t="s">
        <v>4514</v>
      </c>
      <c r="L518" t="s">
        <v>4514</v>
      </c>
      <c r="Q518" t="s">
        <v>137</v>
      </c>
      <c r="R518" t="s">
        <v>137</v>
      </c>
      <c r="AE518">
        <v>30</v>
      </c>
      <c r="AH518" s="81">
        <v>43313</v>
      </c>
      <c r="AI518" t="s">
        <v>4515</v>
      </c>
      <c r="AJ518">
        <v>43313</v>
      </c>
      <c r="AK518" t="s">
        <v>337</v>
      </c>
      <c r="AL518" t="s">
        <v>421</v>
      </c>
      <c r="AM518">
        <v>43313</v>
      </c>
      <c r="AN518" t="s">
        <v>4516</v>
      </c>
      <c r="AP518" t="s">
        <v>4517</v>
      </c>
      <c r="AQ518" t="s">
        <v>412</v>
      </c>
      <c r="AR518" t="s">
        <v>412</v>
      </c>
      <c r="AT518" t="s">
        <v>137</v>
      </c>
      <c r="AU518" t="s">
        <v>341</v>
      </c>
      <c r="AW518">
        <v>1</v>
      </c>
      <c r="BS518">
        <v>1</v>
      </c>
      <c r="BX518" t="s">
        <v>467</v>
      </c>
      <c r="BY518">
        <v>30</v>
      </c>
      <c r="BZ518">
        <v>40</v>
      </c>
      <c r="CA518" t="s">
        <v>3439</v>
      </c>
      <c r="CC518">
        <v>895536</v>
      </c>
      <c r="CD518">
        <v>1</v>
      </c>
    </row>
    <row r="519" spans="1:82" x14ac:dyDescent="0.2">
      <c r="A519">
        <v>516</v>
      </c>
      <c r="B519" t="s">
        <v>618</v>
      </c>
      <c r="C519" s="73">
        <v>1114601030</v>
      </c>
      <c r="D519" s="73" t="s">
        <v>4451</v>
      </c>
      <c r="E519" s="73" t="str">
        <f t="shared" si="8"/>
        <v>営利法人（株式・合名・合資・合同会社）</v>
      </c>
      <c r="F519" s="73" t="s">
        <v>4518</v>
      </c>
      <c r="G519" s="73" t="s">
        <v>59</v>
      </c>
      <c r="H519" s="80">
        <v>7876</v>
      </c>
      <c r="I519" t="s">
        <v>4519</v>
      </c>
      <c r="J519" t="s">
        <v>4520</v>
      </c>
      <c r="K519" t="s">
        <v>4521</v>
      </c>
      <c r="L519" t="s">
        <v>4522</v>
      </c>
      <c r="Q519" t="s">
        <v>137</v>
      </c>
      <c r="R519" t="s">
        <v>137</v>
      </c>
      <c r="AE519">
        <v>20</v>
      </c>
      <c r="AH519" s="81">
        <v>43922</v>
      </c>
      <c r="AI519" t="s">
        <v>4456</v>
      </c>
      <c r="AJ519">
        <v>43922</v>
      </c>
      <c r="AK519" t="s">
        <v>337</v>
      </c>
      <c r="AL519" t="s">
        <v>1260</v>
      </c>
      <c r="AM519">
        <v>43922</v>
      </c>
      <c r="AN519" t="s">
        <v>4523</v>
      </c>
      <c r="AP519" t="s">
        <v>4524</v>
      </c>
      <c r="AQ519" t="s">
        <v>351</v>
      </c>
      <c r="AR519" t="s">
        <v>351</v>
      </c>
      <c r="AT519" t="s">
        <v>137</v>
      </c>
      <c r="AU519" t="s">
        <v>341</v>
      </c>
      <c r="AW519">
        <v>1</v>
      </c>
      <c r="BS519">
        <v>1</v>
      </c>
      <c r="BX519" t="s">
        <v>416</v>
      </c>
      <c r="BY519">
        <v>0</v>
      </c>
      <c r="BZ519">
        <v>10</v>
      </c>
      <c r="CA519" t="s">
        <v>449</v>
      </c>
      <c r="CC519" t="s">
        <v>344</v>
      </c>
    </row>
    <row r="520" spans="1:82" x14ac:dyDescent="0.2">
      <c r="A520">
        <v>517</v>
      </c>
      <c r="B520" t="s">
        <v>236</v>
      </c>
      <c r="C520" s="73">
        <v>1114601105</v>
      </c>
      <c r="D520" s="73" t="s">
        <v>4525</v>
      </c>
      <c r="E520" s="73" t="str">
        <f t="shared" si="8"/>
        <v>特定非営利活動法人</v>
      </c>
      <c r="F520" s="73" t="s">
        <v>4526</v>
      </c>
      <c r="G520" s="73" t="s">
        <v>59</v>
      </c>
      <c r="H520" s="80">
        <v>39000</v>
      </c>
      <c r="I520" t="s">
        <v>4527</v>
      </c>
      <c r="J520" t="s">
        <v>4528</v>
      </c>
      <c r="K520" t="s">
        <v>4529</v>
      </c>
      <c r="Q520" t="s">
        <v>137</v>
      </c>
      <c r="AE520">
        <v>20</v>
      </c>
      <c r="AH520" s="81">
        <v>44621</v>
      </c>
      <c r="AI520" t="s">
        <v>4530</v>
      </c>
      <c r="AJ520">
        <v>44621</v>
      </c>
      <c r="AK520" t="s">
        <v>337</v>
      </c>
      <c r="AL520" t="s">
        <v>442</v>
      </c>
      <c r="AM520">
        <v>44621</v>
      </c>
      <c r="AN520" t="s">
        <v>4531</v>
      </c>
      <c r="AP520" t="s">
        <v>4532</v>
      </c>
      <c r="AQ520" t="s">
        <v>412</v>
      </c>
      <c r="AR520" t="s">
        <v>412</v>
      </c>
      <c r="AT520" t="s">
        <v>137</v>
      </c>
      <c r="AU520" t="s">
        <v>341</v>
      </c>
      <c r="AW520">
        <v>1</v>
      </c>
      <c r="BS520">
        <v>1</v>
      </c>
      <c r="BY520">
        <v>0</v>
      </c>
      <c r="CA520" t="s">
        <v>449</v>
      </c>
    </row>
    <row r="521" spans="1:82" x14ac:dyDescent="0.2">
      <c r="A521">
        <v>518</v>
      </c>
      <c r="B521" t="s">
        <v>618</v>
      </c>
      <c r="C521" s="73">
        <v>1114601113</v>
      </c>
      <c r="D521" s="73" t="s">
        <v>4533</v>
      </c>
      <c r="E521" s="73" t="str">
        <f t="shared" si="8"/>
        <v>社会福祉法人（社協以外）</v>
      </c>
      <c r="F521" s="73" t="s">
        <v>4534</v>
      </c>
      <c r="G521" s="73" t="s">
        <v>59</v>
      </c>
      <c r="H521" s="80">
        <v>28100</v>
      </c>
      <c r="I521" t="s">
        <v>4535</v>
      </c>
      <c r="J521" t="s">
        <v>4536</v>
      </c>
      <c r="K521" t="s">
        <v>4537</v>
      </c>
      <c r="L521" t="s">
        <v>4538</v>
      </c>
      <c r="M521" t="s">
        <v>520</v>
      </c>
      <c r="N521" t="s">
        <v>520</v>
      </c>
      <c r="O521" t="s">
        <v>520</v>
      </c>
      <c r="P521" t="s">
        <v>520</v>
      </c>
      <c r="Q521" t="s">
        <v>520</v>
      </c>
      <c r="R521" t="s">
        <v>520</v>
      </c>
      <c r="S521" t="s">
        <v>520</v>
      </c>
      <c r="AE521">
        <v>30</v>
      </c>
      <c r="AH521" s="81">
        <v>44713</v>
      </c>
      <c r="AI521" t="s">
        <v>4539</v>
      </c>
      <c r="AJ521">
        <v>44713</v>
      </c>
      <c r="AK521">
        <v>44713</v>
      </c>
      <c r="AL521" t="s">
        <v>447</v>
      </c>
      <c r="AM521">
        <v>44713</v>
      </c>
      <c r="AN521" t="s">
        <v>4540</v>
      </c>
      <c r="AP521" t="s">
        <v>4541</v>
      </c>
      <c r="AQ521" t="s">
        <v>340</v>
      </c>
      <c r="AR521" t="s">
        <v>340</v>
      </c>
      <c r="AT521" t="s">
        <v>137</v>
      </c>
      <c r="AU521" t="s">
        <v>341</v>
      </c>
      <c r="AW521">
        <v>1</v>
      </c>
      <c r="BS521">
        <v>1</v>
      </c>
      <c r="BX521" t="s">
        <v>416</v>
      </c>
      <c r="BY521">
        <v>0</v>
      </c>
      <c r="BZ521">
        <v>10</v>
      </c>
      <c r="CA521" t="s">
        <v>449</v>
      </c>
    </row>
    <row r="522" spans="1:82" x14ac:dyDescent="0.2">
      <c r="A522">
        <v>519</v>
      </c>
      <c r="B522" t="s">
        <v>236</v>
      </c>
      <c r="C522" s="73">
        <v>1114601139</v>
      </c>
      <c r="D522" s="73" t="s">
        <v>4542</v>
      </c>
      <c r="E522" s="73" t="str">
        <f t="shared" si="8"/>
        <v>営利法人（株式・合名・合資・合同会社）</v>
      </c>
      <c r="F522" s="73" t="s">
        <v>4543</v>
      </c>
      <c r="G522" s="73" t="s">
        <v>59</v>
      </c>
      <c r="H522" s="80">
        <v>10514</v>
      </c>
      <c r="I522" t="s">
        <v>4544</v>
      </c>
      <c r="J522" t="s">
        <v>4528</v>
      </c>
      <c r="K522" t="s">
        <v>4545</v>
      </c>
      <c r="L522" t="s">
        <v>4546</v>
      </c>
      <c r="M522" t="s">
        <v>520</v>
      </c>
      <c r="N522" t="s">
        <v>520</v>
      </c>
      <c r="O522" t="s">
        <v>520</v>
      </c>
      <c r="P522" t="s">
        <v>520</v>
      </c>
      <c r="Q522" t="s">
        <v>520</v>
      </c>
      <c r="R522" t="s">
        <v>520</v>
      </c>
      <c r="S522" t="s">
        <v>520</v>
      </c>
      <c r="AE522">
        <v>20</v>
      </c>
      <c r="AH522" s="81">
        <v>44743</v>
      </c>
      <c r="AI522" t="s">
        <v>4547</v>
      </c>
      <c r="AJ522">
        <v>44743</v>
      </c>
      <c r="AK522" t="s">
        <v>337</v>
      </c>
      <c r="AL522" t="s">
        <v>447</v>
      </c>
      <c r="AM522">
        <v>44743</v>
      </c>
      <c r="AN522" t="s">
        <v>4548</v>
      </c>
      <c r="AP522" t="s">
        <v>4549</v>
      </c>
      <c r="AQ522" t="s">
        <v>351</v>
      </c>
      <c r="AR522" t="s">
        <v>351</v>
      </c>
      <c r="AT522" t="s">
        <v>137</v>
      </c>
      <c r="AU522" t="s">
        <v>341</v>
      </c>
      <c r="AW522">
        <v>1</v>
      </c>
      <c r="AZ522">
        <v>1</v>
      </c>
      <c r="BT522" t="s">
        <v>471</v>
      </c>
      <c r="BU522">
        <v>50</v>
      </c>
      <c r="BW522">
        <v>33695</v>
      </c>
      <c r="BX522" t="s">
        <v>386</v>
      </c>
      <c r="BY522">
        <v>0</v>
      </c>
      <c r="BZ522">
        <v>20</v>
      </c>
      <c r="CA522" t="s">
        <v>449</v>
      </c>
      <c r="CD522">
        <v>1</v>
      </c>
    </row>
    <row r="523" spans="1:82" x14ac:dyDescent="0.2">
      <c r="A523">
        <v>520</v>
      </c>
      <c r="B523" t="s">
        <v>618</v>
      </c>
      <c r="C523" s="73">
        <v>1114601147</v>
      </c>
      <c r="D523" s="73" t="s">
        <v>4550</v>
      </c>
      <c r="E523" s="73" t="str">
        <f t="shared" si="8"/>
        <v>その他（社団・財団・農協・生協等）</v>
      </c>
      <c r="F523" s="73" t="s">
        <v>4551</v>
      </c>
      <c r="G523" s="73" t="s">
        <v>59</v>
      </c>
      <c r="H523" s="80">
        <v>16146</v>
      </c>
      <c r="I523" t="s">
        <v>4552</v>
      </c>
      <c r="J523" t="s">
        <v>4553</v>
      </c>
      <c r="K523" t="s">
        <v>4554</v>
      </c>
      <c r="L523" t="s">
        <v>4555</v>
      </c>
      <c r="Q523" t="s">
        <v>137</v>
      </c>
      <c r="R523" t="s">
        <v>137</v>
      </c>
      <c r="AE523">
        <v>20</v>
      </c>
      <c r="AH523" s="81">
        <v>44866</v>
      </c>
      <c r="AI523" t="s">
        <v>4556</v>
      </c>
      <c r="AJ523">
        <v>44866</v>
      </c>
      <c r="AK523" t="s">
        <v>337</v>
      </c>
      <c r="AL523" t="s">
        <v>447</v>
      </c>
      <c r="AM523">
        <v>44866</v>
      </c>
      <c r="AN523" t="s">
        <v>4557</v>
      </c>
      <c r="AP523" t="s">
        <v>4558</v>
      </c>
      <c r="AQ523" t="s">
        <v>401</v>
      </c>
      <c r="AR523" t="s">
        <v>401</v>
      </c>
      <c r="AT523" t="s">
        <v>137</v>
      </c>
      <c r="AU523" t="s">
        <v>341</v>
      </c>
      <c r="AW523">
        <v>1</v>
      </c>
      <c r="BS523">
        <v>1</v>
      </c>
      <c r="BX523" t="s">
        <v>467</v>
      </c>
      <c r="BY523">
        <v>50</v>
      </c>
      <c r="BZ523">
        <v>53</v>
      </c>
      <c r="CA523" t="s">
        <v>521</v>
      </c>
      <c r="CC523">
        <v>0</v>
      </c>
    </row>
    <row r="524" spans="1:82" x14ac:dyDescent="0.2">
      <c r="A524">
        <v>521</v>
      </c>
      <c r="B524" t="s">
        <v>236</v>
      </c>
      <c r="C524" s="73">
        <v>1114601162</v>
      </c>
      <c r="D524" s="73" t="s">
        <v>4559</v>
      </c>
      <c r="E524" s="73" t="str">
        <f t="shared" si="8"/>
        <v>医療法人</v>
      </c>
      <c r="F524" s="73" t="s">
        <v>4560</v>
      </c>
      <c r="G524" s="73" t="s">
        <v>63</v>
      </c>
      <c r="H524" s="80">
        <v>35875</v>
      </c>
      <c r="I524" t="s">
        <v>4561</v>
      </c>
      <c r="J524" t="s">
        <v>518</v>
      </c>
      <c r="K524" t="s">
        <v>4562</v>
      </c>
      <c r="L524" t="s">
        <v>4563</v>
      </c>
      <c r="Q524" t="s">
        <v>137</v>
      </c>
      <c r="R524" t="s">
        <v>137</v>
      </c>
      <c r="S524" t="s">
        <v>137</v>
      </c>
      <c r="AE524">
        <v>20</v>
      </c>
      <c r="AH524" s="81">
        <v>45078</v>
      </c>
      <c r="AI524" t="s">
        <v>4564</v>
      </c>
      <c r="AJ524">
        <v>45078</v>
      </c>
      <c r="AK524" t="s">
        <v>337</v>
      </c>
      <c r="AL524" t="s">
        <v>519</v>
      </c>
      <c r="AM524">
        <v>45078</v>
      </c>
      <c r="AN524" t="s">
        <v>4565</v>
      </c>
      <c r="AP524" t="s">
        <v>4566</v>
      </c>
      <c r="AQ524" t="s">
        <v>1991</v>
      </c>
      <c r="AR524" t="s">
        <v>1991</v>
      </c>
      <c r="AT524" t="s">
        <v>137</v>
      </c>
      <c r="AU524" t="s">
        <v>341</v>
      </c>
      <c r="AW524">
        <v>1</v>
      </c>
      <c r="BS524">
        <v>1</v>
      </c>
      <c r="BY524">
        <v>0</v>
      </c>
      <c r="BZ524">
        <v>20</v>
      </c>
      <c r="CA524" t="s">
        <v>449</v>
      </c>
      <c r="CC524" t="s">
        <v>344</v>
      </c>
      <c r="CD524" t="s">
        <v>345</v>
      </c>
    </row>
    <row r="525" spans="1:82" x14ac:dyDescent="0.2">
      <c r="A525">
        <v>522</v>
      </c>
      <c r="B525" t="s">
        <v>618</v>
      </c>
      <c r="C525" s="73">
        <v>1114601212</v>
      </c>
      <c r="D525" s="73" t="s">
        <v>4567</v>
      </c>
      <c r="E525" s="73" t="str">
        <f t="shared" si="8"/>
        <v>営利法人（株式・合名・合資・合同会社）</v>
      </c>
      <c r="F525" s="73" t="s">
        <v>4568</v>
      </c>
      <c r="G525" s="73" t="s">
        <v>63</v>
      </c>
      <c r="H525" s="80">
        <v>20889</v>
      </c>
      <c r="I525" t="s">
        <v>4569</v>
      </c>
      <c r="J525" t="s">
        <v>4570</v>
      </c>
      <c r="K525" t="s">
        <v>4571</v>
      </c>
      <c r="L525" t="s">
        <v>4572</v>
      </c>
      <c r="Q525" t="s">
        <v>137</v>
      </c>
      <c r="R525" t="s">
        <v>137</v>
      </c>
      <c r="S525" t="s">
        <v>137</v>
      </c>
      <c r="AE525">
        <v>20</v>
      </c>
      <c r="AH525" s="81">
        <v>45413</v>
      </c>
      <c r="AI525" t="s">
        <v>4573</v>
      </c>
      <c r="AJ525">
        <v>45413</v>
      </c>
      <c r="AK525" t="s">
        <v>337</v>
      </c>
      <c r="AL525" t="s">
        <v>514</v>
      </c>
      <c r="AM525">
        <v>45413</v>
      </c>
      <c r="AN525" t="s">
        <v>4574</v>
      </c>
      <c r="AP525" t="s">
        <v>4575</v>
      </c>
      <c r="AQ525" t="s">
        <v>351</v>
      </c>
      <c r="AR525" t="s">
        <v>351</v>
      </c>
      <c r="AT525" t="s">
        <v>137</v>
      </c>
      <c r="AU525" t="s">
        <v>341</v>
      </c>
      <c r="AW525">
        <v>1</v>
      </c>
      <c r="BS525">
        <v>1</v>
      </c>
      <c r="BX525" t="s">
        <v>4576</v>
      </c>
      <c r="BY525">
        <v>0</v>
      </c>
      <c r="BZ525">
        <v>35</v>
      </c>
      <c r="CA525" t="s">
        <v>449</v>
      </c>
      <c r="CC525" t="s">
        <v>344</v>
      </c>
    </row>
    <row r="526" spans="1:82" x14ac:dyDescent="0.2">
      <c r="A526">
        <v>523</v>
      </c>
      <c r="B526" t="s">
        <v>236</v>
      </c>
      <c r="C526" s="73">
        <v>1114601287</v>
      </c>
      <c r="D526" s="73" t="s">
        <v>1706</v>
      </c>
      <c r="E526" s="73" t="str">
        <f t="shared" si="8"/>
        <v>営利法人（株式・合名・合資・合同会社）</v>
      </c>
      <c r="F526" s="73" t="s">
        <v>4577</v>
      </c>
      <c r="G526" s="73" t="s">
        <v>59</v>
      </c>
      <c r="H526" s="80" t="s">
        <v>344</v>
      </c>
      <c r="I526" t="s">
        <v>4578</v>
      </c>
      <c r="J526" t="s">
        <v>4436</v>
      </c>
      <c r="K526" t="s">
        <v>4579</v>
      </c>
      <c r="L526" t="s">
        <v>4579</v>
      </c>
      <c r="Q526" t="s">
        <v>137</v>
      </c>
      <c r="R526" t="s">
        <v>137</v>
      </c>
      <c r="AE526">
        <v>20</v>
      </c>
      <c r="AH526" s="81" t="s">
        <v>513</v>
      </c>
      <c r="AI526" t="s">
        <v>4580</v>
      </c>
      <c r="AJ526" t="s">
        <v>513</v>
      </c>
      <c r="AK526" t="s">
        <v>344</v>
      </c>
      <c r="AL526" t="s">
        <v>514</v>
      </c>
      <c r="AM526" t="s">
        <v>513</v>
      </c>
      <c r="AN526" t="s">
        <v>4581</v>
      </c>
      <c r="AP526" t="s">
        <v>4582</v>
      </c>
      <c r="AQ526" t="s">
        <v>351</v>
      </c>
      <c r="AR526" t="s">
        <v>351</v>
      </c>
      <c r="AT526" t="s">
        <v>137</v>
      </c>
      <c r="AU526" t="s">
        <v>341</v>
      </c>
      <c r="AW526">
        <v>1</v>
      </c>
      <c r="BC526">
        <v>1</v>
      </c>
      <c r="BT526" t="s">
        <v>293</v>
      </c>
      <c r="BU526">
        <v>50</v>
      </c>
      <c r="BW526">
        <v>36161</v>
      </c>
      <c r="BZ526">
        <v>20</v>
      </c>
      <c r="CA526" t="s">
        <v>449</v>
      </c>
      <c r="CC526" t="s">
        <v>344</v>
      </c>
      <c r="CD526">
        <v>1</v>
      </c>
    </row>
    <row r="527" spans="1:82" x14ac:dyDescent="0.2">
      <c r="A527">
        <v>524</v>
      </c>
      <c r="B527" t="s">
        <v>618</v>
      </c>
      <c r="C527" s="73">
        <v>1114860073</v>
      </c>
      <c r="D527" s="73" t="s">
        <v>4583</v>
      </c>
      <c r="E527" s="73" t="str">
        <f t="shared" si="8"/>
        <v>特定非営利活動法人</v>
      </c>
      <c r="F527" s="73" t="s">
        <v>4584</v>
      </c>
      <c r="G527" s="73" t="s">
        <v>4585</v>
      </c>
      <c r="H527" s="80">
        <v>41000</v>
      </c>
      <c r="I527" t="s">
        <v>4586</v>
      </c>
      <c r="J527" t="s">
        <v>4587</v>
      </c>
      <c r="K527" t="s">
        <v>4588</v>
      </c>
      <c r="L527" t="s">
        <v>4589</v>
      </c>
      <c r="Q527" t="s">
        <v>137</v>
      </c>
      <c r="AE527">
        <v>20</v>
      </c>
      <c r="AH527" s="81">
        <v>41000</v>
      </c>
      <c r="AI527" t="s">
        <v>4590</v>
      </c>
      <c r="AJ527">
        <v>41000</v>
      </c>
      <c r="AK527" t="s">
        <v>337</v>
      </c>
      <c r="AM527">
        <v>41486</v>
      </c>
      <c r="AN527" t="s">
        <v>4591</v>
      </c>
      <c r="AP527" t="s">
        <v>4592</v>
      </c>
      <c r="AQ527" t="s">
        <v>412</v>
      </c>
      <c r="AR527" t="s">
        <v>412</v>
      </c>
      <c r="AT527" t="s">
        <v>137</v>
      </c>
      <c r="AU527" t="s">
        <v>341</v>
      </c>
      <c r="AW527">
        <v>1</v>
      </c>
      <c r="BX527" t="s">
        <v>386</v>
      </c>
      <c r="BY527">
        <v>0</v>
      </c>
      <c r="BZ527">
        <v>20</v>
      </c>
      <c r="CA527" t="s">
        <v>521</v>
      </c>
      <c r="CD527" t="s">
        <v>345</v>
      </c>
    </row>
    <row r="528" spans="1:82" x14ac:dyDescent="0.2">
      <c r="A528">
        <v>525</v>
      </c>
      <c r="B528" t="s">
        <v>618</v>
      </c>
      <c r="C528" s="73">
        <v>1114860115</v>
      </c>
      <c r="D528" s="73" t="s">
        <v>4593</v>
      </c>
      <c r="E528" s="73" t="str">
        <f t="shared" si="8"/>
        <v>特定非営利活動法人</v>
      </c>
      <c r="F528" s="73" t="s">
        <v>4594</v>
      </c>
      <c r="G528" s="73" t="s">
        <v>4585</v>
      </c>
      <c r="H528" s="80">
        <v>13694</v>
      </c>
      <c r="I528" t="s">
        <v>4595</v>
      </c>
      <c r="J528" t="s">
        <v>4596</v>
      </c>
      <c r="K528" t="s">
        <v>4597</v>
      </c>
      <c r="L528" t="s">
        <v>4597</v>
      </c>
      <c r="M528" t="s">
        <v>137</v>
      </c>
      <c r="P528" t="s">
        <v>137</v>
      </c>
      <c r="Q528" t="s">
        <v>137</v>
      </c>
      <c r="R528" t="s">
        <v>137</v>
      </c>
      <c r="S528" t="s">
        <v>137</v>
      </c>
      <c r="AE528">
        <v>20</v>
      </c>
      <c r="AH528" s="81">
        <v>41609</v>
      </c>
      <c r="AI528" t="s">
        <v>4598</v>
      </c>
      <c r="AJ528">
        <v>41609</v>
      </c>
      <c r="AK528" t="s">
        <v>344</v>
      </c>
      <c r="AL528" t="s">
        <v>469</v>
      </c>
      <c r="AM528">
        <v>41609</v>
      </c>
      <c r="AN528" t="s">
        <v>4599</v>
      </c>
      <c r="AP528" t="s">
        <v>4600</v>
      </c>
      <c r="AQ528" t="s">
        <v>460</v>
      </c>
      <c r="AR528" t="s">
        <v>460</v>
      </c>
      <c r="AT528" t="s">
        <v>137</v>
      </c>
      <c r="AU528" t="s">
        <v>341</v>
      </c>
      <c r="AW528">
        <v>1</v>
      </c>
      <c r="BS528">
        <v>1</v>
      </c>
      <c r="BX528" t="s">
        <v>386</v>
      </c>
      <c r="BY528">
        <v>0</v>
      </c>
      <c r="BZ528">
        <v>20</v>
      </c>
      <c r="CA528" t="s">
        <v>521</v>
      </c>
      <c r="CC528" t="s">
        <v>344</v>
      </c>
      <c r="CD528" t="s">
        <v>345</v>
      </c>
    </row>
    <row r="529" spans="1:82" x14ac:dyDescent="0.2">
      <c r="A529">
        <v>526</v>
      </c>
      <c r="B529" t="s">
        <v>618</v>
      </c>
      <c r="C529" s="73">
        <v>1114860123</v>
      </c>
      <c r="D529" s="73" t="s">
        <v>4601</v>
      </c>
      <c r="E529" s="73" t="str">
        <f t="shared" si="8"/>
        <v>その他（社団・財団・農協・生協等）</v>
      </c>
      <c r="F529" s="73" t="s">
        <v>4602</v>
      </c>
      <c r="G529" s="73" t="s">
        <v>4603</v>
      </c>
      <c r="H529" s="80">
        <v>30487</v>
      </c>
      <c r="I529" t="s">
        <v>4604</v>
      </c>
      <c r="J529" t="s">
        <v>4605</v>
      </c>
      <c r="K529" t="s">
        <v>4606</v>
      </c>
      <c r="L529" t="s">
        <v>4607</v>
      </c>
      <c r="Q529" t="s">
        <v>137</v>
      </c>
      <c r="AE529">
        <v>20</v>
      </c>
      <c r="AH529" s="81">
        <v>41730</v>
      </c>
      <c r="AI529" t="s">
        <v>4608</v>
      </c>
      <c r="AJ529">
        <v>41730</v>
      </c>
      <c r="AK529" t="s">
        <v>337</v>
      </c>
      <c r="AL529" t="s">
        <v>469</v>
      </c>
      <c r="AM529">
        <v>41730</v>
      </c>
      <c r="AN529" t="s">
        <v>4609</v>
      </c>
      <c r="AP529" t="s">
        <v>4610</v>
      </c>
      <c r="AQ529" t="s">
        <v>642</v>
      </c>
      <c r="AR529" t="s">
        <v>340</v>
      </c>
      <c r="AT529" t="s">
        <v>137</v>
      </c>
      <c r="AU529" t="s">
        <v>341</v>
      </c>
      <c r="AW529">
        <v>1</v>
      </c>
      <c r="BC529">
        <v>1</v>
      </c>
      <c r="BJ529">
        <v>1</v>
      </c>
      <c r="BT529" t="s">
        <v>293</v>
      </c>
      <c r="BU529">
        <v>60</v>
      </c>
      <c r="BV529">
        <v>69</v>
      </c>
      <c r="BW529">
        <v>30407</v>
      </c>
      <c r="BX529" t="s">
        <v>386</v>
      </c>
      <c r="BY529">
        <v>0</v>
      </c>
      <c r="BZ529">
        <v>20</v>
      </c>
      <c r="CA529" t="s">
        <v>521</v>
      </c>
      <c r="CC529" t="s">
        <v>344</v>
      </c>
    </row>
    <row r="530" spans="1:82" x14ac:dyDescent="0.2">
      <c r="A530">
        <v>527</v>
      </c>
      <c r="B530" t="s">
        <v>236</v>
      </c>
      <c r="C530" s="73">
        <v>1114860156</v>
      </c>
      <c r="D530" s="73" t="s">
        <v>4611</v>
      </c>
      <c r="E530" s="73" t="str">
        <f t="shared" si="8"/>
        <v>社会福祉法人（社協以外）</v>
      </c>
      <c r="F530" s="73" t="s">
        <v>4612</v>
      </c>
      <c r="G530" s="73" t="s">
        <v>4613</v>
      </c>
      <c r="H530" s="80">
        <v>28688</v>
      </c>
      <c r="I530" t="s">
        <v>4614</v>
      </c>
      <c r="J530" t="s">
        <v>4615</v>
      </c>
      <c r="K530" t="s">
        <v>4616</v>
      </c>
      <c r="L530" t="s">
        <v>4617</v>
      </c>
      <c r="Q530" t="s">
        <v>137</v>
      </c>
      <c r="AE530">
        <v>20</v>
      </c>
      <c r="AH530" s="81">
        <v>42125</v>
      </c>
      <c r="AI530" t="s">
        <v>4618</v>
      </c>
      <c r="AJ530">
        <v>42125</v>
      </c>
      <c r="AK530" t="s">
        <v>337</v>
      </c>
      <c r="AL530" t="s">
        <v>350</v>
      </c>
      <c r="AM530">
        <v>42125</v>
      </c>
      <c r="AN530" t="s">
        <v>4619</v>
      </c>
      <c r="AP530" t="s">
        <v>4620</v>
      </c>
      <c r="AQ530" t="s">
        <v>340</v>
      </c>
      <c r="AR530" t="s">
        <v>340</v>
      </c>
      <c r="AT530" t="s">
        <v>137</v>
      </c>
      <c r="AU530" t="s">
        <v>341</v>
      </c>
      <c r="AW530">
        <v>1</v>
      </c>
      <c r="BS530">
        <v>1</v>
      </c>
      <c r="BX530" t="s">
        <v>386</v>
      </c>
      <c r="BY530">
        <v>0</v>
      </c>
      <c r="BZ530">
        <v>20</v>
      </c>
      <c r="CA530" t="s">
        <v>521</v>
      </c>
      <c r="CC530" t="s">
        <v>344</v>
      </c>
      <c r="CD530">
        <v>1</v>
      </c>
    </row>
    <row r="531" spans="1:82" x14ac:dyDescent="0.2">
      <c r="A531">
        <v>528</v>
      </c>
      <c r="B531" t="s">
        <v>236</v>
      </c>
      <c r="C531" s="73">
        <v>1114860230</v>
      </c>
      <c r="D531" s="73" t="s">
        <v>4621</v>
      </c>
      <c r="E531" s="73" t="str">
        <f t="shared" si="8"/>
        <v>医療法人</v>
      </c>
      <c r="F531" s="73" t="s">
        <v>4622</v>
      </c>
      <c r="G531" s="73" t="s">
        <v>4623</v>
      </c>
      <c r="H531" s="80">
        <v>55529</v>
      </c>
      <c r="I531" t="s">
        <v>4624</v>
      </c>
      <c r="J531" t="s">
        <v>4625</v>
      </c>
      <c r="K531" t="s">
        <v>4626</v>
      </c>
      <c r="L531" t="s">
        <v>4627</v>
      </c>
      <c r="M531" t="s">
        <v>4628</v>
      </c>
      <c r="O531" t="s">
        <v>291</v>
      </c>
      <c r="Q531" t="s">
        <v>137</v>
      </c>
      <c r="R531" t="s">
        <v>137</v>
      </c>
      <c r="AE531">
        <v>20</v>
      </c>
      <c r="AH531" s="81">
        <v>45658</v>
      </c>
      <c r="AI531" t="s">
        <v>4629</v>
      </c>
      <c r="AJ531">
        <v>45658</v>
      </c>
      <c r="AK531" t="s">
        <v>337</v>
      </c>
      <c r="AL531" t="s">
        <v>470</v>
      </c>
      <c r="AM531">
        <v>45658</v>
      </c>
      <c r="AN531" t="s">
        <v>4630</v>
      </c>
      <c r="AO531" t="s">
        <v>4631</v>
      </c>
      <c r="AP531" t="s">
        <v>4632</v>
      </c>
      <c r="AQ531" t="s">
        <v>1991</v>
      </c>
      <c r="AR531" t="s">
        <v>1991</v>
      </c>
      <c r="AT531" t="s">
        <v>137</v>
      </c>
      <c r="AU531" t="s">
        <v>341</v>
      </c>
      <c r="AW531">
        <v>1</v>
      </c>
      <c r="BQ531">
        <v>1</v>
      </c>
      <c r="BT531" t="s">
        <v>294</v>
      </c>
      <c r="BX531" t="s">
        <v>4633</v>
      </c>
      <c r="BY531">
        <v>30</v>
      </c>
      <c r="BZ531">
        <v>290</v>
      </c>
      <c r="CA531" t="s">
        <v>521</v>
      </c>
      <c r="CB531">
        <v>5</v>
      </c>
      <c r="CC531">
        <v>0</v>
      </c>
      <c r="CD531" t="s">
        <v>345</v>
      </c>
    </row>
    <row r="532" spans="1:82" x14ac:dyDescent="0.2">
      <c r="A532">
        <v>529</v>
      </c>
      <c r="B532" t="s">
        <v>1721</v>
      </c>
      <c r="C532" s="73">
        <v>1114900044</v>
      </c>
      <c r="D532" s="73" t="s">
        <v>4634</v>
      </c>
      <c r="E532" s="73" t="str">
        <f t="shared" si="8"/>
        <v>社会福祉法人（社協以外）</v>
      </c>
      <c r="F532" s="73" t="s">
        <v>4635</v>
      </c>
      <c r="G532" s="73" t="s">
        <v>64</v>
      </c>
      <c r="H532" s="80">
        <v>30966</v>
      </c>
      <c r="I532" t="s">
        <v>4636</v>
      </c>
      <c r="J532">
        <v>3680004</v>
      </c>
      <c r="K532" t="s">
        <v>4637</v>
      </c>
      <c r="L532" t="s">
        <v>4638</v>
      </c>
      <c r="Q532" t="s">
        <v>137</v>
      </c>
      <c r="T532">
        <v>30</v>
      </c>
      <c r="U532" t="s">
        <v>137</v>
      </c>
      <c r="V532">
        <v>10</v>
      </c>
      <c r="X532">
        <v>220</v>
      </c>
      <c r="Z532">
        <v>10</v>
      </c>
      <c r="AB532">
        <v>10</v>
      </c>
      <c r="AE532">
        <v>50</v>
      </c>
      <c r="AH532" s="81">
        <v>39173</v>
      </c>
      <c r="AI532" t="s">
        <v>4639</v>
      </c>
      <c r="AJ532">
        <v>39173</v>
      </c>
      <c r="AK532">
        <v>38991</v>
      </c>
      <c r="AL532" t="s">
        <v>469</v>
      </c>
      <c r="AM532">
        <v>41486</v>
      </c>
      <c r="AN532" t="s">
        <v>4609</v>
      </c>
      <c r="AP532" t="s">
        <v>4640</v>
      </c>
      <c r="AQ532" t="s">
        <v>340</v>
      </c>
      <c r="AR532" t="s">
        <v>340</v>
      </c>
      <c r="AS532" t="s">
        <v>137</v>
      </c>
      <c r="AW532" t="s">
        <v>345</v>
      </c>
      <c r="AX532" t="s">
        <v>1731</v>
      </c>
      <c r="AY532" t="s">
        <v>340</v>
      </c>
      <c r="BP532">
        <v>1</v>
      </c>
      <c r="BT532" t="s">
        <v>293</v>
      </c>
      <c r="BX532" t="s">
        <v>386</v>
      </c>
      <c r="BY532">
        <v>0</v>
      </c>
      <c r="BZ532">
        <v>20</v>
      </c>
      <c r="CA532" t="s">
        <v>521</v>
      </c>
      <c r="CC532" t="s">
        <v>344</v>
      </c>
      <c r="CD532" t="s">
        <v>345</v>
      </c>
    </row>
    <row r="533" spans="1:82" x14ac:dyDescent="0.2">
      <c r="A533">
        <v>530</v>
      </c>
      <c r="B533" t="s">
        <v>618</v>
      </c>
      <c r="C533" s="73">
        <v>1114900085</v>
      </c>
      <c r="D533" s="73" t="s">
        <v>4641</v>
      </c>
      <c r="E533" s="73" t="str">
        <f t="shared" si="8"/>
        <v>特定非営利活動法人</v>
      </c>
      <c r="F533" s="73" t="s">
        <v>4642</v>
      </c>
      <c r="G533" s="73" t="s">
        <v>64</v>
      </c>
      <c r="H533" s="80">
        <v>30753</v>
      </c>
      <c r="I533" t="s">
        <v>4643</v>
      </c>
      <c r="J533">
        <v>3680051</v>
      </c>
      <c r="K533" t="s">
        <v>4644</v>
      </c>
      <c r="L533" t="s">
        <v>4644</v>
      </c>
      <c r="R533" t="s">
        <v>137</v>
      </c>
      <c r="AE533">
        <v>20</v>
      </c>
      <c r="AH533" s="81">
        <v>39173</v>
      </c>
      <c r="AI533" t="s">
        <v>4645</v>
      </c>
      <c r="AJ533">
        <v>39173</v>
      </c>
      <c r="AK533" t="s">
        <v>337</v>
      </c>
      <c r="AM533">
        <v>41486</v>
      </c>
      <c r="AN533" t="s">
        <v>4646</v>
      </c>
      <c r="AP533" t="s">
        <v>4647</v>
      </c>
      <c r="AQ533" t="s">
        <v>412</v>
      </c>
      <c r="AR533" t="s">
        <v>412</v>
      </c>
      <c r="AT533" t="s">
        <v>137</v>
      </c>
      <c r="AU533" t="s">
        <v>341</v>
      </c>
      <c r="AW533">
        <v>1</v>
      </c>
      <c r="BP533">
        <v>1</v>
      </c>
      <c r="BT533" t="s">
        <v>293</v>
      </c>
      <c r="BX533" t="s">
        <v>386</v>
      </c>
      <c r="BY533">
        <v>0</v>
      </c>
      <c r="BZ533">
        <v>40</v>
      </c>
      <c r="CA533" t="s">
        <v>521</v>
      </c>
      <c r="CC533" t="s">
        <v>344</v>
      </c>
      <c r="CD533" t="s">
        <v>345</v>
      </c>
    </row>
    <row r="534" spans="1:82" x14ac:dyDescent="0.2">
      <c r="A534">
        <v>531</v>
      </c>
      <c r="B534" t="s">
        <v>618</v>
      </c>
      <c r="C534" s="73">
        <v>1114900093</v>
      </c>
      <c r="D534" s="73" t="s">
        <v>4648</v>
      </c>
      <c r="E534" s="73" t="str">
        <f t="shared" si="8"/>
        <v>特定非営利活動法人</v>
      </c>
      <c r="F534" s="73" t="s">
        <v>4649</v>
      </c>
      <c r="G534" s="73" t="s">
        <v>64</v>
      </c>
      <c r="H534" s="80">
        <v>31428</v>
      </c>
      <c r="I534" t="s">
        <v>4650</v>
      </c>
      <c r="J534">
        <v>3680053</v>
      </c>
      <c r="K534" t="s">
        <v>4651</v>
      </c>
      <c r="L534" t="s">
        <v>4652</v>
      </c>
      <c r="Q534" t="s">
        <v>137</v>
      </c>
      <c r="AE534">
        <v>40</v>
      </c>
      <c r="AH534" s="81">
        <v>39173</v>
      </c>
      <c r="AI534" t="s">
        <v>4653</v>
      </c>
      <c r="AJ534">
        <v>39173</v>
      </c>
      <c r="AK534" t="s">
        <v>337</v>
      </c>
      <c r="AM534">
        <v>41486</v>
      </c>
      <c r="AN534" t="s">
        <v>4654</v>
      </c>
      <c r="AP534" t="s">
        <v>4655</v>
      </c>
      <c r="AQ534" t="s">
        <v>412</v>
      </c>
      <c r="AR534" t="s">
        <v>412</v>
      </c>
      <c r="AT534" t="s">
        <v>137</v>
      </c>
      <c r="AU534" t="s">
        <v>341</v>
      </c>
      <c r="AW534">
        <v>1</v>
      </c>
      <c r="BP534">
        <v>1</v>
      </c>
      <c r="BT534" t="s">
        <v>293</v>
      </c>
      <c r="BX534" t="s">
        <v>386</v>
      </c>
      <c r="BY534">
        <v>0</v>
      </c>
      <c r="BZ534">
        <v>20</v>
      </c>
      <c r="CA534" t="s">
        <v>521</v>
      </c>
      <c r="CC534" t="s">
        <v>344</v>
      </c>
      <c r="CD534" t="s">
        <v>345</v>
      </c>
    </row>
    <row r="535" spans="1:82" x14ac:dyDescent="0.2">
      <c r="A535">
        <v>532</v>
      </c>
      <c r="B535" t="s">
        <v>618</v>
      </c>
      <c r="C535" s="73">
        <v>1114900150</v>
      </c>
      <c r="D535" s="73" t="s">
        <v>4656</v>
      </c>
      <c r="E535" s="73" t="str">
        <f t="shared" si="8"/>
        <v>特定非営利活動法人</v>
      </c>
      <c r="F535" s="73" t="s">
        <v>4657</v>
      </c>
      <c r="G535" s="73" t="s">
        <v>64</v>
      </c>
      <c r="H535" s="80">
        <v>29526</v>
      </c>
      <c r="I535" t="s">
        <v>4658</v>
      </c>
      <c r="J535">
        <v>3680051</v>
      </c>
      <c r="K535" t="s">
        <v>4659</v>
      </c>
      <c r="L535" t="s">
        <v>4659</v>
      </c>
      <c r="Q535" t="s">
        <v>137</v>
      </c>
      <c r="AE535">
        <v>20</v>
      </c>
      <c r="AH535" s="81">
        <v>40269</v>
      </c>
      <c r="AI535" t="s">
        <v>4645</v>
      </c>
      <c r="AJ535">
        <v>40269</v>
      </c>
      <c r="AK535" t="s">
        <v>337</v>
      </c>
      <c r="AM535">
        <v>41486</v>
      </c>
      <c r="AN535" t="s">
        <v>4660</v>
      </c>
      <c r="AP535" t="s">
        <v>4661</v>
      </c>
      <c r="AQ535" t="s">
        <v>412</v>
      </c>
      <c r="AR535" t="s">
        <v>412</v>
      </c>
      <c r="AT535" t="s">
        <v>137</v>
      </c>
      <c r="AU535" t="s">
        <v>341</v>
      </c>
      <c r="AW535">
        <v>1</v>
      </c>
      <c r="BM535">
        <v>1</v>
      </c>
      <c r="BN535">
        <v>1</v>
      </c>
      <c r="BR535" t="s">
        <v>4662</v>
      </c>
      <c r="BT535" t="s">
        <v>294</v>
      </c>
      <c r="BU535">
        <v>40</v>
      </c>
      <c r="BV535">
        <v>20</v>
      </c>
      <c r="BW535" t="s">
        <v>4663</v>
      </c>
      <c r="BX535" t="s">
        <v>413</v>
      </c>
      <c r="BY535">
        <v>0</v>
      </c>
      <c r="BZ535">
        <v>30</v>
      </c>
      <c r="CA535" t="s">
        <v>521</v>
      </c>
      <c r="CC535" t="s">
        <v>344</v>
      </c>
      <c r="CD535">
        <v>1</v>
      </c>
    </row>
    <row r="536" spans="1:82" x14ac:dyDescent="0.2">
      <c r="A536">
        <v>533</v>
      </c>
      <c r="B536" t="s">
        <v>333</v>
      </c>
      <c r="C536" s="73">
        <v>1114900176</v>
      </c>
      <c r="D536" s="73" t="s">
        <v>4664</v>
      </c>
      <c r="E536" s="73" t="str">
        <f t="shared" si="8"/>
        <v>社会福祉法人（社協以外）</v>
      </c>
      <c r="F536" s="73" t="s">
        <v>4665</v>
      </c>
      <c r="G536" s="73" t="s">
        <v>64</v>
      </c>
      <c r="H536" s="80">
        <v>13447</v>
      </c>
      <c r="I536" t="s">
        <v>4666</v>
      </c>
      <c r="J536">
        <v>3691872</v>
      </c>
      <c r="K536" t="s">
        <v>4667</v>
      </c>
      <c r="L536" t="s">
        <v>4667</v>
      </c>
      <c r="Q536" t="s">
        <v>137</v>
      </c>
      <c r="R536" t="s">
        <v>137</v>
      </c>
      <c r="X536">
        <v>15</v>
      </c>
      <c r="AE536">
        <v>15</v>
      </c>
      <c r="AH536" s="81">
        <v>40634</v>
      </c>
      <c r="AI536" t="s">
        <v>4668</v>
      </c>
      <c r="AJ536">
        <v>40634</v>
      </c>
      <c r="AK536" t="s">
        <v>337</v>
      </c>
      <c r="AM536">
        <v>41486</v>
      </c>
      <c r="AN536" t="s">
        <v>4669</v>
      </c>
      <c r="AP536" t="s">
        <v>4670</v>
      </c>
      <c r="AQ536" t="s">
        <v>340</v>
      </c>
      <c r="AR536" t="s">
        <v>340</v>
      </c>
      <c r="AT536" t="s">
        <v>137</v>
      </c>
      <c r="AV536" t="s">
        <v>341</v>
      </c>
      <c r="AW536">
        <v>2</v>
      </c>
      <c r="BS536">
        <v>1</v>
      </c>
      <c r="BX536" t="s">
        <v>3904</v>
      </c>
      <c r="BY536">
        <v>0</v>
      </c>
      <c r="BZ536">
        <v>40</v>
      </c>
      <c r="CA536" t="s">
        <v>521</v>
      </c>
      <c r="CC536" t="s">
        <v>344</v>
      </c>
      <c r="CD536">
        <v>1</v>
      </c>
    </row>
    <row r="537" spans="1:82" x14ac:dyDescent="0.2">
      <c r="A537">
        <v>534</v>
      </c>
      <c r="B537" t="s">
        <v>333</v>
      </c>
      <c r="C537" s="73">
        <v>1114900192</v>
      </c>
      <c r="D537" s="73" t="s">
        <v>4671</v>
      </c>
      <c r="E537" s="73" t="str">
        <f t="shared" si="8"/>
        <v>医療法人</v>
      </c>
      <c r="F537" s="73" t="s">
        <v>4672</v>
      </c>
      <c r="G537" s="73" t="s">
        <v>64</v>
      </c>
      <c r="H537" s="80">
        <v>31852</v>
      </c>
      <c r="I537" t="s">
        <v>4673</v>
      </c>
      <c r="J537">
        <v>3680056</v>
      </c>
      <c r="K537" t="s">
        <v>4674</v>
      </c>
      <c r="L537" t="s">
        <v>4675</v>
      </c>
      <c r="Q537" t="s">
        <v>137</v>
      </c>
      <c r="R537" t="s">
        <v>137</v>
      </c>
      <c r="Z537">
        <v>24</v>
      </c>
      <c r="AA537">
        <v>20</v>
      </c>
      <c r="AB537">
        <v>6</v>
      </c>
      <c r="AE537">
        <v>10</v>
      </c>
      <c r="AH537" s="81">
        <v>40817</v>
      </c>
      <c r="AI537" t="s">
        <v>4676</v>
      </c>
      <c r="AJ537">
        <v>40817</v>
      </c>
      <c r="AK537" t="s">
        <v>337</v>
      </c>
      <c r="AM537">
        <v>42851</v>
      </c>
      <c r="AN537" t="s">
        <v>4677</v>
      </c>
      <c r="AP537" t="s">
        <v>4678</v>
      </c>
      <c r="AQ537" t="s">
        <v>1991</v>
      </c>
      <c r="AR537" t="s">
        <v>1991</v>
      </c>
      <c r="AT537" t="s">
        <v>137</v>
      </c>
      <c r="AV537" t="s">
        <v>341</v>
      </c>
      <c r="AW537">
        <v>4</v>
      </c>
      <c r="BS537">
        <v>1</v>
      </c>
      <c r="BX537" t="s">
        <v>386</v>
      </c>
      <c r="BY537">
        <v>0</v>
      </c>
      <c r="BZ537">
        <v>40</v>
      </c>
      <c r="CA537" t="s">
        <v>521</v>
      </c>
      <c r="CC537" t="s">
        <v>344</v>
      </c>
    </row>
    <row r="538" spans="1:82" x14ac:dyDescent="0.2">
      <c r="A538">
        <v>535</v>
      </c>
      <c r="B538" t="s">
        <v>618</v>
      </c>
      <c r="C538" s="73">
        <v>1114900291</v>
      </c>
      <c r="D538" s="73" t="s">
        <v>4679</v>
      </c>
      <c r="E538" s="73" t="str">
        <f t="shared" si="8"/>
        <v>特定非営利活動法人</v>
      </c>
      <c r="F538" s="73" t="s">
        <v>4680</v>
      </c>
      <c r="G538" s="73" t="s">
        <v>64</v>
      </c>
      <c r="H538" s="80">
        <v>39697</v>
      </c>
      <c r="I538" t="s">
        <v>4681</v>
      </c>
      <c r="J538" t="s">
        <v>4682</v>
      </c>
      <c r="K538" t="s">
        <v>4683</v>
      </c>
      <c r="L538" t="s">
        <v>4684</v>
      </c>
      <c r="Q538" t="s">
        <v>137</v>
      </c>
      <c r="R538" t="s">
        <v>137</v>
      </c>
      <c r="AE538">
        <v>40</v>
      </c>
      <c r="AH538" s="81">
        <v>42491</v>
      </c>
      <c r="AI538" t="s">
        <v>4685</v>
      </c>
      <c r="AJ538">
        <v>42491</v>
      </c>
      <c r="AK538" t="s">
        <v>337</v>
      </c>
      <c r="AL538" t="s">
        <v>496</v>
      </c>
      <c r="AM538">
        <v>42472</v>
      </c>
      <c r="AN538" t="s">
        <v>4686</v>
      </c>
      <c r="AP538" t="s">
        <v>4687</v>
      </c>
      <c r="AQ538" t="s">
        <v>412</v>
      </c>
      <c r="AR538" t="s">
        <v>412</v>
      </c>
      <c r="AT538" t="s">
        <v>137</v>
      </c>
      <c r="AU538" t="s">
        <v>341</v>
      </c>
      <c r="AW538">
        <v>1</v>
      </c>
      <c r="BY538">
        <v>0</v>
      </c>
      <c r="BZ538">
        <v>20</v>
      </c>
      <c r="CA538" t="s">
        <v>521</v>
      </c>
      <c r="CC538" t="s">
        <v>344</v>
      </c>
    </row>
    <row r="539" spans="1:82" x14ac:dyDescent="0.2">
      <c r="A539">
        <v>536</v>
      </c>
      <c r="B539" t="s">
        <v>618</v>
      </c>
      <c r="C539" s="73">
        <v>1114900309</v>
      </c>
      <c r="D539" s="73" t="s">
        <v>4688</v>
      </c>
      <c r="E539" s="73" t="str">
        <f t="shared" si="8"/>
        <v>営利法人（株式・合名・合資・合同会社）</v>
      </c>
      <c r="F539" s="73" t="s">
        <v>4689</v>
      </c>
      <c r="G539" s="73" t="s">
        <v>64</v>
      </c>
      <c r="H539" s="80">
        <v>22126</v>
      </c>
      <c r="I539" t="s">
        <v>4690</v>
      </c>
      <c r="J539" t="s">
        <v>4691</v>
      </c>
      <c r="K539" t="s">
        <v>4692</v>
      </c>
      <c r="L539" t="s">
        <v>4693</v>
      </c>
      <c r="Q539" t="s">
        <v>137</v>
      </c>
      <c r="R539" t="s">
        <v>137</v>
      </c>
      <c r="AE539">
        <v>20</v>
      </c>
      <c r="AH539" s="81">
        <v>42705</v>
      </c>
      <c r="AI539" t="s">
        <v>4694</v>
      </c>
      <c r="AJ539">
        <v>42705</v>
      </c>
      <c r="AK539" t="s">
        <v>337</v>
      </c>
      <c r="AL539" t="s">
        <v>441</v>
      </c>
      <c r="AM539">
        <v>42705</v>
      </c>
      <c r="AN539" t="s">
        <v>4695</v>
      </c>
      <c r="AP539" t="s">
        <v>4696</v>
      </c>
      <c r="AQ539" t="s">
        <v>351</v>
      </c>
      <c r="AR539" t="s">
        <v>351</v>
      </c>
      <c r="AT539" t="s">
        <v>137</v>
      </c>
      <c r="AU539" t="s">
        <v>341</v>
      </c>
      <c r="AW539">
        <v>1</v>
      </c>
      <c r="BS539">
        <v>1</v>
      </c>
      <c r="BY539">
        <v>0</v>
      </c>
      <c r="BZ539">
        <v>20</v>
      </c>
      <c r="CA539" t="s">
        <v>521</v>
      </c>
    </row>
    <row r="540" spans="1:82" x14ac:dyDescent="0.2">
      <c r="A540">
        <v>537</v>
      </c>
      <c r="B540" t="s">
        <v>618</v>
      </c>
      <c r="C540" s="73">
        <v>1114900341</v>
      </c>
      <c r="D540" s="73" t="s">
        <v>4697</v>
      </c>
      <c r="E540" s="73" t="str">
        <f t="shared" si="8"/>
        <v>特定非営利活動法人</v>
      </c>
      <c r="F540" s="73" t="s">
        <v>4698</v>
      </c>
      <c r="G540" s="73" t="s">
        <v>64</v>
      </c>
      <c r="H540" s="80">
        <v>15863</v>
      </c>
      <c r="I540" t="s">
        <v>4699</v>
      </c>
      <c r="J540" t="s">
        <v>4700</v>
      </c>
      <c r="K540" t="s">
        <v>4701</v>
      </c>
      <c r="L540" t="s">
        <v>4702</v>
      </c>
      <c r="M540" t="s">
        <v>520</v>
      </c>
      <c r="P540" t="s">
        <v>520</v>
      </c>
      <c r="Q540" t="s">
        <v>137</v>
      </c>
      <c r="R540" t="s">
        <v>137</v>
      </c>
      <c r="AE540">
        <v>20</v>
      </c>
      <c r="AH540" s="81">
        <v>44166</v>
      </c>
      <c r="AI540" t="s">
        <v>4703</v>
      </c>
      <c r="AJ540">
        <v>44166</v>
      </c>
      <c r="AK540" t="s">
        <v>337</v>
      </c>
      <c r="AL540" t="s">
        <v>421</v>
      </c>
      <c r="AM540">
        <v>44166</v>
      </c>
      <c r="AN540" t="s">
        <v>4704</v>
      </c>
      <c r="AP540" t="s">
        <v>4705</v>
      </c>
      <c r="AQ540" t="s">
        <v>412</v>
      </c>
      <c r="AR540" t="s">
        <v>412</v>
      </c>
      <c r="AT540" t="s">
        <v>137</v>
      </c>
      <c r="AU540" t="s">
        <v>341</v>
      </c>
      <c r="AW540">
        <v>1</v>
      </c>
      <c r="BX540" t="s">
        <v>352</v>
      </c>
      <c r="BY540">
        <v>0</v>
      </c>
      <c r="BZ540">
        <v>10</v>
      </c>
      <c r="CA540" t="s">
        <v>521</v>
      </c>
      <c r="CC540" t="s">
        <v>344</v>
      </c>
    </row>
    <row r="541" spans="1:82" x14ac:dyDescent="0.2">
      <c r="A541">
        <v>538</v>
      </c>
      <c r="B541" t="s">
        <v>236</v>
      </c>
      <c r="C541" s="73">
        <v>1114900366</v>
      </c>
      <c r="D541" s="73" t="s">
        <v>4706</v>
      </c>
      <c r="E541" s="73" t="str">
        <f t="shared" si="8"/>
        <v>営利法人（株式・合名・合資・合同会社）</v>
      </c>
      <c r="F541" s="73" t="s">
        <v>4707</v>
      </c>
      <c r="G541" s="73" t="s">
        <v>64</v>
      </c>
      <c r="H541" s="80">
        <v>16500</v>
      </c>
      <c r="I541" t="s">
        <v>4708</v>
      </c>
      <c r="J541" t="s">
        <v>4709</v>
      </c>
      <c r="K541" t="s">
        <v>4710</v>
      </c>
      <c r="L541" t="s">
        <v>4710</v>
      </c>
      <c r="Q541" t="s">
        <v>137</v>
      </c>
      <c r="R541" t="s">
        <v>137</v>
      </c>
      <c r="AE541">
        <v>20</v>
      </c>
      <c r="AH541" s="81">
        <v>44287</v>
      </c>
      <c r="AI541" t="s">
        <v>4711</v>
      </c>
      <c r="AJ541">
        <v>44287</v>
      </c>
      <c r="AL541" t="s">
        <v>421</v>
      </c>
      <c r="AM541">
        <v>44287</v>
      </c>
      <c r="AN541" t="s">
        <v>4712</v>
      </c>
      <c r="AP541" t="s">
        <v>4713</v>
      </c>
      <c r="AQ541" t="s">
        <v>351</v>
      </c>
      <c r="AR541" t="s">
        <v>351</v>
      </c>
      <c r="AT541" t="s">
        <v>137</v>
      </c>
      <c r="AU541" t="s">
        <v>341</v>
      </c>
      <c r="AW541">
        <v>1</v>
      </c>
      <c r="BS541">
        <v>1</v>
      </c>
      <c r="BY541">
        <v>0</v>
      </c>
      <c r="BZ541">
        <v>20</v>
      </c>
      <c r="CA541" t="s">
        <v>449</v>
      </c>
    </row>
    <row r="542" spans="1:82" x14ac:dyDescent="0.2">
      <c r="A542">
        <v>539</v>
      </c>
      <c r="B542" t="s">
        <v>236</v>
      </c>
      <c r="C542" s="73">
        <v>1114900408</v>
      </c>
      <c r="D542" s="73" t="s">
        <v>4714</v>
      </c>
      <c r="E542" s="73" t="str">
        <f t="shared" si="8"/>
        <v>営利法人（株式・合名・合資・合同会社）</v>
      </c>
      <c r="F542" s="73" t="s">
        <v>4715</v>
      </c>
      <c r="G542" s="73" t="s">
        <v>64</v>
      </c>
      <c r="H542" s="80">
        <v>20167</v>
      </c>
      <c r="I542" t="s">
        <v>4716</v>
      </c>
      <c r="J542" t="s">
        <v>4717</v>
      </c>
      <c r="K542" t="s">
        <v>4718</v>
      </c>
      <c r="L542" t="s">
        <v>4719</v>
      </c>
      <c r="M542" t="s">
        <v>289</v>
      </c>
      <c r="N542" t="s">
        <v>290</v>
      </c>
      <c r="O542" t="s">
        <v>291</v>
      </c>
      <c r="P542" t="s">
        <v>292</v>
      </c>
      <c r="Q542" t="s">
        <v>293</v>
      </c>
      <c r="R542" t="s">
        <v>294</v>
      </c>
      <c r="S542" t="s">
        <v>295</v>
      </c>
      <c r="AE542">
        <v>20</v>
      </c>
      <c r="AH542" s="81">
        <v>45292</v>
      </c>
      <c r="AI542" t="s">
        <v>4720</v>
      </c>
      <c r="AJ542">
        <v>45292</v>
      </c>
      <c r="AK542" t="s">
        <v>337</v>
      </c>
      <c r="AL542" t="s">
        <v>519</v>
      </c>
      <c r="AM542">
        <v>45292</v>
      </c>
      <c r="AN542" t="s">
        <v>4721</v>
      </c>
      <c r="AP542" t="s">
        <v>4722</v>
      </c>
      <c r="AQ542" t="s">
        <v>351</v>
      </c>
      <c r="AR542" t="s">
        <v>351</v>
      </c>
      <c r="AT542" t="s">
        <v>137</v>
      </c>
      <c r="AW542">
        <v>1</v>
      </c>
      <c r="BS542">
        <v>1</v>
      </c>
      <c r="BT542" t="s">
        <v>293</v>
      </c>
      <c r="BX542" t="s">
        <v>387</v>
      </c>
      <c r="BY542">
        <v>0</v>
      </c>
      <c r="BZ542">
        <v>10</v>
      </c>
      <c r="CA542" t="s">
        <v>2757</v>
      </c>
      <c r="CC542">
        <v>0</v>
      </c>
      <c r="CD542" t="s">
        <v>345</v>
      </c>
    </row>
    <row r="543" spans="1:82" x14ac:dyDescent="0.2">
      <c r="A543">
        <v>540</v>
      </c>
      <c r="B543" t="s">
        <v>618</v>
      </c>
      <c r="C543" s="73">
        <v>1115100321</v>
      </c>
      <c r="D543" s="73" t="s">
        <v>4723</v>
      </c>
      <c r="E543" s="73" t="str">
        <f t="shared" si="8"/>
        <v>社会福祉法人（社協以外）</v>
      </c>
      <c r="F543" s="73" t="s">
        <v>4724</v>
      </c>
      <c r="G543" s="73" t="s">
        <v>65</v>
      </c>
      <c r="H543" s="80">
        <v>46143</v>
      </c>
      <c r="I543" t="s">
        <v>4725</v>
      </c>
      <c r="J543">
        <v>3520023</v>
      </c>
      <c r="K543" t="s">
        <v>4726</v>
      </c>
      <c r="L543" t="s">
        <v>4726</v>
      </c>
      <c r="Q543" t="s">
        <v>137</v>
      </c>
      <c r="AE543">
        <v>23</v>
      </c>
      <c r="AH543" s="81">
        <v>40634</v>
      </c>
      <c r="AI543" t="s">
        <v>4727</v>
      </c>
      <c r="AJ543">
        <v>40634</v>
      </c>
      <c r="AK543" t="s">
        <v>337</v>
      </c>
      <c r="AL543" t="s">
        <v>496</v>
      </c>
      <c r="AM543">
        <v>42100</v>
      </c>
      <c r="AN543" t="s">
        <v>4728</v>
      </c>
      <c r="AP543" t="s">
        <v>4729</v>
      </c>
      <c r="AQ543" t="s">
        <v>340</v>
      </c>
      <c r="AR543" t="s">
        <v>340</v>
      </c>
      <c r="AT543" t="s">
        <v>137</v>
      </c>
      <c r="AU543" t="s">
        <v>341</v>
      </c>
      <c r="AW543">
        <v>1</v>
      </c>
      <c r="BS543">
        <v>1</v>
      </c>
      <c r="BX543" t="s">
        <v>453</v>
      </c>
      <c r="BY543">
        <v>0</v>
      </c>
      <c r="BZ543">
        <v>40</v>
      </c>
      <c r="CA543" t="s">
        <v>448</v>
      </c>
      <c r="CC543" t="s">
        <v>344</v>
      </c>
      <c r="CD543" t="s">
        <v>345</v>
      </c>
    </row>
    <row r="544" spans="1:82" x14ac:dyDescent="0.2">
      <c r="A544">
        <v>541</v>
      </c>
      <c r="B544" t="s">
        <v>333</v>
      </c>
      <c r="C544" s="73">
        <v>1115100347</v>
      </c>
      <c r="D544" s="73" t="s">
        <v>4730</v>
      </c>
      <c r="E544" s="73" t="str">
        <f t="shared" si="8"/>
        <v>社会福祉法人（社協以外）</v>
      </c>
      <c r="F544" s="73" t="s">
        <v>4731</v>
      </c>
      <c r="G544" s="73" t="s">
        <v>65</v>
      </c>
      <c r="H544" s="80">
        <v>11500</v>
      </c>
      <c r="I544" t="s">
        <v>4732</v>
      </c>
      <c r="J544">
        <v>3520023</v>
      </c>
      <c r="K544" t="s">
        <v>4733</v>
      </c>
      <c r="L544" t="s">
        <v>4733</v>
      </c>
      <c r="R544" t="s">
        <v>137</v>
      </c>
      <c r="AB544">
        <v>10</v>
      </c>
      <c r="AE544">
        <v>30</v>
      </c>
      <c r="AH544" s="81">
        <v>40634</v>
      </c>
      <c r="AI544" t="s">
        <v>4734</v>
      </c>
      <c r="AJ544">
        <v>40634</v>
      </c>
      <c r="AK544" t="s">
        <v>337</v>
      </c>
      <c r="AM544">
        <v>41486</v>
      </c>
      <c r="AN544" t="s">
        <v>4735</v>
      </c>
      <c r="AP544" t="s">
        <v>4736</v>
      </c>
      <c r="AQ544" t="s">
        <v>340</v>
      </c>
      <c r="AR544" t="s">
        <v>340</v>
      </c>
      <c r="AT544" t="s">
        <v>137</v>
      </c>
      <c r="AV544" t="s">
        <v>341</v>
      </c>
      <c r="AW544">
        <v>2</v>
      </c>
      <c r="BP544">
        <v>1</v>
      </c>
      <c r="BT544" t="s">
        <v>293</v>
      </c>
      <c r="BX544" t="s">
        <v>345</v>
      </c>
      <c r="BY544">
        <v>0</v>
      </c>
      <c r="BZ544" t="e">
        <v>#VALUE!</v>
      </c>
      <c r="CA544" t="s">
        <v>448</v>
      </c>
      <c r="CC544" t="s">
        <v>344</v>
      </c>
      <c r="CD544" t="s">
        <v>345</v>
      </c>
    </row>
    <row r="545" spans="1:82" x14ac:dyDescent="0.2">
      <c r="A545">
        <v>542</v>
      </c>
      <c r="B545" t="s">
        <v>618</v>
      </c>
      <c r="C545" s="73">
        <v>1115100370</v>
      </c>
      <c r="D545" s="73" t="s">
        <v>4737</v>
      </c>
      <c r="E545" s="73" t="str">
        <f t="shared" si="8"/>
        <v>特定非営利活動法人</v>
      </c>
      <c r="F545" s="73" t="s">
        <v>3714</v>
      </c>
      <c r="G545" s="73" t="s">
        <v>65</v>
      </c>
      <c r="H545" s="80">
        <v>23210</v>
      </c>
      <c r="I545" t="s">
        <v>4738</v>
      </c>
      <c r="J545" t="s">
        <v>4739</v>
      </c>
      <c r="K545" t="s">
        <v>4740</v>
      </c>
      <c r="L545" t="s">
        <v>4741</v>
      </c>
      <c r="Q545" t="s">
        <v>137</v>
      </c>
      <c r="AE545">
        <v>20</v>
      </c>
      <c r="AH545" s="81">
        <v>41000</v>
      </c>
      <c r="AI545" t="s">
        <v>4742</v>
      </c>
      <c r="AJ545">
        <v>41000</v>
      </c>
      <c r="AK545" t="s">
        <v>337</v>
      </c>
      <c r="AM545">
        <v>41486</v>
      </c>
      <c r="AN545" t="s">
        <v>4743</v>
      </c>
      <c r="AP545" t="s">
        <v>3720</v>
      </c>
      <c r="AQ545" t="s">
        <v>412</v>
      </c>
      <c r="AR545" t="s">
        <v>412</v>
      </c>
      <c r="AT545" t="s">
        <v>137</v>
      </c>
      <c r="AU545" t="s">
        <v>341</v>
      </c>
      <c r="AW545">
        <v>1</v>
      </c>
      <c r="BP545">
        <v>1</v>
      </c>
      <c r="BT545" t="s">
        <v>293</v>
      </c>
      <c r="BX545" t="s">
        <v>416</v>
      </c>
      <c r="BY545">
        <v>0</v>
      </c>
      <c r="BZ545">
        <v>34</v>
      </c>
      <c r="CA545" t="s">
        <v>448</v>
      </c>
      <c r="CD545" t="s">
        <v>345</v>
      </c>
    </row>
    <row r="546" spans="1:82" x14ac:dyDescent="0.2">
      <c r="A546">
        <v>543</v>
      </c>
      <c r="B546" t="s">
        <v>618</v>
      </c>
      <c r="C546" s="73">
        <v>1115100412</v>
      </c>
      <c r="D546" s="73" t="s">
        <v>4744</v>
      </c>
      <c r="E546" s="73" t="str">
        <f t="shared" si="8"/>
        <v>社会福祉法人（社協以外）</v>
      </c>
      <c r="F546" s="73" t="s">
        <v>4745</v>
      </c>
      <c r="G546" s="73" t="s">
        <v>65</v>
      </c>
      <c r="H546" s="80">
        <v>22071</v>
      </c>
      <c r="I546" t="s">
        <v>4746</v>
      </c>
      <c r="J546">
        <v>3520004</v>
      </c>
      <c r="K546" t="s">
        <v>4747</v>
      </c>
      <c r="L546" t="s">
        <v>4748</v>
      </c>
      <c r="Q546" t="s">
        <v>137</v>
      </c>
      <c r="AE546">
        <v>25</v>
      </c>
      <c r="AH546" s="81">
        <v>41548</v>
      </c>
      <c r="AI546" t="s">
        <v>4749</v>
      </c>
      <c r="AJ546">
        <v>41548</v>
      </c>
      <c r="AK546" t="s">
        <v>337</v>
      </c>
      <c r="AL546" t="s">
        <v>410</v>
      </c>
      <c r="AM546">
        <v>41548</v>
      </c>
      <c r="AN546" t="s">
        <v>4750</v>
      </c>
      <c r="AP546" t="s">
        <v>4751</v>
      </c>
      <c r="AQ546" t="s">
        <v>340</v>
      </c>
      <c r="AR546" t="s">
        <v>340</v>
      </c>
      <c r="AT546" t="s">
        <v>137</v>
      </c>
      <c r="AU546" t="s">
        <v>341</v>
      </c>
      <c r="AW546">
        <v>1</v>
      </c>
      <c r="BS546">
        <v>1</v>
      </c>
      <c r="BX546" t="s">
        <v>413</v>
      </c>
      <c r="BY546">
        <v>0</v>
      </c>
      <c r="BZ546">
        <v>60</v>
      </c>
      <c r="CC546">
        <v>551000</v>
      </c>
      <c r="CD546" t="s">
        <v>345</v>
      </c>
    </row>
    <row r="547" spans="1:82" x14ac:dyDescent="0.2">
      <c r="A547">
        <v>544</v>
      </c>
      <c r="B547" t="s">
        <v>346</v>
      </c>
      <c r="C547" s="73">
        <v>1115100420</v>
      </c>
      <c r="D547" s="73" t="s">
        <v>4752</v>
      </c>
      <c r="E547" s="73" t="str">
        <f t="shared" si="8"/>
        <v>社会福祉法人（社協以外）</v>
      </c>
      <c r="F547" s="73" t="s">
        <v>4753</v>
      </c>
      <c r="G547" s="73" t="s">
        <v>65</v>
      </c>
      <c r="H547" s="80">
        <v>4945</v>
      </c>
      <c r="I547" t="s">
        <v>4754</v>
      </c>
      <c r="J547" t="s">
        <v>4755</v>
      </c>
      <c r="K547" t="s">
        <v>4756</v>
      </c>
      <c r="L547" t="s">
        <v>4757</v>
      </c>
      <c r="Q547" t="s">
        <v>137</v>
      </c>
      <c r="X547">
        <v>30</v>
      </c>
      <c r="AE547">
        <v>30</v>
      </c>
      <c r="AH547" s="81">
        <v>41548</v>
      </c>
      <c r="AI547" t="s">
        <v>4758</v>
      </c>
      <c r="AJ547">
        <v>41548</v>
      </c>
      <c r="AK547" t="s">
        <v>337</v>
      </c>
      <c r="AL547" t="s">
        <v>410</v>
      </c>
      <c r="AM547">
        <v>41548</v>
      </c>
      <c r="AN547" t="s">
        <v>4759</v>
      </c>
      <c r="AP547" t="s">
        <v>4760</v>
      </c>
      <c r="AQ547" t="s">
        <v>340</v>
      </c>
      <c r="AR547" t="s">
        <v>340</v>
      </c>
      <c r="AT547" t="s">
        <v>137</v>
      </c>
      <c r="AV547" t="s">
        <v>341</v>
      </c>
      <c r="AW547">
        <v>2</v>
      </c>
      <c r="BT547" t="s">
        <v>293</v>
      </c>
      <c r="BX547" t="s">
        <v>416</v>
      </c>
      <c r="BY547">
        <v>0</v>
      </c>
      <c r="BZ547">
        <v>30</v>
      </c>
      <c r="CA547" t="s">
        <v>448</v>
      </c>
      <c r="CC547" t="s">
        <v>344</v>
      </c>
      <c r="CD547" t="s">
        <v>345</v>
      </c>
    </row>
    <row r="548" spans="1:82" x14ac:dyDescent="0.2">
      <c r="A548">
        <v>545</v>
      </c>
      <c r="B548" t="s">
        <v>618</v>
      </c>
      <c r="C548" s="73">
        <v>1115100768</v>
      </c>
      <c r="D548" s="73" t="s">
        <v>4723</v>
      </c>
      <c r="E548" s="73" t="str">
        <f t="shared" si="8"/>
        <v>社会福祉法人（社協以外）</v>
      </c>
      <c r="F548" s="73" t="s">
        <v>4761</v>
      </c>
      <c r="G548" s="73" t="s">
        <v>65</v>
      </c>
      <c r="H548" s="80">
        <v>22478</v>
      </c>
      <c r="I548" t="s">
        <v>4762</v>
      </c>
      <c r="J548" t="s">
        <v>4763</v>
      </c>
      <c r="K548" t="s">
        <v>4764</v>
      </c>
      <c r="L548" t="s">
        <v>4765</v>
      </c>
      <c r="M548" t="s">
        <v>137</v>
      </c>
      <c r="N548" t="s">
        <v>137</v>
      </c>
      <c r="O548" t="s">
        <v>137</v>
      </c>
      <c r="P548" t="s">
        <v>137</v>
      </c>
      <c r="Q548" t="s">
        <v>137</v>
      </c>
      <c r="R548" t="s">
        <v>137</v>
      </c>
      <c r="S548" t="s">
        <v>137</v>
      </c>
      <c r="AE548">
        <v>20</v>
      </c>
      <c r="AH548" s="81">
        <v>43556</v>
      </c>
      <c r="AI548" t="s">
        <v>4766</v>
      </c>
      <c r="AJ548">
        <v>43556</v>
      </c>
      <c r="AK548" t="s">
        <v>337</v>
      </c>
      <c r="AL548" t="s">
        <v>1260</v>
      </c>
      <c r="AM548">
        <v>43556</v>
      </c>
      <c r="AN548" t="s">
        <v>4767</v>
      </c>
      <c r="AP548" t="s">
        <v>4768</v>
      </c>
      <c r="AQ548" t="s">
        <v>340</v>
      </c>
      <c r="AR548" t="s">
        <v>340</v>
      </c>
      <c r="AT548" t="s">
        <v>137</v>
      </c>
      <c r="AU548" t="s">
        <v>341</v>
      </c>
      <c r="AW548">
        <v>1</v>
      </c>
      <c r="BS548">
        <v>1</v>
      </c>
      <c r="BX548" t="s">
        <v>416</v>
      </c>
      <c r="BY548">
        <v>0</v>
      </c>
      <c r="BZ548">
        <v>30</v>
      </c>
      <c r="CA548" t="s">
        <v>448</v>
      </c>
      <c r="CC548" t="s">
        <v>344</v>
      </c>
      <c r="CD548">
        <v>1</v>
      </c>
    </row>
    <row r="549" spans="1:82" x14ac:dyDescent="0.2">
      <c r="A549">
        <v>546</v>
      </c>
      <c r="B549" t="s">
        <v>346</v>
      </c>
      <c r="C549" s="73">
        <v>1115100818</v>
      </c>
      <c r="D549" s="73" t="s">
        <v>4769</v>
      </c>
      <c r="E549" s="73" t="str">
        <f t="shared" si="8"/>
        <v>特定非営利活動法人</v>
      </c>
      <c r="F549" s="73" t="s">
        <v>4770</v>
      </c>
      <c r="G549" s="73" t="s">
        <v>65</v>
      </c>
      <c r="H549" s="80" t="s">
        <v>344</v>
      </c>
      <c r="I549" t="s">
        <v>4771</v>
      </c>
      <c r="J549" t="s">
        <v>4772</v>
      </c>
      <c r="K549" t="s">
        <v>4773</v>
      </c>
      <c r="L549" t="s">
        <v>4774</v>
      </c>
      <c r="Q549" t="s">
        <v>137</v>
      </c>
      <c r="X549">
        <v>10</v>
      </c>
      <c r="AE549">
        <v>10</v>
      </c>
      <c r="AH549" s="81">
        <v>43922</v>
      </c>
      <c r="AI549" t="s">
        <v>4775</v>
      </c>
      <c r="AJ549">
        <v>43922</v>
      </c>
      <c r="AK549" t="s">
        <v>337</v>
      </c>
      <c r="AL549" t="s">
        <v>442</v>
      </c>
      <c r="AM549">
        <v>43922</v>
      </c>
      <c r="AN549" t="s">
        <v>4776</v>
      </c>
      <c r="AP549" t="s">
        <v>4777</v>
      </c>
      <c r="AQ549" t="s">
        <v>412</v>
      </c>
      <c r="AR549" t="s">
        <v>412</v>
      </c>
      <c r="AT549" t="s">
        <v>137</v>
      </c>
      <c r="AV549" t="s">
        <v>341</v>
      </c>
      <c r="AW549">
        <v>2</v>
      </c>
      <c r="BS549">
        <v>1</v>
      </c>
      <c r="BX549" t="s">
        <v>386</v>
      </c>
      <c r="BY549">
        <v>0</v>
      </c>
      <c r="BZ549">
        <v>20</v>
      </c>
      <c r="CA549" t="s">
        <v>448</v>
      </c>
      <c r="CD549">
        <v>1</v>
      </c>
    </row>
    <row r="550" spans="1:82" x14ac:dyDescent="0.2">
      <c r="A550">
        <v>547</v>
      </c>
      <c r="B550" t="s">
        <v>618</v>
      </c>
      <c r="C550" s="73">
        <v>1115100842</v>
      </c>
      <c r="D550" s="73" t="s">
        <v>2922</v>
      </c>
      <c r="E550" s="73" t="str">
        <f t="shared" si="8"/>
        <v>その他（社団・財団・農協・生協等）</v>
      </c>
      <c r="F550" s="73" t="s">
        <v>4778</v>
      </c>
      <c r="G550" s="73" t="s">
        <v>56</v>
      </c>
      <c r="H550" s="80">
        <v>25173</v>
      </c>
      <c r="I550" t="s">
        <v>4779</v>
      </c>
      <c r="J550" t="s">
        <v>4780</v>
      </c>
      <c r="K550" t="s">
        <v>4781</v>
      </c>
      <c r="L550" t="s">
        <v>4782</v>
      </c>
      <c r="Q550" t="s">
        <v>137</v>
      </c>
      <c r="R550" t="s">
        <v>137</v>
      </c>
      <c r="AE550">
        <v>20</v>
      </c>
      <c r="AH550" s="81">
        <v>44228</v>
      </c>
      <c r="AI550" t="s">
        <v>4783</v>
      </c>
      <c r="AJ550">
        <v>44228</v>
      </c>
      <c r="AK550" t="s">
        <v>337</v>
      </c>
      <c r="AL550" t="s">
        <v>442</v>
      </c>
      <c r="AM550">
        <v>44228</v>
      </c>
      <c r="AN550" t="s">
        <v>4784</v>
      </c>
      <c r="AP550" t="s">
        <v>4785</v>
      </c>
      <c r="AQ550" t="s">
        <v>401</v>
      </c>
      <c r="AR550" t="s">
        <v>401</v>
      </c>
      <c r="AT550" t="s">
        <v>137</v>
      </c>
      <c r="AU550" t="s">
        <v>341</v>
      </c>
      <c r="AW550">
        <v>1</v>
      </c>
      <c r="BC550">
        <v>1</v>
      </c>
      <c r="BT550" t="s">
        <v>293</v>
      </c>
      <c r="BU550">
        <v>50</v>
      </c>
      <c r="BW550">
        <v>36617</v>
      </c>
      <c r="BX550" t="s">
        <v>413</v>
      </c>
      <c r="BY550">
        <v>0</v>
      </c>
      <c r="BZ550">
        <v>30</v>
      </c>
      <c r="CA550" t="s">
        <v>448</v>
      </c>
      <c r="CC550" t="s">
        <v>344</v>
      </c>
    </row>
    <row r="551" spans="1:82" x14ac:dyDescent="0.2">
      <c r="A551">
        <v>548</v>
      </c>
      <c r="B551" t="s">
        <v>4786</v>
      </c>
      <c r="C551" s="73">
        <v>1115100867</v>
      </c>
      <c r="D551" s="73" t="s">
        <v>4787</v>
      </c>
      <c r="E551" s="73" t="str">
        <f t="shared" si="8"/>
        <v>社会福祉法人（社協以外）</v>
      </c>
      <c r="F551" s="73" t="s">
        <v>4788</v>
      </c>
      <c r="G551" s="73" t="s">
        <v>65</v>
      </c>
      <c r="H551" s="80">
        <v>12274</v>
      </c>
      <c r="I551" t="s">
        <v>4789</v>
      </c>
      <c r="J551" t="s">
        <v>4790</v>
      </c>
      <c r="K551" t="s">
        <v>4791</v>
      </c>
      <c r="L551" t="s">
        <v>4792</v>
      </c>
      <c r="M551" t="s">
        <v>137</v>
      </c>
      <c r="N551" t="s">
        <v>137</v>
      </c>
      <c r="O551" t="s">
        <v>137</v>
      </c>
      <c r="P551" t="s">
        <v>137</v>
      </c>
      <c r="Q551" t="s">
        <v>137</v>
      </c>
      <c r="R551" t="s">
        <v>137</v>
      </c>
      <c r="S551" t="s">
        <v>137</v>
      </c>
      <c r="X551">
        <v>20</v>
      </c>
      <c r="AE551">
        <v>10</v>
      </c>
      <c r="AH551" s="81">
        <v>44470</v>
      </c>
      <c r="AI551" t="s">
        <v>4793</v>
      </c>
      <c r="AJ551">
        <v>44470</v>
      </c>
      <c r="AK551" t="s">
        <v>337</v>
      </c>
      <c r="AL551" t="s">
        <v>499</v>
      </c>
      <c r="AM551">
        <v>44470</v>
      </c>
      <c r="AN551" t="s">
        <v>4794</v>
      </c>
      <c r="AP551" t="s">
        <v>4795</v>
      </c>
      <c r="AQ551" t="s">
        <v>340</v>
      </c>
      <c r="AR551" t="s">
        <v>340</v>
      </c>
      <c r="AT551" t="s">
        <v>137</v>
      </c>
      <c r="AV551" t="s">
        <v>341</v>
      </c>
      <c r="AW551">
        <v>2</v>
      </c>
      <c r="BS551">
        <v>1</v>
      </c>
      <c r="BY551">
        <v>0</v>
      </c>
      <c r="BZ551">
        <v>20</v>
      </c>
      <c r="CA551" t="s">
        <v>448</v>
      </c>
    </row>
    <row r="552" spans="1:82" x14ac:dyDescent="0.2">
      <c r="A552">
        <v>549</v>
      </c>
      <c r="B552" t="s">
        <v>236</v>
      </c>
      <c r="C552" s="73">
        <v>1115101006</v>
      </c>
      <c r="D552" s="73" t="s">
        <v>4796</v>
      </c>
      <c r="E552" s="73" t="str">
        <f t="shared" si="8"/>
        <v>営利法人（株式・合名・合資・合同会社）</v>
      </c>
      <c r="F552" s="73" t="s">
        <v>4797</v>
      </c>
      <c r="G552" s="73" t="s">
        <v>65</v>
      </c>
      <c r="H552" s="80" t="s">
        <v>344</v>
      </c>
      <c r="I552" t="s">
        <v>4798</v>
      </c>
      <c r="J552" t="s">
        <v>4799</v>
      </c>
      <c r="K552" t="s">
        <v>4800</v>
      </c>
      <c r="N552" t="s">
        <v>137</v>
      </c>
      <c r="O552" t="s">
        <v>137</v>
      </c>
      <c r="P552" t="s">
        <v>137</v>
      </c>
      <c r="Q552" t="s">
        <v>137</v>
      </c>
      <c r="R552" t="s">
        <v>137</v>
      </c>
      <c r="S552" t="s">
        <v>137</v>
      </c>
      <c r="AE552">
        <v>20</v>
      </c>
      <c r="AH552" s="81">
        <v>45901</v>
      </c>
      <c r="AI552" t="s">
        <v>4801</v>
      </c>
      <c r="AJ552">
        <v>45901</v>
      </c>
      <c r="AL552" t="s">
        <v>451</v>
      </c>
      <c r="AM552">
        <v>45901</v>
      </c>
      <c r="AN552" t="s">
        <v>4802</v>
      </c>
      <c r="AP552" t="s">
        <v>4803</v>
      </c>
      <c r="AQ552" t="s">
        <v>351</v>
      </c>
      <c r="AR552" t="s">
        <v>351</v>
      </c>
      <c r="AT552" t="s">
        <v>137</v>
      </c>
      <c r="AU552" t="s">
        <v>341</v>
      </c>
      <c r="AW552">
        <v>1</v>
      </c>
      <c r="BX552" t="s">
        <v>386</v>
      </c>
      <c r="BY552">
        <v>0</v>
      </c>
      <c r="BZ552">
        <v>10</v>
      </c>
      <c r="CA552" t="s">
        <v>448</v>
      </c>
    </row>
    <row r="553" spans="1:82" x14ac:dyDescent="0.2">
      <c r="A553">
        <v>550</v>
      </c>
      <c r="B553" t="s">
        <v>333</v>
      </c>
      <c r="C553" s="73">
        <v>1115101014</v>
      </c>
      <c r="D553" s="73" t="s">
        <v>4804</v>
      </c>
      <c r="E553" s="73" t="str">
        <f t="shared" si="8"/>
        <v>営利法人（株式・合名・合資・合同会社）</v>
      </c>
      <c r="F553" s="73" t="s">
        <v>4805</v>
      </c>
      <c r="G553" s="73" t="s">
        <v>4806</v>
      </c>
      <c r="H553" s="80" t="s">
        <v>344</v>
      </c>
      <c r="I553" t="s">
        <v>4807</v>
      </c>
      <c r="J553" t="s">
        <v>4808</v>
      </c>
      <c r="K553" t="s">
        <v>4809</v>
      </c>
      <c r="L553" t="s">
        <v>4810</v>
      </c>
      <c r="Q553" t="s">
        <v>137</v>
      </c>
      <c r="AE553">
        <v>10</v>
      </c>
      <c r="AH553" s="81">
        <v>45901</v>
      </c>
      <c r="AI553" t="s">
        <v>4811</v>
      </c>
      <c r="AJ553">
        <v>45901</v>
      </c>
      <c r="AK553" t="s">
        <v>337</v>
      </c>
      <c r="AL553" t="s">
        <v>426</v>
      </c>
      <c r="AM553">
        <v>45901</v>
      </c>
      <c r="AN553" t="s">
        <v>4812</v>
      </c>
      <c r="AP553" t="s">
        <v>4813</v>
      </c>
      <c r="AQ553" t="s">
        <v>351</v>
      </c>
      <c r="AR553" t="s">
        <v>351</v>
      </c>
      <c r="AT553" t="s">
        <v>137</v>
      </c>
      <c r="AV553" t="s">
        <v>341</v>
      </c>
      <c r="AW553">
        <v>1</v>
      </c>
      <c r="BH553">
        <v>1</v>
      </c>
      <c r="BT553" t="s">
        <v>293</v>
      </c>
      <c r="BV553">
        <v>40</v>
      </c>
      <c r="BW553">
        <v>32599</v>
      </c>
      <c r="BX553" t="s">
        <v>345</v>
      </c>
      <c r="CA553" t="s">
        <v>448</v>
      </c>
      <c r="CC553" t="s">
        <v>344</v>
      </c>
      <c r="CD553">
        <v>1</v>
      </c>
    </row>
    <row r="554" spans="1:82" x14ac:dyDescent="0.2">
      <c r="A554">
        <v>551</v>
      </c>
      <c r="B554" t="s">
        <v>236</v>
      </c>
      <c r="C554" s="73">
        <v>1115101022</v>
      </c>
      <c r="D554" s="73" t="s">
        <v>4814</v>
      </c>
      <c r="E554" s="73" t="str">
        <f t="shared" si="8"/>
        <v>その他（社団・財団・農協・生協等）</v>
      </c>
      <c r="F554" s="73" t="s">
        <v>4815</v>
      </c>
      <c r="G554" s="73" t="s">
        <v>4816</v>
      </c>
      <c r="H554" s="80" t="s">
        <v>344</v>
      </c>
      <c r="I554" t="s">
        <v>4817</v>
      </c>
      <c r="J554" t="s">
        <v>4772</v>
      </c>
      <c r="K554" t="s">
        <v>4818</v>
      </c>
      <c r="L554" t="s">
        <v>4819</v>
      </c>
      <c r="M554" t="s">
        <v>137</v>
      </c>
      <c r="N554" t="s">
        <v>137</v>
      </c>
      <c r="O554" t="s">
        <v>137</v>
      </c>
      <c r="P554" t="s">
        <v>137</v>
      </c>
      <c r="Q554" t="s">
        <v>137</v>
      </c>
      <c r="R554" t="s">
        <v>137</v>
      </c>
      <c r="S554" t="s">
        <v>137</v>
      </c>
      <c r="AE554">
        <v>20</v>
      </c>
      <c r="AH554" s="81">
        <v>45931</v>
      </c>
      <c r="AI554" t="s">
        <v>4820</v>
      </c>
      <c r="AJ554">
        <v>45931</v>
      </c>
      <c r="AL554" t="s">
        <v>451</v>
      </c>
      <c r="AM554">
        <v>45931</v>
      </c>
      <c r="AN554" t="s">
        <v>4821</v>
      </c>
      <c r="AP554" t="s">
        <v>4822</v>
      </c>
      <c r="AQ554" t="s">
        <v>401</v>
      </c>
      <c r="AR554" t="s">
        <v>401</v>
      </c>
      <c r="AT554" t="s">
        <v>137</v>
      </c>
      <c r="AU554" t="s">
        <v>341</v>
      </c>
      <c r="AW554">
        <v>1</v>
      </c>
      <c r="BY554">
        <v>0</v>
      </c>
      <c r="BZ554">
        <v>20</v>
      </c>
      <c r="CA554" t="s">
        <v>448</v>
      </c>
    </row>
    <row r="555" spans="1:82" x14ac:dyDescent="0.2">
      <c r="A555">
        <v>552</v>
      </c>
      <c r="B555" t="s">
        <v>333</v>
      </c>
      <c r="C555" s="73">
        <v>1115200097</v>
      </c>
      <c r="D555" s="73" t="s">
        <v>4823</v>
      </c>
      <c r="E555" s="73" t="str">
        <f t="shared" si="8"/>
        <v>社会福祉法人（社協以外）</v>
      </c>
      <c r="F555" s="73" t="s">
        <v>4824</v>
      </c>
      <c r="G555" s="73" t="s">
        <v>66</v>
      </c>
      <c r="H555" s="80">
        <v>9848</v>
      </c>
      <c r="I555" t="s">
        <v>4825</v>
      </c>
      <c r="J555">
        <v>3630027</v>
      </c>
      <c r="K555" t="s">
        <v>4826</v>
      </c>
      <c r="L555" t="s">
        <v>4827</v>
      </c>
      <c r="Q555" t="s">
        <v>137</v>
      </c>
      <c r="X555">
        <v>35</v>
      </c>
      <c r="AE555">
        <v>10</v>
      </c>
      <c r="AH555" s="81">
        <v>41000</v>
      </c>
      <c r="AI555" t="s">
        <v>4828</v>
      </c>
      <c r="AJ555">
        <v>41000</v>
      </c>
      <c r="AK555" t="s">
        <v>337</v>
      </c>
      <c r="AM555">
        <v>41486</v>
      </c>
      <c r="AN555" t="s">
        <v>4829</v>
      </c>
      <c r="AP555" t="s">
        <v>4830</v>
      </c>
      <c r="AQ555" t="s">
        <v>340</v>
      </c>
      <c r="AR555" t="s">
        <v>340</v>
      </c>
      <c r="AT555" t="s">
        <v>137</v>
      </c>
      <c r="AV555" t="s">
        <v>341</v>
      </c>
      <c r="AW555">
        <v>2</v>
      </c>
      <c r="BS555">
        <v>1</v>
      </c>
      <c r="BX555" t="s">
        <v>387</v>
      </c>
      <c r="BZ555">
        <v>20</v>
      </c>
      <c r="CA555" t="s">
        <v>2096</v>
      </c>
      <c r="CD555" t="s">
        <v>345</v>
      </c>
    </row>
    <row r="556" spans="1:82" x14ac:dyDescent="0.2">
      <c r="A556">
        <v>553</v>
      </c>
      <c r="B556" t="s">
        <v>236</v>
      </c>
      <c r="C556" s="73">
        <v>1115200303</v>
      </c>
      <c r="D556" s="73" t="s">
        <v>4831</v>
      </c>
      <c r="E556" s="73" t="str">
        <f t="shared" si="8"/>
        <v>営利法人（株式・合名・合資・合同会社）</v>
      </c>
      <c r="F556" s="73" t="s">
        <v>4832</v>
      </c>
      <c r="G556" s="73" t="s">
        <v>66</v>
      </c>
      <c r="H556" s="80">
        <v>37138</v>
      </c>
      <c r="I556" t="s">
        <v>4833</v>
      </c>
      <c r="J556" t="s">
        <v>4834</v>
      </c>
      <c r="K556" t="s">
        <v>4835</v>
      </c>
      <c r="L556" t="s">
        <v>4836</v>
      </c>
      <c r="M556" t="s">
        <v>137</v>
      </c>
      <c r="N556" t="s">
        <v>137</v>
      </c>
      <c r="O556" t="s">
        <v>137</v>
      </c>
      <c r="P556" t="s">
        <v>137</v>
      </c>
      <c r="Q556" t="s">
        <v>137</v>
      </c>
      <c r="R556" t="s">
        <v>137</v>
      </c>
      <c r="S556" t="s">
        <v>137</v>
      </c>
      <c r="AE556">
        <v>20</v>
      </c>
      <c r="AH556" s="81">
        <v>44470</v>
      </c>
      <c r="AI556" t="s">
        <v>4837</v>
      </c>
      <c r="AJ556">
        <v>44470</v>
      </c>
      <c r="AK556" t="s">
        <v>337</v>
      </c>
      <c r="AL556" t="s">
        <v>442</v>
      </c>
      <c r="AM556">
        <v>44470</v>
      </c>
      <c r="AN556" t="s">
        <v>4838</v>
      </c>
      <c r="AP556" t="s">
        <v>4839</v>
      </c>
      <c r="AQ556" t="s">
        <v>351</v>
      </c>
      <c r="AR556" t="s">
        <v>351</v>
      </c>
      <c r="AT556" t="s">
        <v>137</v>
      </c>
      <c r="AU556" t="s">
        <v>341</v>
      </c>
      <c r="AW556">
        <v>1</v>
      </c>
      <c r="BS556">
        <v>1</v>
      </c>
      <c r="BY556">
        <v>0</v>
      </c>
      <c r="BZ556">
        <v>20</v>
      </c>
      <c r="CA556" t="s">
        <v>738</v>
      </c>
    </row>
    <row r="557" spans="1:82" x14ac:dyDescent="0.2">
      <c r="A557">
        <v>554</v>
      </c>
      <c r="B557" t="s">
        <v>236</v>
      </c>
      <c r="C557" s="73">
        <v>1115200345</v>
      </c>
      <c r="D557" s="73" t="s">
        <v>1706</v>
      </c>
      <c r="E557" s="73" t="str">
        <f t="shared" si="8"/>
        <v>営利法人（株式・合名・合資・合同会社）</v>
      </c>
      <c r="F557" s="73" t="s">
        <v>4840</v>
      </c>
      <c r="G557" s="73" t="s">
        <v>4841</v>
      </c>
      <c r="H557" s="80">
        <v>19500</v>
      </c>
      <c r="I557" t="s">
        <v>4842</v>
      </c>
      <c r="J557" t="s">
        <v>4843</v>
      </c>
      <c r="K557" t="s">
        <v>4844</v>
      </c>
      <c r="L557" t="s">
        <v>4844</v>
      </c>
      <c r="Q557" t="s">
        <v>520</v>
      </c>
      <c r="R557" t="s">
        <v>520</v>
      </c>
      <c r="AE557">
        <v>20</v>
      </c>
      <c r="AH557" s="81">
        <v>44805</v>
      </c>
      <c r="AI557" t="s">
        <v>4845</v>
      </c>
      <c r="AJ557">
        <v>44805</v>
      </c>
      <c r="AL557" t="s">
        <v>447</v>
      </c>
      <c r="AM557">
        <v>44805</v>
      </c>
      <c r="AN557" t="s">
        <v>4846</v>
      </c>
      <c r="AP557" t="s">
        <v>4847</v>
      </c>
      <c r="AQ557" t="s">
        <v>351</v>
      </c>
      <c r="AR557" t="s">
        <v>351</v>
      </c>
      <c r="AT557" t="s">
        <v>137</v>
      </c>
      <c r="AU557" t="s">
        <v>341</v>
      </c>
      <c r="AW557">
        <v>1</v>
      </c>
      <c r="BS557">
        <v>1</v>
      </c>
      <c r="BX557" t="s">
        <v>416</v>
      </c>
      <c r="BY557">
        <v>0</v>
      </c>
      <c r="BZ557">
        <v>20</v>
      </c>
      <c r="CA557" t="s">
        <v>347</v>
      </c>
      <c r="CC557" t="s">
        <v>344</v>
      </c>
    </row>
    <row r="558" spans="1:82" x14ac:dyDescent="0.2">
      <c r="A558">
        <v>555</v>
      </c>
      <c r="B558" t="s">
        <v>618</v>
      </c>
      <c r="C558" s="73">
        <v>1115200386</v>
      </c>
      <c r="D558" s="73" t="s">
        <v>4848</v>
      </c>
      <c r="E558" s="73" t="str">
        <f t="shared" si="8"/>
        <v>営利法人（株式・合名・合資・合同会社）</v>
      </c>
      <c r="F558" s="73" t="s">
        <v>4849</v>
      </c>
      <c r="G558" s="73" t="s">
        <v>66</v>
      </c>
      <c r="H558" s="80">
        <v>50000</v>
      </c>
      <c r="I558" t="s">
        <v>4850</v>
      </c>
      <c r="J558" t="s">
        <v>4851</v>
      </c>
      <c r="K558" t="s">
        <v>4852</v>
      </c>
      <c r="L558" t="s">
        <v>4852</v>
      </c>
      <c r="M558" t="s">
        <v>137</v>
      </c>
      <c r="N558" t="s">
        <v>137</v>
      </c>
      <c r="O558" t="s">
        <v>137</v>
      </c>
      <c r="P558" t="s">
        <v>137</v>
      </c>
      <c r="Q558" t="s">
        <v>137</v>
      </c>
      <c r="R558" t="s">
        <v>137</v>
      </c>
      <c r="S558" t="s">
        <v>137</v>
      </c>
      <c r="AE558">
        <v>20</v>
      </c>
      <c r="AH558" s="81">
        <v>45505</v>
      </c>
      <c r="AI558" t="s">
        <v>4853</v>
      </c>
      <c r="AJ558">
        <v>45505</v>
      </c>
      <c r="AK558" t="s">
        <v>337</v>
      </c>
      <c r="AL558" t="s">
        <v>470</v>
      </c>
      <c r="AM558">
        <v>45505</v>
      </c>
      <c r="AN558" t="s">
        <v>4854</v>
      </c>
      <c r="AP558" t="s">
        <v>4855</v>
      </c>
      <c r="AQ558" t="s">
        <v>351</v>
      </c>
      <c r="AR558" t="s">
        <v>351</v>
      </c>
      <c r="AT558" t="s">
        <v>137</v>
      </c>
      <c r="AU558" t="s">
        <v>341</v>
      </c>
      <c r="AW558">
        <v>1</v>
      </c>
      <c r="BS558">
        <v>1</v>
      </c>
      <c r="BX558" t="s">
        <v>416</v>
      </c>
      <c r="BY558">
        <v>0</v>
      </c>
      <c r="BZ558">
        <v>50</v>
      </c>
      <c r="CA558" t="s">
        <v>347</v>
      </c>
      <c r="CC558">
        <v>0</v>
      </c>
      <c r="CD558">
        <v>1</v>
      </c>
    </row>
    <row r="559" spans="1:82" x14ac:dyDescent="0.2">
      <c r="A559">
        <v>556</v>
      </c>
      <c r="B559" t="s">
        <v>236</v>
      </c>
      <c r="C559" s="73">
        <v>1115200444</v>
      </c>
      <c r="D559" s="73" t="s">
        <v>4856</v>
      </c>
      <c r="E559" s="73" t="str">
        <f t="shared" si="8"/>
        <v>社会福祉法人（社協以外）</v>
      </c>
      <c r="F559" s="73" t="s">
        <v>4857</v>
      </c>
      <c r="G559" s="73" t="s">
        <v>66</v>
      </c>
      <c r="H559" s="80" t="s">
        <v>344</v>
      </c>
      <c r="I559" t="s">
        <v>4858</v>
      </c>
      <c r="J559" t="s">
        <v>522</v>
      </c>
      <c r="K559" t="s">
        <v>4859</v>
      </c>
      <c r="L559" t="s">
        <v>4860</v>
      </c>
      <c r="M559" t="s">
        <v>137</v>
      </c>
      <c r="N559" t="s">
        <v>137</v>
      </c>
      <c r="O559" t="s">
        <v>137</v>
      </c>
      <c r="P559" t="s">
        <v>137</v>
      </c>
      <c r="Q559" t="s">
        <v>137</v>
      </c>
      <c r="R559" t="s">
        <v>137</v>
      </c>
      <c r="S559" t="s">
        <v>137</v>
      </c>
      <c r="AE559">
        <v>20</v>
      </c>
      <c r="AH559" s="81">
        <v>45962</v>
      </c>
      <c r="AI559" t="s">
        <v>4861</v>
      </c>
      <c r="AJ559">
        <v>45962</v>
      </c>
      <c r="AL559" t="s">
        <v>451</v>
      </c>
      <c r="AM559">
        <v>45962</v>
      </c>
      <c r="AN559" t="s">
        <v>4862</v>
      </c>
      <c r="AP559" t="s">
        <v>4863</v>
      </c>
      <c r="AQ559" t="s">
        <v>340</v>
      </c>
      <c r="AR559" t="s">
        <v>340</v>
      </c>
      <c r="AT559" t="s">
        <v>137</v>
      </c>
      <c r="AU559" t="s">
        <v>341</v>
      </c>
      <c r="AW559">
        <v>1</v>
      </c>
      <c r="BS559">
        <v>1</v>
      </c>
      <c r="CA559" t="s">
        <v>458</v>
      </c>
    </row>
    <row r="560" spans="1:82" x14ac:dyDescent="0.2">
      <c r="A560">
        <v>557</v>
      </c>
      <c r="B560" t="s">
        <v>333</v>
      </c>
      <c r="C560" s="73">
        <v>1115300061</v>
      </c>
      <c r="D560" s="73" t="s">
        <v>4864</v>
      </c>
      <c r="E560" s="73" t="str">
        <f t="shared" si="8"/>
        <v>その他（社団・財団・農協・生協等）</v>
      </c>
      <c r="F560" s="73" t="s">
        <v>4865</v>
      </c>
      <c r="G560" s="73" t="s">
        <v>4866</v>
      </c>
      <c r="H560" s="80">
        <v>15000</v>
      </c>
      <c r="I560" t="s">
        <v>4867</v>
      </c>
      <c r="J560" t="s">
        <v>4868</v>
      </c>
      <c r="K560" t="s">
        <v>4869</v>
      </c>
      <c r="L560" t="s">
        <v>4870</v>
      </c>
      <c r="Q560" t="s">
        <v>137</v>
      </c>
      <c r="X560">
        <v>25</v>
      </c>
      <c r="AE560">
        <v>25</v>
      </c>
      <c r="AH560" s="81">
        <v>41000</v>
      </c>
      <c r="AI560" t="s">
        <v>4871</v>
      </c>
      <c r="AJ560">
        <v>41000</v>
      </c>
      <c r="AK560" t="s">
        <v>337</v>
      </c>
      <c r="AM560">
        <v>41486</v>
      </c>
      <c r="AN560" t="s">
        <v>4872</v>
      </c>
      <c r="AP560" t="s">
        <v>4873</v>
      </c>
      <c r="AQ560" t="s">
        <v>642</v>
      </c>
      <c r="AR560" t="s">
        <v>340</v>
      </c>
      <c r="AT560" t="s">
        <v>137</v>
      </c>
      <c r="AV560" t="s">
        <v>341</v>
      </c>
      <c r="AW560">
        <v>2</v>
      </c>
      <c r="BP560">
        <v>2</v>
      </c>
      <c r="BT560" t="s">
        <v>293</v>
      </c>
      <c r="BX560" t="s">
        <v>416</v>
      </c>
      <c r="BY560">
        <v>0</v>
      </c>
      <c r="BZ560">
        <v>20</v>
      </c>
      <c r="CA560" t="s">
        <v>452</v>
      </c>
      <c r="CC560" t="s">
        <v>344</v>
      </c>
      <c r="CD560" t="s">
        <v>345</v>
      </c>
    </row>
    <row r="561" spans="1:82" x14ac:dyDescent="0.2">
      <c r="A561">
        <v>558</v>
      </c>
      <c r="B561" t="s">
        <v>346</v>
      </c>
      <c r="C561" s="73">
        <v>1115300251</v>
      </c>
      <c r="D561" s="73" t="s">
        <v>739</v>
      </c>
      <c r="E561" s="73" t="str">
        <f t="shared" si="8"/>
        <v>特定非営利活動法人</v>
      </c>
      <c r="F561" s="73" t="s">
        <v>4874</v>
      </c>
      <c r="G561" s="73" t="s">
        <v>4875</v>
      </c>
      <c r="H561" s="80">
        <v>13984</v>
      </c>
      <c r="I561" t="s">
        <v>4876</v>
      </c>
      <c r="J561" t="s">
        <v>4877</v>
      </c>
      <c r="K561" t="s">
        <v>4878</v>
      </c>
      <c r="L561" t="s">
        <v>4879</v>
      </c>
      <c r="M561" t="s">
        <v>137</v>
      </c>
      <c r="Q561" t="s">
        <v>137</v>
      </c>
      <c r="R561" t="s">
        <v>137</v>
      </c>
      <c r="X561">
        <v>10</v>
      </c>
      <c r="AE561">
        <v>10</v>
      </c>
      <c r="AH561" s="81">
        <v>43282</v>
      </c>
      <c r="AI561" t="s">
        <v>4880</v>
      </c>
      <c r="AJ561">
        <v>43282</v>
      </c>
      <c r="AK561" t="s">
        <v>344</v>
      </c>
      <c r="AL561" t="s">
        <v>421</v>
      </c>
      <c r="AM561">
        <v>43282</v>
      </c>
      <c r="AN561" t="s">
        <v>4881</v>
      </c>
      <c r="AP561" t="s">
        <v>4882</v>
      </c>
      <c r="AQ561" t="s">
        <v>412</v>
      </c>
      <c r="AR561" t="s">
        <v>412</v>
      </c>
      <c r="AT561" t="s">
        <v>137</v>
      </c>
      <c r="AV561" t="s">
        <v>341</v>
      </c>
      <c r="AW561">
        <v>2</v>
      </c>
      <c r="AZ561">
        <v>1</v>
      </c>
      <c r="BT561" t="s">
        <v>471</v>
      </c>
      <c r="BU561">
        <v>32</v>
      </c>
      <c r="BW561">
        <v>37530</v>
      </c>
      <c r="BX561" t="s">
        <v>4025</v>
      </c>
      <c r="BY561">
        <v>30</v>
      </c>
      <c r="BZ561">
        <v>60</v>
      </c>
      <c r="CA561" t="s">
        <v>3439</v>
      </c>
      <c r="CC561" t="s">
        <v>344</v>
      </c>
    </row>
    <row r="562" spans="1:82" x14ac:dyDescent="0.2">
      <c r="A562">
        <v>559</v>
      </c>
      <c r="B562" t="s">
        <v>1721</v>
      </c>
      <c r="C562" s="73">
        <v>1115300269</v>
      </c>
      <c r="D562" s="73" t="s">
        <v>2302</v>
      </c>
      <c r="E562" s="73" t="str">
        <f t="shared" si="8"/>
        <v>社会福祉法人（社協以外）</v>
      </c>
      <c r="F562" s="73" t="s">
        <v>4883</v>
      </c>
      <c r="G562" s="73" t="s">
        <v>4866</v>
      </c>
      <c r="H562" s="80">
        <v>26022</v>
      </c>
      <c r="I562" t="s">
        <v>4884</v>
      </c>
      <c r="J562">
        <v>3640013</v>
      </c>
      <c r="K562" t="s">
        <v>4885</v>
      </c>
      <c r="L562" t="s">
        <v>4886</v>
      </c>
      <c r="Q562" t="s">
        <v>137</v>
      </c>
      <c r="T562">
        <v>30</v>
      </c>
      <c r="U562" t="s">
        <v>546</v>
      </c>
      <c r="V562">
        <v>2</v>
      </c>
      <c r="X562">
        <v>44</v>
      </c>
      <c r="AE562">
        <v>16</v>
      </c>
      <c r="AH562" s="81">
        <v>44652</v>
      </c>
      <c r="AI562" t="s">
        <v>4887</v>
      </c>
      <c r="AJ562">
        <v>44652</v>
      </c>
      <c r="AK562">
        <v>44652</v>
      </c>
      <c r="AL562" t="s">
        <v>442</v>
      </c>
      <c r="AM562">
        <v>44652</v>
      </c>
      <c r="AN562" t="s">
        <v>4888</v>
      </c>
      <c r="AP562" t="s">
        <v>4889</v>
      </c>
      <c r="AQ562" t="s">
        <v>340</v>
      </c>
      <c r="AR562" t="s">
        <v>340</v>
      </c>
      <c r="AS562" t="s">
        <v>137</v>
      </c>
      <c r="AW562" t="s">
        <v>345</v>
      </c>
      <c r="AX562" t="s">
        <v>4890</v>
      </c>
      <c r="AY562" t="s">
        <v>340</v>
      </c>
      <c r="BS562">
        <v>1</v>
      </c>
      <c r="BZ562">
        <v>20</v>
      </c>
      <c r="CA562" t="s">
        <v>347</v>
      </c>
      <c r="CD562">
        <v>1</v>
      </c>
    </row>
    <row r="563" spans="1:82" x14ac:dyDescent="0.2">
      <c r="A563">
        <v>560</v>
      </c>
      <c r="B563" t="s">
        <v>236</v>
      </c>
      <c r="C563" s="73">
        <v>1115300301</v>
      </c>
      <c r="D563" s="73" t="s">
        <v>1706</v>
      </c>
      <c r="E563" s="73" t="str">
        <f t="shared" si="8"/>
        <v>営利法人（株式・合名・合資・合同会社）</v>
      </c>
      <c r="F563" s="73" t="s">
        <v>4891</v>
      </c>
      <c r="G563" s="73" t="s">
        <v>4866</v>
      </c>
      <c r="H563" s="80" t="s">
        <v>344</v>
      </c>
      <c r="I563" t="s">
        <v>4892</v>
      </c>
      <c r="J563" t="s">
        <v>4893</v>
      </c>
      <c r="K563" t="s">
        <v>4894</v>
      </c>
      <c r="L563" t="s">
        <v>4894</v>
      </c>
      <c r="Q563" t="s">
        <v>137</v>
      </c>
      <c r="R563" t="s">
        <v>137</v>
      </c>
      <c r="AE563">
        <v>20</v>
      </c>
      <c r="AH563" s="81" t="s">
        <v>513</v>
      </c>
      <c r="AI563" t="s">
        <v>4895</v>
      </c>
      <c r="AJ563" t="s">
        <v>513</v>
      </c>
      <c r="AL563" t="s">
        <v>451</v>
      </c>
      <c r="AM563" t="s">
        <v>513</v>
      </c>
      <c r="AN563" t="s">
        <v>4896</v>
      </c>
      <c r="AP563" t="s">
        <v>4897</v>
      </c>
      <c r="AQ563" t="s">
        <v>351</v>
      </c>
      <c r="AR563" t="s">
        <v>351</v>
      </c>
      <c r="AT563" t="s">
        <v>137</v>
      </c>
      <c r="AW563">
        <v>1</v>
      </c>
      <c r="BR563" t="s">
        <v>2816</v>
      </c>
      <c r="BT563" t="s">
        <v>471</v>
      </c>
      <c r="BX563" t="s">
        <v>467</v>
      </c>
      <c r="BY563">
        <v>30</v>
      </c>
      <c r="BZ563">
        <v>38</v>
      </c>
      <c r="CA563" t="s">
        <v>437</v>
      </c>
      <c r="CC563">
        <v>0</v>
      </c>
      <c r="CD563" t="s">
        <v>345</v>
      </c>
    </row>
    <row r="564" spans="1:82" x14ac:dyDescent="0.2">
      <c r="A564">
        <v>561</v>
      </c>
      <c r="B564" t="s">
        <v>618</v>
      </c>
      <c r="C564" s="73">
        <v>1115700146</v>
      </c>
      <c r="D564" s="73" t="s">
        <v>4898</v>
      </c>
      <c r="E564" s="73" t="str">
        <f t="shared" si="8"/>
        <v>特定非営利活動法人</v>
      </c>
      <c r="F564" s="73" t="s">
        <v>4899</v>
      </c>
      <c r="G564" s="73" t="s">
        <v>67</v>
      </c>
      <c r="H564" s="80">
        <v>19155</v>
      </c>
      <c r="I564" t="s">
        <v>4900</v>
      </c>
      <c r="J564">
        <v>3490101</v>
      </c>
      <c r="K564" t="s">
        <v>4901</v>
      </c>
      <c r="L564" t="s">
        <v>4901</v>
      </c>
      <c r="R564" t="s">
        <v>137</v>
      </c>
      <c r="AE564">
        <v>20</v>
      </c>
      <c r="AH564" s="81">
        <v>40634</v>
      </c>
      <c r="AI564" t="s">
        <v>4902</v>
      </c>
      <c r="AJ564">
        <v>40634</v>
      </c>
      <c r="AK564" t="s">
        <v>337</v>
      </c>
      <c r="AM564">
        <v>41486</v>
      </c>
      <c r="AN564" t="s">
        <v>4903</v>
      </c>
      <c r="AP564" t="s">
        <v>4904</v>
      </c>
      <c r="AQ564" t="s">
        <v>412</v>
      </c>
      <c r="AR564" t="s">
        <v>412</v>
      </c>
      <c r="AT564" t="s">
        <v>137</v>
      </c>
      <c r="AU564" t="s">
        <v>341</v>
      </c>
      <c r="AW564">
        <v>1</v>
      </c>
      <c r="BP564">
        <v>1</v>
      </c>
      <c r="BT564" t="s">
        <v>471</v>
      </c>
      <c r="BX564" t="s">
        <v>416</v>
      </c>
      <c r="BY564">
        <v>0</v>
      </c>
      <c r="BZ564">
        <v>20</v>
      </c>
      <c r="CA564" t="s">
        <v>347</v>
      </c>
      <c r="CC564" t="s">
        <v>344</v>
      </c>
      <c r="CD564" t="s">
        <v>345</v>
      </c>
    </row>
    <row r="565" spans="1:82" x14ac:dyDescent="0.2">
      <c r="A565">
        <v>562</v>
      </c>
      <c r="B565" t="s">
        <v>333</v>
      </c>
      <c r="C565" s="73">
        <v>1115700229</v>
      </c>
      <c r="D565" s="73" t="s">
        <v>85</v>
      </c>
      <c r="E565" s="73" t="str">
        <f t="shared" si="8"/>
        <v>特定非営利活動法人</v>
      </c>
      <c r="F565" s="73" t="s">
        <v>523</v>
      </c>
      <c r="G565" s="73" t="s">
        <v>67</v>
      </c>
      <c r="H565" s="80">
        <v>27754</v>
      </c>
      <c r="I565" t="s">
        <v>524</v>
      </c>
      <c r="J565" t="s">
        <v>525</v>
      </c>
      <c r="K565" t="s">
        <v>526</v>
      </c>
      <c r="L565" t="s">
        <v>527</v>
      </c>
      <c r="M565" t="s">
        <v>137</v>
      </c>
      <c r="O565" t="s">
        <v>137</v>
      </c>
      <c r="P565" t="s">
        <v>137</v>
      </c>
      <c r="Q565" t="s">
        <v>137</v>
      </c>
      <c r="R565" t="s">
        <v>137</v>
      </c>
      <c r="S565" t="s">
        <v>137</v>
      </c>
      <c r="AD565">
        <v>10</v>
      </c>
      <c r="AE565">
        <v>30</v>
      </c>
      <c r="AH565" s="81">
        <v>41974</v>
      </c>
      <c r="AI565" t="s">
        <v>528</v>
      </c>
      <c r="AJ565">
        <v>41974</v>
      </c>
      <c r="AK565" t="s">
        <v>337</v>
      </c>
      <c r="AN565" t="s">
        <v>529</v>
      </c>
      <c r="AP565" t="s">
        <v>530</v>
      </c>
      <c r="AQ565" t="s">
        <v>412</v>
      </c>
      <c r="AR565" t="s">
        <v>412</v>
      </c>
      <c r="AT565" t="s">
        <v>137</v>
      </c>
      <c r="AV565" t="s">
        <v>341</v>
      </c>
      <c r="AW565">
        <v>2</v>
      </c>
      <c r="AZ565">
        <v>1</v>
      </c>
      <c r="BR565" t="s">
        <v>531</v>
      </c>
      <c r="BT565" t="s">
        <v>471</v>
      </c>
      <c r="BU565">
        <v>50</v>
      </c>
      <c r="BW565">
        <v>31625</v>
      </c>
      <c r="BX565" t="s">
        <v>386</v>
      </c>
      <c r="BY565">
        <v>0</v>
      </c>
      <c r="BZ565">
        <v>20</v>
      </c>
      <c r="CA565" t="s">
        <v>347</v>
      </c>
      <c r="CC565" t="s">
        <v>344</v>
      </c>
      <c r="CD565">
        <v>1</v>
      </c>
    </row>
    <row r="566" spans="1:82" x14ac:dyDescent="0.2">
      <c r="A566">
        <v>563</v>
      </c>
      <c r="B566" t="s">
        <v>236</v>
      </c>
      <c r="C566" s="73">
        <v>1115700278</v>
      </c>
      <c r="D566" s="73" t="s">
        <v>4905</v>
      </c>
      <c r="E566" s="73" t="str">
        <f t="shared" si="8"/>
        <v>特定非営利活動法人</v>
      </c>
      <c r="F566" s="73" t="s">
        <v>4906</v>
      </c>
      <c r="G566" s="73" t="s">
        <v>67</v>
      </c>
      <c r="H566" s="80">
        <v>14533</v>
      </c>
      <c r="I566" t="s">
        <v>4907</v>
      </c>
      <c r="J566" t="s">
        <v>4908</v>
      </c>
      <c r="K566" t="s">
        <v>4909</v>
      </c>
      <c r="L566" t="s">
        <v>4909</v>
      </c>
      <c r="P566" t="s">
        <v>137</v>
      </c>
      <c r="Q566" t="s">
        <v>137</v>
      </c>
      <c r="R566" t="s">
        <v>137</v>
      </c>
      <c r="AE566">
        <v>20</v>
      </c>
      <c r="AH566" s="81">
        <v>44409</v>
      </c>
      <c r="AI566" t="s">
        <v>4910</v>
      </c>
      <c r="AJ566">
        <v>44409</v>
      </c>
      <c r="AK566" t="s">
        <v>337</v>
      </c>
      <c r="AL566" t="s">
        <v>421</v>
      </c>
      <c r="AM566">
        <v>44409</v>
      </c>
      <c r="AN566" t="s">
        <v>4911</v>
      </c>
      <c r="AP566" t="s">
        <v>4912</v>
      </c>
      <c r="AQ566" t="s">
        <v>412</v>
      </c>
      <c r="AR566" t="s">
        <v>412</v>
      </c>
      <c r="AT566" t="s">
        <v>137</v>
      </c>
      <c r="AU566" t="s">
        <v>341</v>
      </c>
      <c r="AW566">
        <v>1</v>
      </c>
      <c r="BS566">
        <v>1</v>
      </c>
      <c r="BT566" t="s">
        <v>293</v>
      </c>
      <c r="BX566" t="s">
        <v>467</v>
      </c>
      <c r="BY566">
        <v>50</v>
      </c>
      <c r="BZ566">
        <v>60</v>
      </c>
      <c r="CA566" t="s">
        <v>378</v>
      </c>
      <c r="CC566">
        <v>0</v>
      </c>
      <c r="CD566" t="s">
        <v>345</v>
      </c>
    </row>
    <row r="567" spans="1:82" x14ac:dyDescent="0.2">
      <c r="A567">
        <v>564</v>
      </c>
      <c r="B567" t="s">
        <v>361</v>
      </c>
      <c r="C567" s="73">
        <v>1116000140</v>
      </c>
      <c r="D567" s="73" t="s">
        <v>4913</v>
      </c>
      <c r="E567" s="73" t="str">
        <f t="shared" si="8"/>
        <v>特定非営利活動法人</v>
      </c>
      <c r="F567" s="73" t="s">
        <v>4914</v>
      </c>
      <c r="G567" s="73" t="s">
        <v>4915</v>
      </c>
      <c r="H567" s="80">
        <v>35654</v>
      </c>
      <c r="I567" t="s">
        <v>4916</v>
      </c>
      <c r="J567">
        <v>3502223</v>
      </c>
      <c r="K567" t="s">
        <v>4917</v>
      </c>
      <c r="L567" t="s">
        <v>4917</v>
      </c>
      <c r="Q567" t="s">
        <v>137</v>
      </c>
      <c r="X567">
        <v>20</v>
      </c>
      <c r="AE567">
        <v>30</v>
      </c>
      <c r="AH567" s="81">
        <v>39309</v>
      </c>
      <c r="AI567" t="s">
        <v>4918</v>
      </c>
      <c r="AJ567">
        <v>39309</v>
      </c>
      <c r="AK567" t="s">
        <v>337</v>
      </c>
      <c r="AM567">
        <v>41486</v>
      </c>
      <c r="AN567" t="s">
        <v>4919</v>
      </c>
      <c r="AP567" t="s">
        <v>4920</v>
      </c>
      <c r="AQ567" t="s">
        <v>412</v>
      </c>
      <c r="AR567" t="s">
        <v>412</v>
      </c>
      <c r="AT567" t="s">
        <v>137</v>
      </c>
      <c r="AV567" t="s">
        <v>341</v>
      </c>
      <c r="AW567">
        <v>2</v>
      </c>
      <c r="BS567">
        <v>1</v>
      </c>
      <c r="BT567" t="s">
        <v>293</v>
      </c>
      <c r="BX567" t="s">
        <v>386</v>
      </c>
      <c r="BY567">
        <v>0</v>
      </c>
      <c r="BZ567">
        <v>20</v>
      </c>
      <c r="CA567" t="s">
        <v>448</v>
      </c>
      <c r="CC567" t="s">
        <v>344</v>
      </c>
      <c r="CD567" t="s">
        <v>345</v>
      </c>
    </row>
    <row r="568" spans="1:82" x14ac:dyDescent="0.2">
      <c r="A568">
        <v>565</v>
      </c>
      <c r="B568" t="s">
        <v>618</v>
      </c>
      <c r="C568" s="73">
        <v>1116000181</v>
      </c>
      <c r="D568" s="73" t="s">
        <v>4921</v>
      </c>
      <c r="E568" s="73" t="str">
        <f t="shared" si="8"/>
        <v>その他（社団・財団・農協・生協等）</v>
      </c>
      <c r="F568" s="73" t="s">
        <v>4922</v>
      </c>
      <c r="G568" s="73" t="s">
        <v>2173</v>
      </c>
      <c r="H568" s="80">
        <v>30176</v>
      </c>
      <c r="I568" t="s">
        <v>4923</v>
      </c>
      <c r="J568">
        <v>3500212</v>
      </c>
      <c r="K568" t="s">
        <v>4924</v>
      </c>
      <c r="L568" t="s">
        <v>4925</v>
      </c>
      <c r="Q568" t="s">
        <v>137</v>
      </c>
      <c r="AE568">
        <v>20</v>
      </c>
      <c r="AH568" s="81">
        <v>40634</v>
      </c>
      <c r="AI568" t="s">
        <v>4926</v>
      </c>
      <c r="AJ568">
        <v>40634</v>
      </c>
      <c r="AK568" t="s">
        <v>337</v>
      </c>
      <c r="AM568">
        <v>41486</v>
      </c>
      <c r="AN568" t="s">
        <v>4927</v>
      </c>
      <c r="AP568" t="s">
        <v>4928</v>
      </c>
      <c r="AQ568" t="s">
        <v>4929</v>
      </c>
      <c r="AR568" t="s">
        <v>351</v>
      </c>
      <c r="AT568" t="s">
        <v>137</v>
      </c>
      <c r="AU568" t="s">
        <v>341</v>
      </c>
      <c r="AW568">
        <v>1</v>
      </c>
      <c r="BS568">
        <v>1</v>
      </c>
      <c r="BX568" t="s">
        <v>416</v>
      </c>
      <c r="BY568">
        <v>0</v>
      </c>
      <c r="BZ568">
        <v>20</v>
      </c>
      <c r="CA568" t="s">
        <v>448</v>
      </c>
      <c r="CC568" t="s">
        <v>344</v>
      </c>
      <c r="CD568" t="s">
        <v>345</v>
      </c>
    </row>
    <row r="569" spans="1:82" x14ac:dyDescent="0.2">
      <c r="A569">
        <v>566</v>
      </c>
      <c r="B569" t="s">
        <v>346</v>
      </c>
      <c r="C569" s="73">
        <v>1116000256</v>
      </c>
      <c r="D569" s="73" t="s">
        <v>4930</v>
      </c>
      <c r="E569" s="73" t="str">
        <f t="shared" si="8"/>
        <v>営利法人（株式・合名・合資・合同会社）</v>
      </c>
      <c r="F569" s="73" t="s">
        <v>4931</v>
      </c>
      <c r="G569" s="73" t="s">
        <v>2173</v>
      </c>
      <c r="H569" s="80">
        <v>35246</v>
      </c>
      <c r="I569" t="s">
        <v>4932</v>
      </c>
      <c r="J569" t="s">
        <v>4933</v>
      </c>
      <c r="K569" t="s">
        <v>4934</v>
      </c>
      <c r="L569" t="s">
        <v>4935</v>
      </c>
      <c r="Q569" t="s">
        <v>137</v>
      </c>
      <c r="R569" t="s">
        <v>137</v>
      </c>
      <c r="AE569">
        <v>20</v>
      </c>
      <c r="AH569" s="81">
        <v>41760</v>
      </c>
      <c r="AI569" t="s">
        <v>4936</v>
      </c>
      <c r="AJ569">
        <v>41760</v>
      </c>
      <c r="AL569" t="s">
        <v>410</v>
      </c>
      <c r="AM569">
        <v>41402</v>
      </c>
      <c r="AN569" t="s">
        <v>4937</v>
      </c>
      <c r="AP569" t="s">
        <v>4938</v>
      </c>
      <c r="AQ569" t="s">
        <v>351</v>
      </c>
      <c r="AR569" t="s">
        <v>351</v>
      </c>
      <c r="AT569" t="s">
        <v>137</v>
      </c>
      <c r="AV569" t="s">
        <v>341</v>
      </c>
      <c r="AW569">
        <v>1</v>
      </c>
      <c r="BS569">
        <v>1</v>
      </c>
    </row>
    <row r="570" spans="1:82" x14ac:dyDescent="0.2">
      <c r="A570">
        <v>567</v>
      </c>
      <c r="B570" t="s">
        <v>346</v>
      </c>
      <c r="C570" s="73">
        <v>1116000298</v>
      </c>
      <c r="D570" s="73" t="s">
        <v>4939</v>
      </c>
      <c r="E570" s="73" t="str">
        <f t="shared" si="8"/>
        <v>社会福祉法人（社協以外）</v>
      </c>
      <c r="F570" s="73" t="s">
        <v>4940</v>
      </c>
      <c r="G570" s="73" t="s">
        <v>2173</v>
      </c>
      <c r="H570" s="80">
        <v>22167</v>
      </c>
      <c r="I570" t="s">
        <v>4941</v>
      </c>
      <c r="J570" t="s">
        <v>4942</v>
      </c>
      <c r="K570" t="s">
        <v>4943</v>
      </c>
      <c r="L570" t="s">
        <v>4944</v>
      </c>
      <c r="Q570" t="s">
        <v>137</v>
      </c>
      <c r="X570">
        <v>10</v>
      </c>
      <c r="AE570">
        <v>30</v>
      </c>
      <c r="AH570" s="81">
        <v>42125</v>
      </c>
      <c r="AI570" t="s">
        <v>4945</v>
      </c>
      <c r="AJ570">
        <v>42125</v>
      </c>
      <c r="AL570" t="s">
        <v>469</v>
      </c>
      <c r="AM570">
        <v>42125</v>
      </c>
      <c r="AN570" t="s">
        <v>4946</v>
      </c>
      <c r="AP570" t="s">
        <v>4947</v>
      </c>
      <c r="AQ570" t="s">
        <v>340</v>
      </c>
      <c r="AR570" t="s">
        <v>340</v>
      </c>
      <c r="AT570" t="s">
        <v>137</v>
      </c>
      <c r="AV570" t="s">
        <v>341</v>
      </c>
      <c r="AW570">
        <v>2</v>
      </c>
      <c r="BS570">
        <v>1</v>
      </c>
      <c r="BX570" t="s">
        <v>352</v>
      </c>
      <c r="BY570">
        <v>0</v>
      </c>
      <c r="BZ570">
        <v>15</v>
      </c>
      <c r="CA570" t="s">
        <v>448</v>
      </c>
    </row>
    <row r="571" spans="1:82" x14ac:dyDescent="0.2">
      <c r="A571">
        <v>568</v>
      </c>
      <c r="B571" t="s">
        <v>618</v>
      </c>
      <c r="C571" s="73">
        <v>1116000397</v>
      </c>
      <c r="D571" s="73" t="s">
        <v>4948</v>
      </c>
      <c r="E571" s="73" t="str">
        <f t="shared" si="8"/>
        <v>特定非営利活動法人</v>
      </c>
      <c r="F571" s="73" t="s">
        <v>4949</v>
      </c>
      <c r="G571" s="73" t="s">
        <v>2173</v>
      </c>
      <c r="H571" s="80">
        <v>12121</v>
      </c>
      <c r="I571" t="s">
        <v>4950</v>
      </c>
      <c r="J571" t="s">
        <v>4951</v>
      </c>
      <c r="K571" t="s">
        <v>4952</v>
      </c>
      <c r="L571" t="s">
        <v>4952</v>
      </c>
      <c r="Q571" t="s">
        <v>137</v>
      </c>
      <c r="R571" t="s">
        <v>137</v>
      </c>
      <c r="AE571">
        <v>20</v>
      </c>
      <c r="AH571" s="81">
        <v>43160</v>
      </c>
      <c r="AI571" t="s">
        <v>4953</v>
      </c>
      <c r="AJ571">
        <v>43160</v>
      </c>
      <c r="AK571" t="s">
        <v>337</v>
      </c>
      <c r="AL571" t="s">
        <v>441</v>
      </c>
      <c r="AM571">
        <v>43160</v>
      </c>
      <c r="AN571" t="s">
        <v>4954</v>
      </c>
      <c r="AP571" t="s">
        <v>4955</v>
      </c>
      <c r="AQ571" t="s">
        <v>412</v>
      </c>
      <c r="AR571" t="s">
        <v>412</v>
      </c>
      <c r="AT571" t="s">
        <v>137</v>
      </c>
      <c r="AU571" t="s">
        <v>341</v>
      </c>
      <c r="AW571">
        <v>1</v>
      </c>
      <c r="BS571">
        <v>1</v>
      </c>
      <c r="BX571" t="s">
        <v>386</v>
      </c>
      <c r="BY571">
        <v>0</v>
      </c>
      <c r="BZ571">
        <v>20</v>
      </c>
      <c r="CA571" t="s">
        <v>449</v>
      </c>
      <c r="CC571" t="s">
        <v>344</v>
      </c>
    </row>
    <row r="572" spans="1:82" x14ac:dyDescent="0.2">
      <c r="A572">
        <v>569</v>
      </c>
      <c r="B572" t="s">
        <v>618</v>
      </c>
      <c r="C572" s="73">
        <v>1116000637</v>
      </c>
      <c r="D572" s="73" t="s">
        <v>4956</v>
      </c>
      <c r="E572" s="73" t="str">
        <f t="shared" si="8"/>
        <v>営利法人（株式・合名・合資・合同会社）</v>
      </c>
      <c r="F572" s="73" t="s">
        <v>4957</v>
      </c>
      <c r="G572" s="73" t="s">
        <v>2173</v>
      </c>
      <c r="H572" s="80">
        <v>15000</v>
      </c>
      <c r="I572" t="s">
        <v>4958</v>
      </c>
      <c r="J572" t="s">
        <v>4959</v>
      </c>
      <c r="K572" t="s">
        <v>4960</v>
      </c>
      <c r="L572" t="s">
        <v>4961</v>
      </c>
      <c r="Q572" t="s">
        <v>137</v>
      </c>
      <c r="R572" t="s">
        <v>137</v>
      </c>
      <c r="AE572">
        <v>20</v>
      </c>
      <c r="AH572" s="81">
        <v>45474</v>
      </c>
      <c r="AI572" t="s">
        <v>4962</v>
      </c>
      <c r="AJ572">
        <v>45474</v>
      </c>
      <c r="AK572" t="s">
        <v>337</v>
      </c>
      <c r="AL572" t="s">
        <v>470</v>
      </c>
      <c r="AM572">
        <v>45474</v>
      </c>
      <c r="AN572" t="s">
        <v>4963</v>
      </c>
      <c r="AP572" t="s">
        <v>4964</v>
      </c>
      <c r="AQ572" t="s">
        <v>351</v>
      </c>
      <c r="AR572" t="s">
        <v>351</v>
      </c>
      <c r="AT572" t="s">
        <v>137</v>
      </c>
      <c r="AU572" t="s">
        <v>341</v>
      </c>
      <c r="AW572">
        <v>1</v>
      </c>
      <c r="BS572">
        <v>1</v>
      </c>
      <c r="BX572" t="s">
        <v>416</v>
      </c>
      <c r="BY572">
        <v>0</v>
      </c>
      <c r="BZ572">
        <v>10</v>
      </c>
      <c r="CA572" t="s">
        <v>448</v>
      </c>
      <c r="CC572" t="s">
        <v>344</v>
      </c>
      <c r="CD572" t="s">
        <v>345</v>
      </c>
    </row>
    <row r="573" spans="1:82" x14ac:dyDescent="0.2">
      <c r="A573">
        <v>570</v>
      </c>
      <c r="B573" t="s">
        <v>618</v>
      </c>
      <c r="C573" s="73">
        <v>1116000470</v>
      </c>
      <c r="D573" s="73" t="s">
        <v>4965</v>
      </c>
      <c r="E573" s="73" t="str">
        <f t="shared" si="8"/>
        <v>営利法人（株式・合名・合資・合同会社）</v>
      </c>
      <c r="F573" s="73" t="s">
        <v>4966</v>
      </c>
      <c r="G573" s="73" t="s">
        <v>2173</v>
      </c>
      <c r="H573" s="80">
        <v>21000</v>
      </c>
      <c r="I573" t="s">
        <v>4967</v>
      </c>
      <c r="J573" t="s">
        <v>4968</v>
      </c>
      <c r="K573" t="s">
        <v>4969</v>
      </c>
      <c r="L573" t="s">
        <v>4970</v>
      </c>
      <c r="Q573" t="s">
        <v>137</v>
      </c>
      <c r="R573" t="s">
        <v>137</v>
      </c>
      <c r="AE573">
        <v>20</v>
      </c>
      <c r="AH573" s="81">
        <v>43647</v>
      </c>
      <c r="AI573" t="s">
        <v>4971</v>
      </c>
      <c r="AJ573">
        <v>43647</v>
      </c>
      <c r="AK573" t="s">
        <v>337</v>
      </c>
      <c r="AL573" t="s">
        <v>442</v>
      </c>
      <c r="AM573">
        <v>43647</v>
      </c>
      <c r="AN573" t="s">
        <v>4972</v>
      </c>
      <c r="AP573" t="s">
        <v>4973</v>
      </c>
      <c r="AQ573" t="s">
        <v>351</v>
      </c>
      <c r="AR573" t="s">
        <v>351</v>
      </c>
      <c r="AT573" t="s">
        <v>137</v>
      </c>
      <c r="AU573" t="s">
        <v>341</v>
      </c>
      <c r="AW573">
        <v>1</v>
      </c>
    </row>
    <row r="574" spans="1:82" x14ac:dyDescent="0.2">
      <c r="A574">
        <v>571</v>
      </c>
      <c r="B574" t="s">
        <v>236</v>
      </c>
      <c r="C574" s="73">
        <v>1116000561</v>
      </c>
      <c r="D574" s="73" t="s">
        <v>3431</v>
      </c>
      <c r="E574" s="73" t="str">
        <f t="shared" si="8"/>
        <v>営利法人（株式・合名・合資・合同会社）</v>
      </c>
      <c r="F574" s="73" t="s">
        <v>4974</v>
      </c>
      <c r="G574" s="73" t="s">
        <v>2173</v>
      </c>
      <c r="H574" s="80">
        <v>15576</v>
      </c>
      <c r="I574" t="s">
        <v>4975</v>
      </c>
      <c r="J574" t="s">
        <v>4976</v>
      </c>
      <c r="K574" t="s">
        <v>4977</v>
      </c>
      <c r="L574" t="s">
        <v>4978</v>
      </c>
      <c r="M574" t="s">
        <v>520</v>
      </c>
      <c r="N574" t="s">
        <v>520</v>
      </c>
      <c r="O574" t="s">
        <v>520</v>
      </c>
      <c r="P574" t="s">
        <v>520</v>
      </c>
      <c r="Q574" t="s">
        <v>520</v>
      </c>
      <c r="R574" t="s">
        <v>520</v>
      </c>
      <c r="S574" t="s">
        <v>137</v>
      </c>
      <c r="AE574">
        <v>20</v>
      </c>
      <c r="AH574" s="81">
        <v>44805</v>
      </c>
      <c r="AI574" t="s">
        <v>4979</v>
      </c>
      <c r="AJ574">
        <v>44805</v>
      </c>
      <c r="AL574" t="s">
        <v>470</v>
      </c>
      <c r="AM574">
        <v>44805</v>
      </c>
      <c r="AN574" t="s">
        <v>4980</v>
      </c>
      <c r="AP574" t="s">
        <v>4981</v>
      </c>
      <c r="AQ574" t="s">
        <v>351</v>
      </c>
      <c r="AR574" t="s">
        <v>351</v>
      </c>
      <c r="AT574" t="s">
        <v>137</v>
      </c>
      <c r="AU574" t="s">
        <v>341</v>
      </c>
      <c r="AW574">
        <v>1</v>
      </c>
      <c r="BC574">
        <v>1</v>
      </c>
      <c r="BT574" t="s">
        <v>293</v>
      </c>
      <c r="BU574">
        <v>50</v>
      </c>
      <c r="BW574">
        <v>32203</v>
      </c>
      <c r="BX574" t="s">
        <v>386</v>
      </c>
      <c r="BY574">
        <v>0</v>
      </c>
      <c r="BZ574">
        <v>20</v>
      </c>
      <c r="CA574" t="s">
        <v>448</v>
      </c>
    </row>
    <row r="575" spans="1:82" x14ac:dyDescent="0.2">
      <c r="A575">
        <v>572</v>
      </c>
      <c r="B575" t="s">
        <v>618</v>
      </c>
      <c r="C575" s="73">
        <v>1116000595</v>
      </c>
      <c r="D575" s="73" t="s">
        <v>4982</v>
      </c>
      <c r="E575" s="73" t="str">
        <f t="shared" si="8"/>
        <v>営利法人（株式・合名・合資・合同会社）</v>
      </c>
      <c r="F575" s="73" t="s">
        <v>4983</v>
      </c>
      <c r="G575" s="73" t="s">
        <v>2173</v>
      </c>
      <c r="H575" s="80">
        <v>34821</v>
      </c>
      <c r="I575" t="s">
        <v>4984</v>
      </c>
      <c r="J575" t="s">
        <v>4985</v>
      </c>
      <c r="K575" t="s">
        <v>4986</v>
      </c>
      <c r="L575" t="s">
        <v>4986</v>
      </c>
      <c r="Q575" t="s">
        <v>137</v>
      </c>
      <c r="R575" t="s">
        <v>137</v>
      </c>
      <c r="AE575">
        <v>20</v>
      </c>
      <c r="AH575" s="81">
        <v>44896</v>
      </c>
      <c r="AI575" t="s">
        <v>4987</v>
      </c>
      <c r="AJ575">
        <v>44896</v>
      </c>
      <c r="AK575" t="s">
        <v>337</v>
      </c>
      <c r="AL575" t="s">
        <v>470</v>
      </c>
      <c r="AM575">
        <v>44896</v>
      </c>
      <c r="AN575" t="s">
        <v>4988</v>
      </c>
      <c r="AP575" t="s">
        <v>4989</v>
      </c>
      <c r="AQ575" t="s">
        <v>351</v>
      </c>
      <c r="AR575" t="s">
        <v>351</v>
      </c>
      <c r="AT575" t="s">
        <v>137</v>
      </c>
      <c r="AU575" t="s">
        <v>341</v>
      </c>
      <c r="AW575">
        <v>1</v>
      </c>
      <c r="BS575">
        <v>1</v>
      </c>
      <c r="BX575" t="s">
        <v>413</v>
      </c>
      <c r="BY575">
        <v>0</v>
      </c>
      <c r="BZ575">
        <v>20</v>
      </c>
      <c r="CA575" t="s">
        <v>448</v>
      </c>
      <c r="CC575" t="s">
        <v>344</v>
      </c>
    </row>
    <row r="576" spans="1:82" x14ac:dyDescent="0.2">
      <c r="A576">
        <v>573</v>
      </c>
      <c r="B576" t="s">
        <v>333</v>
      </c>
      <c r="C576" s="73">
        <v>1116000611</v>
      </c>
      <c r="D576" s="73" t="s">
        <v>4990</v>
      </c>
      <c r="E576" s="73" t="str">
        <f t="shared" si="8"/>
        <v>その他（社団・財団・農協・生協等）</v>
      </c>
      <c r="F576" s="73" t="s">
        <v>4991</v>
      </c>
      <c r="G576" s="73" t="s">
        <v>2173</v>
      </c>
      <c r="H576" s="80">
        <v>18333</v>
      </c>
      <c r="I576" t="s">
        <v>4992</v>
      </c>
      <c r="J576" t="s">
        <v>4993</v>
      </c>
      <c r="K576" t="s">
        <v>4994</v>
      </c>
      <c r="L576" t="s">
        <v>4994</v>
      </c>
      <c r="Q576" t="s">
        <v>137</v>
      </c>
      <c r="R576" t="s">
        <v>137</v>
      </c>
      <c r="X576">
        <v>10</v>
      </c>
      <c r="AE576">
        <v>10</v>
      </c>
      <c r="AH576" s="81">
        <v>45323</v>
      </c>
      <c r="AI576" t="s">
        <v>4995</v>
      </c>
      <c r="AJ576">
        <v>45323</v>
      </c>
      <c r="AK576" t="s">
        <v>344</v>
      </c>
      <c r="AL576" t="s">
        <v>447</v>
      </c>
      <c r="AM576">
        <v>45323</v>
      </c>
      <c r="AN576" t="s">
        <v>4996</v>
      </c>
      <c r="AP576" t="s">
        <v>4997</v>
      </c>
      <c r="AQ576" t="s">
        <v>401</v>
      </c>
      <c r="AR576" t="s">
        <v>401</v>
      </c>
      <c r="AT576" t="s">
        <v>137</v>
      </c>
      <c r="AV576" t="s">
        <v>341</v>
      </c>
      <c r="AW576">
        <v>2</v>
      </c>
      <c r="BS576">
        <v>1</v>
      </c>
      <c r="CA576" t="s">
        <v>448</v>
      </c>
      <c r="CD576">
        <v>1</v>
      </c>
    </row>
    <row r="577" spans="1:82" x14ac:dyDescent="0.2">
      <c r="A577">
        <v>574</v>
      </c>
      <c r="B577" t="s">
        <v>361</v>
      </c>
      <c r="C577" s="73">
        <v>1116000702</v>
      </c>
      <c r="D577" s="73" t="s">
        <v>4998</v>
      </c>
      <c r="E577" s="73" t="str">
        <f t="shared" si="8"/>
        <v>その他（社団・財団・農協・生協等）</v>
      </c>
      <c r="F577" s="73" t="s">
        <v>4999</v>
      </c>
      <c r="G577" s="73" t="s">
        <v>2173</v>
      </c>
      <c r="H577" s="80" t="s">
        <v>344</v>
      </c>
      <c r="I577" t="s">
        <v>5000</v>
      </c>
      <c r="J577" t="s">
        <v>4985</v>
      </c>
      <c r="K577" t="s">
        <v>5001</v>
      </c>
      <c r="L577" t="s">
        <v>5002</v>
      </c>
      <c r="Q577" t="s">
        <v>137</v>
      </c>
      <c r="X577">
        <v>10</v>
      </c>
      <c r="AE577">
        <v>10</v>
      </c>
      <c r="AH577" s="81">
        <v>45839</v>
      </c>
      <c r="AI577" t="s">
        <v>5003</v>
      </c>
      <c r="AJ577">
        <v>45839</v>
      </c>
      <c r="AL577" t="s">
        <v>451</v>
      </c>
      <c r="AM577" t="s">
        <v>513</v>
      </c>
      <c r="AN577" t="s">
        <v>5004</v>
      </c>
      <c r="AP577" t="s">
        <v>5005</v>
      </c>
      <c r="AQ577" t="s">
        <v>401</v>
      </c>
      <c r="AR577" t="s">
        <v>401</v>
      </c>
      <c r="AT577" t="s">
        <v>137</v>
      </c>
      <c r="AV577" t="s">
        <v>341</v>
      </c>
      <c r="AW577">
        <v>2</v>
      </c>
      <c r="BJ577">
        <v>1</v>
      </c>
      <c r="BT577" t="s">
        <v>293</v>
      </c>
      <c r="BW577">
        <v>33695</v>
      </c>
      <c r="BX577" t="s">
        <v>386</v>
      </c>
      <c r="BY577">
        <v>0</v>
      </c>
      <c r="BZ577">
        <v>20</v>
      </c>
      <c r="CA577" t="s">
        <v>437</v>
      </c>
      <c r="CC577">
        <v>1205495</v>
      </c>
    </row>
    <row r="578" spans="1:82" x14ac:dyDescent="0.2">
      <c r="A578">
        <v>575</v>
      </c>
      <c r="B578" t="s">
        <v>333</v>
      </c>
      <c r="C578" s="73">
        <v>1116100056</v>
      </c>
      <c r="D578" s="73" t="s">
        <v>5006</v>
      </c>
      <c r="E578" s="73" t="str">
        <f t="shared" si="8"/>
        <v>社会福祉法人（社協以外）</v>
      </c>
      <c r="F578" s="73" t="s">
        <v>5007</v>
      </c>
      <c r="G578" s="73" t="s">
        <v>68</v>
      </c>
      <c r="H578" s="80">
        <v>18504</v>
      </c>
      <c r="I578" t="s">
        <v>5008</v>
      </c>
      <c r="J578">
        <v>3400124</v>
      </c>
      <c r="K578" t="s">
        <v>5009</v>
      </c>
      <c r="L578" t="s">
        <v>5010</v>
      </c>
      <c r="Q578" t="s">
        <v>137</v>
      </c>
      <c r="V578">
        <v>4</v>
      </c>
      <c r="X578">
        <v>30</v>
      </c>
      <c r="AE578">
        <v>25</v>
      </c>
      <c r="AH578" s="81">
        <v>40634</v>
      </c>
      <c r="AI578" t="s">
        <v>5011</v>
      </c>
      <c r="AJ578">
        <v>40634</v>
      </c>
      <c r="AK578">
        <v>38808</v>
      </c>
      <c r="AM578">
        <v>41486</v>
      </c>
      <c r="AN578" t="s">
        <v>5012</v>
      </c>
      <c r="AP578" t="s">
        <v>5013</v>
      </c>
      <c r="AQ578" t="s">
        <v>340</v>
      </c>
      <c r="AR578" t="s">
        <v>340</v>
      </c>
      <c r="AT578" t="s">
        <v>137</v>
      </c>
      <c r="AV578" t="s">
        <v>341</v>
      </c>
      <c r="AW578">
        <v>2</v>
      </c>
      <c r="AX578" t="s">
        <v>550</v>
      </c>
      <c r="AY578" t="s">
        <v>340</v>
      </c>
      <c r="BP578">
        <v>2</v>
      </c>
      <c r="BT578" t="s">
        <v>293</v>
      </c>
      <c r="BX578" t="s">
        <v>1007</v>
      </c>
      <c r="BY578">
        <v>0</v>
      </c>
      <c r="BZ578">
        <v>20</v>
      </c>
      <c r="CA578" t="s">
        <v>437</v>
      </c>
      <c r="CB578">
        <v>1</v>
      </c>
      <c r="CC578">
        <v>233708</v>
      </c>
      <c r="CD578" t="s">
        <v>345</v>
      </c>
    </row>
    <row r="579" spans="1:82" x14ac:dyDescent="0.2">
      <c r="A579">
        <v>576</v>
      </c>
      <c r="B579" t="s">
        <v>333</v>
      </c>
      <c r="C579" s="73">
        <v>1116100148</v>
      </c>
      <c r="D579" s="73" t="s">
        <v>5014</v>
      </c>
      <c r="E579" s="73" t="str">
        <f t="shared" si="8"/>
        <v>医療法人</v>
      </c>
      <c r="F579" s="73" t="s">
        <v>5015</v>
      </c>
      <c r="G579" s="73" t="s">
        <v>68</v>
      </c>
      <c r="H579" s="80">
        <v>4545</v>
      </c>
      <c r="I579" t="s">
        <v>5016</v>
      </c>
      <c r="J579">
        <v>3400156</v>
      </c>
      <c r="K579" t="s">
        <v>5017</v>
      </c>
      <c r="L579" t="s">
        <v>5017</v>
      </c>
      <c r="R579" t="s">
        <v>137</v>
      </c>
      <c r="Z579">
        <v>10</v>
      </c>
      <c r="AA579">
        <v>10</v>
      </c>
      <c r="AE579">
        <v>10</v>
      </c>
      <c r="AH579" s="81">
        <v>39538</v>
      </c>
      <c r="AI579" t="s">
        <v>5018</v>
      </c>
      <c r="AJ579">
        <v>39538</v>
      </c>
      <c r="AK579" t="s">
        <v>337</v>
      </c>
      <c r="AM579">
        <v>41486</v>
      </c>
      <c r="AN579" t="s">
        <v>5019</v>
      </c>
      <c r="AP579" t="s">
        <v>5020</v>
      </c>
      <c r="AQ579" t="s">
        <v>1991</v>
      </c>
      <c r="AR579" t="s">
        <v>1991</v>
      </c>
      <c r="AT579" t="s">
        <v>137</v>
      </c>
      <c r="AV579" t="s">
        <v>341</v>
      </c>
      <c r="AW579">
        <v>3</v>
      </c>
      <c r="BS579">
        <v>1</v>
      </c>
      <c r="BX579" t="s">
        <v>352</v>
      </c>
      <c r="BY579">
        <v>0</v>
      </c>
      <c r="BZ579">
        <v>20</v>
      </c>
      <c r="CA579" t="s">
        <v>347</v>
      </c>
      <c r="CB579">
        <v>1</v>
      </c>
      <c r="CC579" t="s">
        <v>344</v>
      </c>
      <c r="CD579" t="s">
        <v>345</v>
      </c>
    </row>
    <row r="580" spans="1:82" x14ac:dyDescent="0.2">
      <c r="A580">
        <v>577</v>
      </c>
      <c r="B580" t="s">
        <v>333</v>
      </c>
      <c r="C580" s="73">
        <v>1116100189</v>
      </c>
      <c r="D580" s="73" t="s">
        <v>5021</v>
      </c>
      <c r="E580" s="73" t="str">
        <f t="shared" si="8"/>
        <v>社会福祉協議会</v>
      </c>
      <c r="F580" s="73" t="s">
        <v>5022</v>
      </c>
      <c r="G580" s="73" t="s">
        <v>68</v>
      </c>
      <c r="H580" s="80">
        <v>21376</v>
      </c>
      <c r="I580" t="s">
        <v>5023</v>
      </c>
      <c r="J580">
        <v>3400161</v>
      </c>
      <c r="K580" t="s">
        <v>5024</v>
      </c>
      <c r="L580" t="s">
        <v>5024</v>
      </c>
      <c r="M580" t="s">
        <v>137</v>
      </c>
      <c r="N580" t="s">
        <v>137</v>
      </c>
      <c r="O580" t="s">
        <v>137</v>
      </c>
      <c r="P580" t="s">
        <v>137</v>
      </c>
      <c r="Q580" t="s">
        <v>137</v>
      </c>
      <c r="X580">
        <v>16</v>
      </c>
      <c r="AE580">
        <v>20</v>
      </c>
      <c r="AH580" s="81">
        <v>40634</v>
      </c>
      <c r="AI580" t="s">
        <v>5025</v>
      </c>
      <c r="AJ580">
        <v>40634</v>
      </c>
      <c r="AK580" t="s">
        <v>337</v>
      </c>
      <c r="AM580">
        <v>41486</v>
      </c>
      <c r="AN580" t="s">
        <v>5026</v>
      </c>
      <c r="AP580" t="s">
        <v>5027</v>
      </c>
      <c r="AQ580" t="s">
        <v>6180</v>
      </c>
      <c r="AR580" t="s">
        <v>340</v>
      </c>
      <c r="AT580" t="s">
        <v>137</v>
      </c>
      <c r="AV580" t="s">
        <v>341</v>
      </c>
      <c r="AW580">
        <v>2</v>
      </c>
      <c r="BS580">
        <v>1</v>
      </c>
      <c r="BX580" t="s">
        <v>352</v>
      </c>
      <c r="BY580">
        <v>0</v>
      </c>
      <c r="BZ580">
        <v>20</v>
      </c>
      <c r="CA580" t="s">
        <v>347</v>
      </c>
      <c r="CC580" t="s">
        <v>344</v>
      </c>
    </row>
    <row r="581" spans="1:82" x14ac:dyDescent="0.2">
      <c r="A581">
        <v>578</v>
      </c>
      <c r="B581" t="s">
        <v>236</v>
      </c>
      <c r="C581" s="73">
        <v>1116100270</v>
      </c>
      <c r="D581" s="73" t="s">
        <v>5028</v>
      </c>
      <c r="E581" s="73" t="str">
        <f t="shared" ref="E581:E644" si="9">IF(AQ581="社協",$CE$1,IF(AQ581="福",$CE$2,IF(AQ581="医",$CE$3,IF(AQ581="特非",$CE$5,IF(AQ581="営",$CE$4,$CE$6)))))</f>
        <v>営利法人（株式・合名・合資・合同会社）</v>
      </c>
      <c r="F581" s="73" t="s">
        <v>5029</v>
      </c>
      <c r="G581" s="73" t="s">
        <v>68</v>
      </c>
      <c r="H581" s="80">
        <v>18000</v>
      </c>
      <c r="I581" t="s">
        <v>5030</v>
      </c>
      <c r="J581" t="s">
        <v>5031</v>
      </c>
      <c r="K581" t="s">
        <v>5032</v>
      </c>
      <c r="L581" t="s">
        <v>5033</v>
      </c>
      <c r="O581" t="s">
        <v>137</v>
      </c>
      <c r="P581" t="s">
        <v>137</v>
      </c>
      <c r="Q581" t="s">
        <v>137</v>
      </c>
      <c r="R581" t="s">
        <v>137</v>
      </c>
      <c r="AE581">
        <v>20</v>
      </c>
      <c r="AH581" s="81">
        <v>44621</v>
      </c>
      <c r="AI581" t="s">
        <v>5034</v>
      </c>
      <c r="AJ581">
        <v>44621</v>
      </c>
      <c r="AK581" t="s">
        <v>344</v>
      </c>
      <c r="AL581" t="s">
        <v>421</v>
      </c>
      <c r="AM581">
        <v>44621</v>
      </c>
      <c r="AN581" t="s">
        <v>5035</v>
      </c>
      <c r="AP581" t="s">
        <v>5036</v>
      </c>
      <c r="AQ581" t="s">
        <v>351</v>
      </c>
      <c r="AR581" t="s">
        <v>351</v>
      </c>
      <c r="AT581" t="s">
        <v>137</v>
      </c>
      <c r="AU581" t="s">
        <v>341</v>
      </c>
      <c r="AW581">
        <v>1</v>
      </c>
      <c r="BY581">
        <v>0</v>
      </c>
      <c r="BZ581">
        <v>20</v>
      </c>
      <c r="CA581" t="s">
        <v>738</v>
      </c>
    </row>
    <row r="582" spans="1:82" x14ac:dyDescent="0.2">
      <c r="A582">
        <v>579</v>
      </c>
      <c r="B582" t="s">
        <v>236</v>
      </c>
      <c r="C582" s="73">
        <v>1116100288</v>
      </c>
      <c r="D582" s="73" t="s">
        <v>5037</v>
      </c>
      <c r="E582" s="73" t="str">
        <f t="shared" si="9"/>
        <v>営利法人（株式・合名・合資・合同会社）</v>
      </c>
      <c r="F582" s="73" t="s">
        <v>5038</v>
      </c>
      <c r="G582" s="73" t="s">
        <v>68</v>
      </c>
      <c r="H582" s="80">
        <v>28000</v>
      </c>
      <c r="I582" t="s">
        <v>5039</v>
      </c>
      <c r="J582" t="s">
        <v>532</v>
      </c>
      <c r="K582" t="s">
        <v>5040</v>
      </c>
      <c r="L582" t="s">
        <v>5041</v>
      </c>
      <c r="Q582" t="s">
        <v>137</v>
      </c>
      <c r="R582" t="s">
        <v>137</v>
      </c>
      <c r="AE582">
        <v>20</v>
      </c>
      <c r="AH582" s="81">
        <v>44805</v>
      </c>
      <c r="AI582" t="s">
        <v>4845</v>
      </c>
      <c r="AJ582">
        <v>44805</v>
      </c>
      <c r="AL582" t="s">
        <v>442</v>
      </c>
      <c r="AM582">
        <v>44805</v>
      </c>
      <c r="AN582" t="s">
        <v>5042</v>
      </c>
      <c r="AP582" t="s">
        <v>5043</v>
      </c>
      <c r="AQ582" t="s">
        <v>351</v>
      </c>
      <c r="AR582" t="s">
        <v>351</v>
      </c>
      <c r="AT582" t="s">
        <v>137</v>
      </c>
      <c r="AU582" t="s">
        <v>341</v>
      </c>
      <c r="AW582">
        <v>1</v>
      </c>
      <c r="BS582">
        <v>1</v>
      </c>
      <c r="BT582" t="s">
        <v>293</v>
      </c>
      <c r="BX582" t="s">
        <v>416</v>
      </c>
      <c r="BY582">
        <v>0</v>
      </c>
      <c r="BZ582">
        <v>30</v>
      </c>
      <c r="CA582" t="s">
        <v>347</v>
      </c>
      <c r="CC582" t="s">
        <v>344</v>
      </c>
    </row>
    <row r="583" spans="1:82" x14ac:dyDescent="0.2">
      <c r="A583">
        <v>580</v>
      </c>
      <c r="B583" t="s">
        <v>618</v>
      </c>
      <c r="C583" s="73">
        <v>1116100338</v>
      </c>
      <c r="D583" s="73" t="s">
        <v>5044</v>
      </c>
      <c r="E583" s="73" t="str">
        <f t="shared" si="9"/>
        <v>営利法人（株式・合名・合資・合同会社）</v>
      </c>
      <c r="F583" s="73" t="s">
        <v>5045</v>
      </c>
      <c r="G583" s="73" t="s">
        <v>68</v>
      </c>
      <c r="H583" s="80" t="s">
        <v>344</v>
      </c>
      <c r="I583" t="s">
        <v>5046</v>
      </c>
      <c r="J583" t="s">
        <v>532</v>
      </c>
      <c r="K583" t="s">
        <v>5047</v>
      </c>
      <c r="L583" t="s">
        <v>5048</v>
      </c>
      <c r="Q583" t="s">
        <v>137</v>
      </c>
      <c r="R583" t="s">
        <v>137</v>
      </c>
      <c r="AE583">
        <v>20</v>
      </c>
      <c r="AH583" s="81">
        <v>45689</v>
      </c>
      <c r="AI583" t="s">
        <v>5049</v>
      </c>
      <c r="AJ583">
        <v>45689</v>
      </c>
      <c r="AK583" t="s">
        <v>337</v>
      </c>
      <c r="AL583" t="s">
        <v>426</v>
      </c>
      <c r="AM583">
        <v>45689</v>
      </c>
      <c r="AN583" t="s">
        <v>5050</v>
      </c>
      <c r="AP583" t="s">
        <v>5051</v>
      </c>
      <c r="AQ583" t="s">
        <v>351</v>
      </c>
      <c r="AR583" t="s">
        <v>351</v>
      </c>
      <c r="AT583" t="s">
        <v>137</v>
      </c>
      <c r="AU583" t="s">
        <v>341</v>
      </c>
      <c r="AW583">
        <v>1</v>
      </c>
      <c r="BS583">
        <v>1</v>
      </c>
      <c r="BX583" t="s">
        <v>386</v>
      </c>
      <c r="BY583">
        <v>0</v>
      </c>
      <c r="BZ583">
        <v>20</v>
      </c>
      <c r="CA583" t="s">
        <v>347</v>
      </c>
      <c r="CD583" t="s">
        <v>345</v>
      </c>
    </row>
    <row r="584" spans="1:82" x14ac:dyDescent="0.2">
      <c r="A584">
        <v>581</v>
      </c>
      <c r="B584" t="s">
        <v>618</v>
      </c>
      <c r="C584" s="73">
        <v>1116100353</v>
      </c>
      <c r="D584" s="73" t="s">
        <v>5052</v>
      </c>
      <c r="E584" s="73" t="str">
        <f t="shared" si="9"/>
        <v>営利法人（株式・合名・合資・合同会社）</v>
      </c>
      <c r="F584" s="73" t="s">
        <v>5053</v>
      </c>
      <c r="G584" s="73" t="s">
        <v>68</v>
      </c>
      <c r="H584" s="80" t="s">
        <v>344</v>
      </c>
      <c r="I584" t="s">
        <v>5054</v>
      </c>
      <c r="J584" t="s">
        <v>5055</v>
      </c>
      <c r="K584" t="s">
        <v>5040</v>
      </c>
      <c r="L584" t="s">
        <v>5041</v>
      </c>
      <c r="Q584" t="s">
        <v>520</v>
      </c>
      <c r="R584" t="s">
        <v>520</v>
      </c>
      <c r="AE584">
        <v>20</v>
      </c>
      <c r="AH584" s="81">
        <v>45809</v>
      </c>
      <c r="AI584" t="s">
        <v>5056</v>
      </c>
      <c r="AJ584">
        <v>45809</v>
      </c>
      <c r="AK584" t="s">
        <v>344</v>
      </c>
      <c r="AL584" t="s">
        <v>426</v>
      </c>
      <c r="AM584">
        <v>45809</v>
      </c>
      <c r="AN584" t="s">
        <v>5057</v>
      </c>
      <c r="AP584" t="s">
        <v>5058</v>
      </c>
      <c r="AQ584" t="s">
        <v>351</v>
      </c>
      <c r="AR584" t="s">
        <v>351</v>
      </c>
      <c r="AT584" t="s">
        <v>137</v>
      </c>
      <c r="AU584" t="s">
        <v>341</v>
      </c>
      <c r="AW584">
        <v>1</v>
      </c>
      <c r="BP584">
        <v>1</v>
      </c>
      <c r="BT584" t="s">
        <v>293</v>
      </c>
      <c r="BX584" t="s">
        <v>386</v>
      </c>
      <c r="BY584">
        <v>0</v>
      </c>
      <c r="BZ584">
        <v>20</v>
      </c>
      <c r="CA584" t="s">
        <v>378</v>
      </c>
      <c r="CC584" t="s">
        <v>344</v>
      </c>
      <c r="CD584" t="s">
        <v>345</v>
      </c>
    </row>
    <row r="585" spans="1:82" x14ac:dyDescent="0.2">
      <c r="A585">
        <v>582</v>
      </c>
      <c r="B585" t="s">
        <v>618</v>
      </c>
      <c r="C585" s="73">
        <v>1116200104</v>
      </c>
      <c r="D585" s="73" t="s">
        <v>5059</v>
      </c>
      <c r="E585" s="73" t="str">
        <f t="shared" si="9"/>
        <v>特定非営利活動法人</v>
      </c>
      <c r="F585" s="73" t="s">
        <v>5060</v>
      </c>
      <c r="G585" s="73" t="s">
        <v>4915</v>
      </c>
      <c r="H585" s="80">
        <v>9281</v>
      </c>
      <c r="I585" t="s">
        <v>5061</v>
      </c>
      <c r="J585">
        <v>3502206</v>
      </c>
      <c r="K585" t="s">
        <v>5062</v>
      </c>
      <c r="L585" t="s">
        <v>5062</v>
      </c>
      <c r="M585" t="s">
        <v>137</v>
      </c>
      <c r="N585" t="s">
        <v>137</v>
      </c>
      <c r="O585" t="s">
        <v>137</v>
      </c>
      <c r="P585" t="s">
        <v>137</v>
      </c>
      <c r="Q585" t="s">
        <v>137</v>
      </c>
      <c r="R585" t="s">
        <v>137</v>
      </c>
      <c r="S585" t="s">
        <v>137</v>
      </c>
      <c r="AE585">
        <v>20</v>
      </c>
      <c r="AH585" s="81">
        <v>39722</v>
      </c>
      <c r="AI585" t="s">
        <v>5063</v>
      </c>
      <c r="AJ585">
        <v>39722</v>
      </c>
      <c r="AK585" t="s">
        <v>337</v>
      </c>
      <c r="AM585">
        <v>41486</v>
      </c>
      <c r="AN585" t="s">
        <v>5064</v>
      </c>
      <c r="AP585" t="s">
        <v>5065</v>
      </c>
      <c r="AQ585" t="s">
        <v>412</v>
      </c>
      <c r="AR585" t="s">
        <v>412</v>
      </c>
      <c r="AT585" t="s">
        <v>137</v>
      </c>
      <c r="AU585" t="s">
        <v>341</v>
      </c>
      <c r="AW585">
        <v>1</v>
      </c>
      <c r="BR585" t="s">
        <v>5066</v>
      </c>
      <c r="BT585" t="s">
        <v>293</v>
      </c>
      <c r="BX585" t="s">
        <v>386</v>
      </c>
      <c r="BY585">
        <v>0</v>
      </c>
      <c r="BZ585">
        <v>35</v>
      </c>
      <c r="CA585" t="s">
        <v>378</v>
      </c>
      <c r="CC585" t="s">
        <v>344</v>
      </c>
      <c r="CD585" t="s">
        <v>345</v>
      </c>
    </row>
    <row r="586" spans="1:82" x14ac:dyDescent="0.2">
      <c r="A586">
        <v>583</v>
      </c>
      <c r="B586" t="s">
        <v>618</v>
      </c>
      <c r="C586" s="73">
        <v>1116200112</v>
      </c>
      <c r="D586" s="73" t="s">
        <v>5067</v>
      </c>
      <c r="E586" s="73" t="str">
        <f t="shared" si="9"/>
        <v>特定非営利活動法人</v>
      </c>
      <c r="F586" s="73" t="s">
        <v>5068</v>
      </c>
      <c r="G586" s="73" t="s">
        <v>4915</v>
      </c>
      <c r="H586" s="80">
        <v>23333</v>
      </c>
      <c r="I586" t="s">
        <v>5069</v>
      </c>
      <c r="J586">
        <v>3502217</v>
      </c>
      <c r="K586" t="s">
        <v>5070</v>
      </c>
      <c r="L586" t="s">
        <v>5071</v>
      </c>
      <c r="Q586" t="s">
        <v>137</v>
      </c>
      <c r="AE586">
        <v>35</v>
      </c>
      <c r="AH586" s="81">
        <v>39783</v>
      </c>
      <c r="AI586" t="s">
        <v>5072</v>
      </c>
      <c r="AJ586">
        <v>39783</v>
      </c>
      <c r="AK586" t="s">
        <v>337</v>
      </c>
      <c r="AM586">
        <v>41486</v>
      </c>
      <c r="AN586" t="s">
        <v>5073</v>
      </c>
      <c r="AP586" t="s">
        <v>5074</v>
      </c>
      <c r="AQ586" t="s">
        <v>412</v>
      </c>
      <c r="AR586" t="s">
        <v>412</v>
      </c>
      <c r="AT586" t="s">
        <v>137</v>
      </c>
      <c r="AU586" t="s">
        <v>341</v>
      </c>
      <c r="AW586">
        <v>1</v>
      </c>
      <c r="BP586">
        <v>1</v>
      </c>
      <c r="BT586" t="s">
        <v>2310</v>
      </c>
      <c r="BX586" t="s">
        <v>413</v>
      </c>
      <c r="BY586">
        <v>0</v>
      </c>
      <c r="BZ586">
        <v>50</v>
      </c>
      <c r="CA586" t="s">
        <v>378</v>
      </c>
      <c r="CC586" t="s">
        <v>344</v>
      </c>
      <c r="CD586" t="s">
        <v>345</v>
      </c>
    </row>
    <row r="587" spans="1:82" x14ac:dyDescent="0.2">
      <c r="A587">
        <v>584</v>
      </c>
      <c r="B587" t="s">
        <v>333</v>
      </c>
      <c r="C587" s="73">
        <v>1116200120</v>
      </c>
      <c r="D587" s="73" t="s">
        <v>5075</v>
      </c>
      <c r="E587" s="73" t="str">
        <f t="shared" si="9"/>
        <v>社会福祉法人（社協以外）</v>
      </c>
      <c r="F587" s="73" t="s">
        <v>5076</v>
      </c>
      <c r="G587" s="73" t="s">
        <v>4915</v>
      </c>
      <c r="H587" s="80">
        <v>32249</v>
      </c>
      <c r="I587" t="s">
        <v>5077</v>
      </c>
      <c r="J587">
        <v>3502225</v>
      </c>
      <c r="K587" t="s">
        <v>5078</v>
      </c>
      <c r="L587" t="s">
        <v>5079</v>
      </c>
      <c r="M587" t="s">
        <v>137</v>
      </c>
      <c r="N587" t="s">
        <v>137</v>
      </c>
      <c r="O587" t="s">
        <v>137</v>
      </c>
      <c r="P587" t="s">
        <v>137</v>
      </c>
      <c r="Q587" t="s">
        <v>137</v>
      </c>
      <c r="R587" t="s">
        <v>137</v>
      </c>
      <c r="S587" t="s">
        <v>137</v>
      </c>
      <c r="X587">
        <v>30</v>
      </c>
      <c r="AE587">
        <v>20</v>
      </c>
      <c r="AH587" s="81">
        <v>39783</v>
      </c>
      <c r="AI587" t="s">
        <v>5080</v>
      </c>
      <c r="AJ587">
        <v>39783</v>
      </c>
      <c r="AK587" t="s">
        <v>337</v>
      </c>
      <c r="AM587">
        <v>42151</v>
      </c>
      <c r="AN587" t="s">
        <v>5081</v>
      </c>
      <c r="AP587" t="s">
        <v>5082</v>
      </c>
      <c r="AQ587" t="s">
        <v>340</v>
      </c>
      <c r="AR587" t="s">
        <v>340</v>
      </c>
      <c r="AT587" t="s">
        <v>137</v>
      </c>
      <c r="AV587" t="s">
        <v>341</v>
      </c>
      <c r="AW587">
        <v>2</v>
      </c>
      <c r="BS587">
        <v>1</v>
      </c>
      <c r="BT587" t="s">
        <v>2310</v>
      </c>
      <c r="BX587" t="s">
        <v>386</v>
      </c>
      <c r="BY587">
        <v>0</v>
      </c>
      <c r="BZ587">
        <v>20</v>
      </c>
      <c r="CA587" t="s">
        <v>378</v>
      </c>
      <c r="CC587" t="s">
        <v>344</v>
      </c>
      <c r="CD587" t="s">
        <v>345</v>
      </c>
    </row>
    <row r="588" spans="1:82" x14ac:dyDescent="0.2">
      <c r="A588">
        <v>585</v>
      </c>
      <c r="B588" t="s">
        <v>618</v>
      </c>
      <c r="C588" s="73">
        <v>1116200179</v>
      </c>
      <c r="D588" s="73" t="s">
        <v>5083</v>
      </c>
      <c r="E588" s="73" t="str">
        <f t="shared" si="9"/>
        <v>特定非営利活動法人</v>
      </c>
      <c r="F588" s="73" t="s">
        <v>5084</v>
      </c>
      <c r="G588" s="73" t="s">
        <v>4915</v>
      </c>
      <c r="H588" s="80">
        <v>11000</v>
      </c>
      <c r="I588" t="s">
        <v>5085</v>
      </c>
      <c r="J588" t="s">
        <v>5086</v>
      </c>
      <c r="K588" t="s">
        <v>5087</v>
      </c>
      <c r="L588" t="s">
        <v>5087</v>
      </c>
      <c r="M588" t="s">
        <v>137</v>
      </c>
      <c r="N588" t="s">
        <v>137</v>
      </c>
      <c r="O588" t="s">
        <v>137</v>
      </c>
      <c r="P588" t="s">
        <v>137</v>
      </c>
      <c r="Q588" t="s">
        <v>137</v>
      </c>
      <c r="R588" t="s">
        <v>137</v>
      </c>
      <c r="AE588">
        <v>20</v>
      </c>
      <c r="AH588" s="81">
        <v>41000</v>
      </c>
      <c r="AI588" t="s">
        <v>5088</v>
      </c>
      <c r="AJ588">
        <v>41000</v>
      </c>
      <c r="AK588" t="s">
        <v>337</v>
      </c>
      <c r="AM588">
        <v>41486</v>
      </c>
      <c r="AN588" t="s">
        <v>5089</v>
      </c>
      <c r="AP588" t="s">
        <v>5090</v>
      </c>
      <c r="AQ588" t="s">
        <v>412</v>
      </c>
      <c r="AR588" t="s">
        <v>412</v>
      </c>
      <c r="AT588" t="s">
        <v>137</v>
      </c>
      <c r="AU588" t="s">
        <v>341</v>
      </c>
      <c r="AW588">
        <v>1</v>
      </c>
      <c r="BS588">
        <v>1</v>
      </c>
      <c r="BT588" t="s">
        <v>293</v>
      </c>
      <c r="BX588" t="s">
        <v>386</v>
      </c>
      <c r="BY588">
        <v>0</v>
      </c>
      <c r="BZ588">
        <v>20</v>
      </c>
      <c r="CA588" t="s">
        <v>378</v>
      </c>
      <c r="CC588" t="s">
        <v>344</v>
      </c>
      <c r="CD588" t="s">
        <v>345</v>
      </c>
    </row>
    <row r="589" spans="1:82" x14ac:dyDescent="0.2">
      <c r="A589">
        <v>586</v>
      </c>
      <c r="B589" t="s">
        <v>618</v>
      </c>
      <c r="C589" s="73">
        <v>1116200245</v>
      </c>
      <c r="D589" s="73" t="s">
        <v>5091</v>
      </c>
      <c r="E589" s="73" t="str">
        <f t="shared" si="9"/>
        <v>特定非営利活動法人</v>
      </c>
      <c r="F589" s="73" t="s">
        <v>5092</v>
      </c>
      <c r="G589" s="73" t="s">
        <v>4915</v>
      </c>
      <c r="H589" s="80">
        <v>10977</v>
      </c>
      <c r="I589" t="s">
        <v>5093</v>
      </c>
      <c r="J589" t="s">
        <v>5094</v>
      </c>
      <c r="K589" t="s">
        <v>5095</v>
      </c>
      <c r="L589" t="s">
        <v>5096</v>
      </c>
      <c r="M589" t="s">
        <v>137</v>
      </c>
      <c r="N589" t="s">
        <v>137</v>
      </c>
      <c r="O589" t="s">
        <v>137</v>
      </c>
      <c r="P589" t="s">
        <v>137</v>
      </c>
      <c r="Q589" t="s">
        <v>137</v>
      </c>
      <c r="R589" t="s">
        <v>137</v>
      </c>
      <c r="S589" t="s">
        <v>137</v>
      </c>
      <c r="AE589">
        <v>20</v>
      </c>
      <c r="AH589" s="81">
        <v>41365</v>
      </c>
      <c r="AI589" t="s">
        <v>5097</v>
      </c>
      <c r="AJ589">
        <v>41365</v>
      </c>
      <c r="AK589" t="s">
        <v>344</v>
      </c>
      <c r="AM589">
        <v>41486</v>
      </c>
      <c r="AN589" t="s">
        <v>5098</v>
      </c>
      <c r="AP589" t="s">
        <v>5099</v>
      </c>
      <c r="AQ589" t="s">
        <v>412</v>
      </c>
      <c r="AR589" t="s">
        <v>412</v>
      </c>
      <c r="AT589" t="s">
        <v>137</v>
      </c>
      <c r="AU589" t="s">
        <v>341</v>
      </c>
      <c r="AW589">
        <v>1</v>
      </c>
      <c r="BS589">
        <v>1</v>
      </c>
      <c r="BX589" t="s">
        <v>386</v>
      </c>
      <c r="BY589">
        <v>0</v>
      </c>
      <c r="BZ589">
        <v>20</v>
      </c>
      <c r="CA589" t="s">
        <v>378</v>
      </c>
      <c r="CC589" t="s">
        <v>344</v>
      </c>
      <c r="CD589" t="s">
        <v>345</v>
      </c>
    </row>
    <row r="590" spans="1:82" x14ac:dyDescent="0.2">
      <c r="A590">
        <v>587</v>
      </c>
      <c r="B590" t="s">
        <v>618</v>
      </c>
      <c r="C590" s="73">
        <v>1116200252</v>
      </c>
      <c r="D590" s="73" t="s">
        <v>5067</v>
      </c>
      <c r="E590" s="73" t="str">
        <f t="shared" si="9"/>
        <v>特定非営利活動法人</v>
      </c>
      <c r="F590" s="73" t="s">
        <v>5100</v>
      </c>
      <c r="G590" s="73" t="s">
        <v>4915</v>
      </c>
      <c r="H590" s="80">
        <v>23514</v>
      </c>
      <c r="I590" t="s">
        <v>5101</v>
      </c>
      <c r="J590" t="s">
        <v>5086</v>
      </c>
      <c r="K590" t="s">
        <v>5102</v>
      </c>
      <c r="L590" t="s">
        <v>5103</v>
      </c>
      <c r="Q590" t="s">
        <v>137</v>
      </c>
      <c r="AE590">
        <v>20</v>
      </c>
      <c r="AH590" s="81">
        <v>41365</v>
      </c>
      <c r="AI590" t="s">
        <v>5104</v>
      </c>
      <c r="AJ590">
        <v>41365</v>
      </c>
      <c r="AK590" t="s">
        <v>344</v>
      </c>
      <c r="AL590" t="s">
        <v>410</v>
      </c>
      <c r="AM590">
        <v>41544</v>
      </c>
      <c r="AN590" t="s">
        <v>5105</v>
      </c>
      <c r="AP590" t="s">
        <v>5106</v>
      </c>
      <c r="AQ590" t="s">
        <v>412</v>
      </c>
      <c r="AR590" t="s">
        <v>412</v>
      </c>
      <c r="AT590" t="s">
        <v>137</v>
      </c>
      <c r="AU590" t="s">
        <v>341</v>
      </c>
      <c r="AW590">
        <v>1</v>
      </c>
      <c r="BS590">
        <v>1</v>
      </c>
      <c r="BX590" t="s">
        <v>386</v>
      </c>
      <c r="BY590">
        <v>0</v>
      </c>
      <c r="BZ590">
        <v>40</v>
      </c>
      <c r="CA590" t="s">
        <v>448</v>
      </c>
      <c r="CC590" t="s">
        <v>344</v>
      </c>
    </row>
    <row r="591" spans="1:82" x14ac:dyDescent="0.2">
      <c r="A591">
        <v>588</v>
      </c>
      <c r="B591" t="s">
        <v>333</v>
      </c>
      <c r="C591" s="73">
        <v>1116200310</v>
      </c>
      <c r="D591" s="73" t="s">
        <v>3678</v>
      </c>
      <c r="E591" s="73" t="str">
        <f t="shared" si="9"/>
        <v>特定非営利活動法人</v>
      </c>
      <c r="F591" s="73" t="s">
        <v>5107</v>
      </c>
      <c r="G591" s="73" t="s">
        <v>4915</v>
      </c>
      <c r="H591" s="80">
        <v>34706</v>
      </c>
      <c r="I591" t="s">
        <v>5108</v>
      </c>
      <c r="J591" t="s">
        <v>5109</v>
      </c>
      <c r="K591" t="s">
        <v>5110</v>
      </c>
      <c r="L591" t="s">
        <v>5111</v>
      </c>
      <c r="M591" t="s">
        <v>137</v>
      </c>
      <c r="N591" t="s">
        <v>137</v>
      </c>
      <c r="O591" t="s">
        <v>137</v>
      </c>
      <c r="P591" t="s">
        <v>137</v>
      </c>
      <c r="Q591" t="s">
        <v>137</v>
      </c>
      <c r="R591" t="s">
        <v>137</v>
      </c>
      <c r="S591" t="s">
        <v>137</v>
      </c>
      <c r="AE591">
        <v>40</v>
      </c>
      <c r="AH591" s="81">
        <v>42156</v>
      </c>
      <c r="AI591" t="s">
        <v>5112</v>
      </c>
      <c r="AJ591">
        <v>42156</v>
      </c>
      <c r="AK591" t="s">
        <v>337</v>
      </c>
      <c r="AL591" t="s">
        <v>469</v>
      </c>
      <c r="AM591">
        <v>42156</v>
      </c>
      <c r="AN591" t="s">
        <v>5113</v>
      </c>
      <c r="AP591" t="s">
        <v>5114</v>
      </c>
      <c r="AQ591" t="s">
        <v>412</v>
      </c>
      <c r="AR591" t="s">
        <v>412</v>
      </c>
      <c r="AT591" t="s">
        <v>137</v>
      </c>
      <c r="AU591" t="s">
        <v>341</v>
      </c>
      <c r="AW591">
        <v>1</v>
      </c>
      <c r="BS591">
        <v>1</v>
      </c>
      <c r="BX591" t="s">
        <v>416</v>
      </c>
      <c r="BY591">
        <v>0</v>
      </c>
      <c r="BZ591">
        <v>20</v>
      </c>
      <c r="CA591" t="s">
        <v>448</v>
      </c>
      <c r="CC591" t="s">
        <v>344</v>
      </c>
      <c r="CD591" t="s">
        <v>345</v>
      </c>
    </row>
    <row r="592" spans="1:82" x14ac:dyDescent="0.2">
      <c r="A592">
        <v>589</v>
      </c>
      <c r="B592" t="s">
        <v>236</v>
      </c>
      <c r="C592" s="73">
        <v>1116200294</v>
      </c>
      <c r="D592" s="73" t="s">
        <v>5115</v>
      </c>
      <c r="E592" s="73" t="str">
        <f t="shared" si="9"/>
        <v>その他（社団・財団・農協・生協等）</v>
      </c>
      <c r="F592" s="73" t="s">
        <v>5116</v>
      </c>
      <c r="G592" s="73" t="s">
        <v>4915</v>
      </c>
      <c r="H592" s="80" t="s">
        <v>344</v>
      </c>
      <c r="I592" t="s">
        <v>5117</v>
      </c>
      <c r="J592" t="s">
        <v>5086</v>
      </c>
      <c r="K592" t="s">
        <v>5118</v>
      </c>
      <c r="L592" t="s">
        <v>5119</v>
      </c>
      <c r="Q592" t="s">
        <v>137</v>
      </c>
      <c r="AE592">
        <v>20</v>
      </c>
      <c r="AH592" s="81">
        <v>41913</v>
      </c>
      <c r="AI592" t="s">
        <v>5120</v>
      </c>
      <c r="AJ592">
        <v>41913</v>
      </c>
      <c r="AK592" t="s">
        <v>337</v>
      </c>
      <c r="AL592" t="s">
        <v>410</v>
      </c>
      <c r="AM592">
        <v>41915</v>
      </c>
      <c r="AN592" t="s">
        <v>5121</v>
      </c>
      <c r="AP592" t="s">
        <v>5122</v>
      </c>
      <c r="AQ592" t="s">
        <v>401</v>
      </c>
      <c r="AR592" t="s">
        <v>401</v>
      </c>
      <c r="AT592" t="s">
        <v>137</v>
      </c>
      <c r="AU592" t="s">
        <v>341</v>
      </c>
      <c r="AW592">
        <v>1</v>
      </c>
      <c r="BS592">
        <v>1</v>
      </c>
      <c r="BX592" t="s">
        <v>345</v>
      </c>
      <c r="BY592">
        <v>0</v>
      </c>
      <c r="BZ592" t="e">
        <v>#VALUE!</v>
      </c>
      <c r="CA592" t="s">
        <v>448</v>
      </c>
      <c r="CC592" t="s">
        <v>344</v>
      </c>
    </row>
    <row r="593" spans="1:82" x14ac:dyDescent="0.2">
      <c r="A593">
        <v>590</v>
      </c>
      <c r="B593" t="s">
        <v>333</v>
      </c>
      <c r="C593" s="73">
        <v>1116300052</v>
      </c>
      <c r="D593" s="73" t="s">
        <v>5123</v>
      </c>
      <c r="E593" s="73" t="str">
        <f t="shared" si="9"/>
        <v>社会福祉法人（社協以外）</v>
      </c>
      <c r="F593" s="73" t="s">
        <v>5124</v>
      </c>
      <c r="G593" s="73" t="s">
        <v>5125</v>
      </c>
      <c r="H593" s="80">
        <v>12522</v>
      </c>
      <c r="I593" t="s">
        <v>5126</v>
      </c>
      <c r="J593">
        <v>3501245</v>
      </c>
      <c r="K593" t="s">
        <v>5127</v>
      </c>
      <c r="L593" t="s">
        <v>5128</v>
      </c>
      <c r="Q593" t="s">
        <v>137</v>
      </c>
      <c r="X593">
        <v>24</v>
      </c>
      <c r="AB593">
        <v>6</v>
      </c>
      <c r="AE593">
        <v>10</v>
      </c>
      <c r="AH593" s="81">
        <v>39539</v>
      </c>
      <c r="AI593" t="s">
        <v>5129</v>
      </c>
      <c r="AJ593">
        <v>39539</v>
      </c>
      <c r="AK593" t="s">
        <v>337</v>
      </c>
      <c r="AM593">
        <v>41486</v>
      </c>
      <c r="AN593" t="s">
        <v>5130</v>
      </c>
      <c r="AP593" t="s">
        <v>5131</v>
      </c>
      <c r="AQ593" t="s">
        <v>340</v>
      </c>
      <c r="AR593" t="s">
        <v>340</v>
      </c>
      <c r="AT593" t="s">
        <v>137</v>
      </c>
      <c r="AV593" t="s">
        <v>341</v>
      </c>
      <c r="AW593">
        <v>3</v>
      </c>
      <c r="BK593">
        <v>1</v>
      </c>
      <c r="BT593" t="s">
        <v>293</v>
      </c>
      <c r="BV593">
        <v>15</v>
      </c>
      <c r="BX593" t="s">
        <v>345</v>
      </c>
      <c r="BY593">
        <v>0</v>
      </c>
      <c r="BZ593" t="e">
        <v>#VALUE!</v>
      </c>
      <c r="CA593" t="s">
        <v>448</v>
      </c>
      <c r="CC593">
        <v>576689</v>
      </c>
      <c r="CD593">
        <v>1</v>
      </c>
    </row>
    <row r="594" spans="1:82" x14ac:dyDescent="0.2">
      <c r="A594">
        <v>591</v>
      </c>
      <c r="B594" t="s">
        <v>333</v>
      </c>
      <c r="C594" s="73">
        <v>1116300128</v>
      </c>
      <c r="D594" s="73" t="s">
        <v>5132</v>
      </c>
      <c r="E594" s="73" t="str">
        <f t="shared" si="9"/>
        <v>特定非営利活動法人</v>
      </c>
      <c r="F594" s="73" t="s">
        <v>5133</v>
      </c>
      <c r="G594" s="73" t="s">
        <v>5125</v>
      </c>
      <c r="H594" s="80">
        <v>30118</v>
      </c>
      <c r="I594" t="s">
        <v>5134</v>
      </c>
      <c r="J594" t="s">
        <v>5135</v>
      </c>
      <c r="K594" t="s">
        <v>5136</v>
      </c>
      <c r="L594" t="s">
        <v>5137</v>
      </c>
      <c r="Q594" t="s">
        <v>137</v>
      </c>
      <c r="X594">
        <v>14</v>
      </c>
      <c r="AE594">
        <v>26</v>
      </c>
      <c r="AH594" s="81">
        <v>40118</v>
      </c>
      <c r="AI594" t="s">
        <v>5138</v>
      </c>
      <c r="AJ594">
        <v>42309</v>
      </c>
      <c r="AK594" t="s">
        <v>337</v>
      </c>
      <c r="AL594" t="s">
        <v>441</v>
      </c>
      <c r="AM594">
        <v>43221</v>
      </c>
      <c r="AN594" t="s">
        <v>5139</v>
      </c>
      <c r="AP594" t="s">
        <v>5140</v>
      </c>
      <c r="AQ594" t="s">
        <v>796</v>
      </c>
      <c r="AR594" t="s">
        <v>796</v>
      </c>
      <c r="AT594" t="s">
        <v>137</v>
      </c>
      <c r="AV594" t="s">
        <v>341</v>
      </c>
      <c r="AW594">
        <v>2</v>
      </c>
      <c r="BP594">
        <v>1</v>
      </c>
      <c r="BT594" t="s">
        <v>293</v>
      </c>
      <c r="BX594" t="s">
        <v>386</v>
      </c>
      <c r="BY594">
        <v>0</v>
      </c>
      <c r="BZ594">
        <v>20</v>
      </c>
      <c r="CA594" t="s">
        <v>448</v>
      </c>
      <c r="CC594" t="s">
        <v>344</v>
      </c>
      <c r="CD594" t="s">
        <v>345</v>
      </c>
    </row>
    <row r="595" spans="1:82" x14ac:dyDescent="0.2">
      <c r="A595">
        <v>592</v>
      </c>
      <c r="B595" t="s">
        <v>618</v>
      </c>
      <c r="C595" s="73">
        <v>1116300136</v>
      </c>
      <c r="D595" s="73" t="s">
        <v>5141</v>
      </c>
      <c r="E595" s="73" t="str">
        <f t="shared" si="9"/>
        <v>社会福祉協議会</v>
      </c>
      <c r="F595" s="73" t="s">
        <v>5142</v>
      </c>
      <c r="G595" s="73" t="s">
        <v>5125</v>
      </c>
      <c r="H595" s="80">
        <v>13378</v>
      </c>
      <c r="I595" t="s">
        <v>5143</v>
      </c>
      <c r="J595">
        <v>3501235</v>
      </c>
      <c r="K595" t="s">
        <v>5144</v>
      </c>
      <c r="L595" t="s">
        <v>5145</v>
      </c>
      <c r="M595" t="s">
        <v>137</v>
      </c>
      <c r="N595" t="s">
        <v>137</v>
      </c>
      <c r="O595" t="s">
        <v>137</v>
      </c>
      <c r="P595" t="s">
        <v>137</v>
      </c>
      <c r="Q595" t="s">
        <v>137</v>
      </c>
      <c r="AE595">
        <v>20</v>
      </c>
      <c r="AH595" s="81">
        <v>40269</v>
      </c>
      <c r="AI595" t="s">
        <v>5146</v>
      </c>
      <c r="AJ595">
        <v>40269</v>
      </c>
      <c r="AK595" t="s">
        <v>337</v>
      </c>
      <c r="AM595">
        <v>41486</v>
      </c>
      <c r="AN595" t="s">
        <v>5147</v>
      </c>
      <c r="AP595" t="s">
        <v>5148</v>
      </c>
      <c r="AQ595" t="s">
        <v>6180</v>
      </c>
      <c r="AR595" t="s">
        <v>340</v>
      </c>
      <c r="AT595" t="s">
        <v>137</v>
      </c>
      <c r="AU595" t="s">
        <v>341</v>
      </c>
      <c r="AW595">
        <v>1</v>
      </c>
      <c r="BP595">
        <v>1</v>
      </c>
      <c r="BT595" t="s">
        <v>471</v>
      </c>
      <c r="BX595" t="s">
        <v>386</v>
      </c>
      <c r="BY595">
        <v>0</v>
      </c>
      <c r="BZ595">
        <v>20</v>
      </c>
      <c r="CA595" t="s">
        <v>448</v>
      </c>
      <c r="CC595" t="s">
        <v>344</v>
      </c>
      <c r="CD595" t="s">
        <v>345</v>
      </c>
    </row>
    <row r="596" spans="1:82" x14ac:dyDescent="0.2">
      <c r="A596">
        <v>593</v>
      </c>
      <c r="B596" t="s">
        <v>618</v>
      </c>
      <c r="C596" s="73">
        <v>1116300169</v>
      </c>
      <c r="D596" s="73" t="s">
        <v>5149</v>
      </c>
      <c r="E596" s="73" t="str">
        <f t="shared" si="9"/>
        <v>特定非営利活動法人</v>
      </c>
      <c r="F596" s="73" t="s">
        <v>5150</v>
      </c>
      <c r="G596" s="73" t="s">
        <v>5125</v>
      </c>
      <c r="H596" s="80" t="s">
        <v>344</v>
      </c>
      <c r="I596" t="s">
        <v>5151</v>
      </c>
      <c r="J596">
        <v>3501243</v>
      </c>
      <c r="K596" t="s">
        <v>5152</v>
      </c>
      <c r="L596" t="s">
        <v>5152</v>
      </c>
      <c r="M596" t="s">
        <v>137</v>
      </c>
      <c r="P596" t="s">
        <v>137</v>
      </c>
      <c r="Q596" t="s">
        <v>137</v>
      </c>
      <c r="AE596">
        <v>20</v>
      </c>
      <c r="AH596" s="81">
        <v>40634</v>
      </c>
      <c r="AI596" t="s">
        <v>5153</v>
      </c>
      <c r="AJ596">
        <v>40634</v>
      </c>
      <c r="AK596" t="s">
        <v>337</v>
      </c>
      <c r="AM596">
        <v>41486</v>
      </c>
      <c r="AN596" t="s">
        <v>5154</v>
      </c>
      <c r="AP596" t="s">
        <v>5155</v>
      </c>
      <c r="AQ596" t="s">
        <v>412</v>
      </c>
      <c r="AR596" t="s">
        <v>412</v>
      </c>
      <c r="AT596" t="s">
        <v>137</v>
      </c>
      <c r="AU596" t="s">
        <v>341</v>
      </c>
      <c r="AW596">
        <v>1</v>
      </c>
      <c r="BT596" t="s">
        <v>293</v>
      </c>
      <c r="BX596" t="s">
        <v>386</v>
      </c>
      <c r="BY596">
        <v>0</v>
      </c>
      <c r="BZ596">
        <v>40</v>
      </c>
      <c r="CA596" t="s">
        <v>448</v>
      </c>
      <c r="CD596" t="s">
        <v>345</v>
      </c>
    </row>
    <row r="597" spans="1:82" x14ac:dyDescent="0.2">
      <c r="A597">
        <v>594</v>
      </c>
      <c r="B597" t="s">
        <v>618</v>
      </c>
      <c r="C597" s="73">
        <v>1116300227</v>
      </c>
      <c r="D597" s="73" t="s">
        <v>5156</v>
      </c>
      <c r="E597" s="73" t="str">
        <f t="shared" si="9"/>
        <v>社会福祉法人（社協以外）</v>
      </c>
      <c r="F597" s="73" t="s">
        <v>5157</v>
      </c>
      <c r="G597" s="73" t="s">
        <v>5125</v>
      </c>
      <c r="H597" s="80">
        <v>25822</v>
      </c>
      <c r="I597" t="s">
        <v>5158</v>
      </c>
      <c r="J597" t="s">
        <v>5159</v>
      </c>
      <c r="K597" t="s">
        <v>5160</v>
      </c>
      <c r="L597" t="s">
        <v>5161</v>
      </c>
      <c r="Q597" t="s">
        <v>137</v>
      </c>
      <c r="R597" t="s">
        <v>137</v>
      </c>
      <c r="AE597">
        <v>40</v>
      </c>
      <c r="AH597" s="81">
        <v>41548</v>
      </c>
      <c r="AI597" t="s">
        <v>5162</v>
      </c>
      <c r="AJ597">
        <v>41548</v>
      </c>
      <c r="AK597" t="s">
        <v>337</v>
      </c>
      <c r="AL597" t="s">
        <v>410</v>
      </c>
      <c r="AM597">
        <v>41548</v>
      </c>
      <c r="AN597" t="s">
        <v>5163</v>
      </c>
      <c r="AP597" t="s">
        <v>5164</v>
      </c>
      <c r="AQ597" t="s">
        <v>340</v>
      </c>
      <c r="AR597" t="s">
        <v>340</v>
      </c>
      <c r="AT597" t="s">
        <v>137</v>
      </c>
      <c r="AU597" t="s">
        <v>341</v>
      </c>
      <c r="AW597">
        <v>1</v>
      </c>
      <c r="BS597">
        <v>1</v>
      </c>
      <c r="BX597" t="s">
        <v>413</v>
      </c>
      <c r="BY597">
        <v>0</v>
      </c>
      <c r="BZ597">
        <v>20</v>
      </c>
    </row>
    <row r="598" spans="1:82" x14ac:dyDescent="0.2">
      <c r="A598">
        <v>595</v>
      </c>
      <c r="B598" t="s">
        <v>346</v>
      </c>
      <c r="C598" s="73">
        <v>1116300235</v>
      </c>
      <c r="D598" s="73" t="s">
        <v>5123</v>
      </c>
      <c r="E598" s="73" t="str">
        <f t="shared" si="9"/>
        <v>社会福祉法人（社協以外）</v>
      </c>
      <c r="F598" s="73" t="s">
        <v>5165</v>
      </c>
      <c r="G598" s="73" t="s">
        <v>5125</v>
      </c>
      <c r="H598" s="80">
        <v>12704</v>
      </c>
      <c r="I598" t="s">
        <v>5166</v>
      </c>
      <c r="J598" t="s">
        <v>5167</v>
      </c>
      <c r="K598" t="s">
        <v>5168</v>
      </c>
      <c r="L598" t="s">
        <v>5169</v>
      </c>
      <c r="M598" t="s">
        <v>137</v>
      </c>
      <c r="N598" t="s">
        <v>137</v>
      </c>
      <c r="O598" t="s">
        <v>137</v>
      </c>
      <c r="P598" t="s">
        <v>137</v>
      </c>
      <c r="Q598" t="s">
        <v>137</v>
      </c>
      <c r="X598">
        <v>10</v>
      </c>
      <c r="AE598">
        <v>10</v>
      </c>
      <c r="AH598" s="81">
        <v>41548</v>
      </c>
      <c r="AI598" t="s">
        <v>5170</v>
      </c>
      <c r="AJ598">
        <v>41548</v>
      </c>
      <c r="AK598" t="s">
        <v>337</v>
      </c>
      <c r="AL598" t="s">
        <v>410</v>
      </c>
      <c r="AM598">
        <v>41548</v>
      </c>
      <c r="AN598" t="s">
        <v>5171</v>
      </c>
      <c r="AP598" t="s">
        <v>5172</v>
      </c>
      <c r="AQ598" t="s">
        <v>340</v>
      </c>
      <c r="AR598" t="s">
        <v>340</v>
      </c>
      <c r="AT598" t="s">
        <v>137</v>
      </c>
      <c r="AV598" t="s">
        <v>341</v>
      </c>
      <c r="AW598">
        <v>2</v>
      </c>
      <c r="BS598">
        <v>1</v>
      </c>
      <c r="BX598" t="s">
        <v>413</v>
      </c>
      <c r="BY598">
        <v>0</v>
      </c>
      <c r="BZ598">
        <v>30</v>
      </c>
      <c r="CA598" t="s">
        <v>448</v>
      </c>
      <c r="CC598" t="s">
        <v>344</v>
      </c>
    </row>
    <row r="599" spans="1:82" x14ac:dyDescent="0.2">
      <c r="A599">
        <v>596</v>
      </c>
      <c r="B599" t="s">
        <v>346</v>
      </c>
      <c r="C599" s="73">
        <v>1116300268</v>
      </c>
      <c r="D599" s="73" t="s">
        <v>5173</v>
      </c>
      <c r="E599" s="73" t="str">
        <f t="shared" si="9"/>
        <v>社会福祉法人（社協以外）</v>
      </c>
      <c r="F599" s="73" t="s">
        <v>5174</v>
      </c>
      <c r="G599" s="73" t="s">
        <v>5125</v>
      </c>
      <c r="H599" s="80">
        <v>11108</v>
      </c>
      <c r="I599" t="s">
        <v>5175</v>
      </c>
      <c r="J599" t="s">
        <v>5176</v>
      </c>
      <c r="K599" t="s">
        <v>5177</v>
      </c>
      <c r="L599" t="s">
        <v>5178</v>
      </c>
      <c r="M599" t="s">
        <v>137</v>
      </c>
      <c r="N599" t="s">
        <v>137</v>
      </c>
      <c r="O599" t="s">
        <v>137</v>
      </c>
      <c r="P599" t="s">
        <v>137</v>
      </c>
      <c r="Q599" t="s">
        <v>137</v>
      </c>
      <c r="R599" t="s">
        <v>137</v>
      </c>
      <c r="X599">
        <v>15</v>
      </c>
      <c r="AE599">
        <v>15</v>
      </c>
      <c r="AH599" s="81">
        <v>42217</v>
      </c>
      <c r="AI599" t="s">
        <v>5179</v>
      </c>
      <c r="AJ599">
        <v>42217</v>
      </c>
      <c r="AK599" t="s">
        <v>337</v>
      </c>
      <c r="AL599" t="s">
        <v>469</v>
      </c>
      <c r="AM599">
        <v>42206</v>
      </c>
      <c r="AN599" t="s">
        <v>5130</v>
      </c>
      <c r="AP599" t="s">
        <v>5180</v>
      </c>
      <c r="AQ599" t="s">
        <v>340</v>
      </c>
      <c r="AR599" t="s">
        <v>340</v>
      </c>
      <c r="AT599" t="s">
        <v>137</v>
      </c>
      <c r="AV599" t="s">
        <v>341</v>
      </c>
      <c r="AW599">
        <v>2</v>
      </c>
      <c r="BS599">
        <v>1</v>
      </c>
      <c r="BY599">
        <v>0</v>
      </c>
      <c r="BZ599">
        <v>40</v>
      </c>
      <c r="CA599" t="s">
        <v>448</v>
      </c>
    </row>
    <row r="600" spans="1:82" x14ac:dyDescent="0.2">
      <c r="A600">
        <v>597</v>
      </c>
      <c r="B600" t="s">
        <v>618</v>
      </c>
      <c r="C600" s="73">
        <v>1116300334</v>
      </c>
      <c r="D600" s="73" t="s">
        <v>5181</v>
      </c>
      <c r="E600" s="73" t="str">
        <f t="shared" si="9"/>
        <v>特定非営利活動法人</v>
      </c>
      <c r="F600" s="73" t="s">
        <v>5182</v>
      </c>
      <c r="G600" s="73" t="s">
        <v>5125</v>
      </c>
      <c r="H600" s="80">
        <v>7793</v>
      </c>
      <c r="I600" t="s">
        <v>5183</v>
      </c>
      <c r="J600" t="s">
        <v>5184</v>
      </c>
      <c r="K600" t="s">
        <v>5185</v>
      </c>
      <c r="L600" t="s">
        <v>5186</v>
      </c>
      <c r="M600" t="s">
        <v>137</v>
      </c>
      <c r="N600" t="s">
        <v>137</v>
      </c>
      <c r="O600" t="s">
        <v>137</v>
      </c>
      <c r="P600" t="s">
        <v>137</v>
      </c>
      <c r="Q600" t="s">
        <v>137</v>
      </c>
      <c r="R600" t="s">
        <v>137</v>
      </c>
      <c r="S600" t="s">
        <v>137</v>
      </c>
      <c r="AE600">
        <v>40</v>
      </c>
      <c r="AH600" s="81">
        <v>43709</v>
      </c>
      <c r="AI600" t="s">
        <v>5187</v>
      </c>
      <c r="AJ600">
        <v>43709</v>
      </c>
      <c r="AK600" t="s">
        <v>337</v>
      </c>
      <c r="AL600" t="s">
        <v>442</v>
      </c>
      <c r="AM600">
        <v>43709</v>
      </c>
      <c r="AN600" t="s">
        <v>5188</v>
      </c>
      <c r="AP600" t="s">
        <v>5189</v>
      </c>
      <c r="AQ600" t="s">
        <v>412</v>
      </c>
      <c r="AR600" t="s">
        <v>412</v>
      </c>
      <c r="AT600" t="s">
        <v>137</v>
      </c>
      <c r="AU600" t="s">
        <v>341</v>
      </c>
      <c r="AW600">
        <v>1</v>
      </c>
      <c r="BS600">
        <v>1</v>
      </c>
      <c r="BX600" t="s">
        <v>416</v>
      </c>
      <c r="BY600">
        <v>0</v>
      </c>
      <c r="BZ600">
        <v>20</v>
      </c>
      <c r="CA600" t="s">
        <v>448</v>
      </c>
      <c r="CC600" t="s">
        <v>344</v>
      </c>
      <c r="CD600">
        <v>1</v>
      </c>
    </row>
    <row r="601" spans="1:82" x14ac:dyDescent="0.2">
      <c r="A601">
        <v>598</v>
      </c>
      <c r="B601" t="s">
        <v>333</v>
      </c>
      <c r="C601" s="73">
        <v>1116300359</v>
      </c>
      <c r="D601" s="73" t="s">
        <v>5190</v>
      </c>
      <c r="E601" s="73" t="str">
        <f t="shared" si="9"/>
        <v>特定非営利活動法人</v>
      </c>
      <c r="F601" s="73" t="s">
        <v>5191</v>
      </c>
      <c r="G601" s="73" t="s">
        <v>5125</v>
      </c>
      <c r="H601" s="80">
        <v>10910</v>
      </c>
      <c r="I601" t="s">
        <v>5192</v>
      </c>
      <c r="J601" t="s">
        <v>5193</v>
      </c>
      <c r="K601" t="s">
        <v>5194</v>
      </c>
      <c r="L601" t="s">
        <v>5194</v>
      </c>
      <c r="Q601" t="s">
        <v>137</v>
      </c>
      <c r="R601" t="s">
        <v>137</v>
      </c>
      <c r="S601" t="s">
        <v>137</v>
      </c>
      <c r="AB601">
        <v>6</v>
      </c>
      <c r="AE601">
        <v>14</v>
      </c>
      <c r="AH601" s="81">
        <v>44562</v>
      </c>
      <c r="AI601" t="s">
        <v>5195</v>
      </c>
      <c r="AJ601">
        <v>44562</v>
      </c>
      <c r="AK601" t="s">
        <v>337</v>
      </c>
      <c r="AL601" t="s">
        <v>499</v>
      </c>
      <c r="AM601">
        <v>44562</v>
      </c>
      <c r="AN601" t="s">
        <v>5196</v>
      </c>
      <c r="AP601" t="s">
        <v>5197</v>
      </c>
      <c r="AQ601" t="s">
        <v>412</v>
      </c>
      <c r="AR601" t="s">
        <v>412</v>
      </c>
      <c r="AT601" t="s">
        <v>137</v>
      </c>
      <c r="AV601" t="s">
        <v>341</v>
      </c>
      <c r="AW601">
        <v>2</v>
      </c>
      <c r="BS601">
        <v>1</v>
      </c>
      <c r="BX601" t="s">
        <v>413</v>
      </c>
      <c r="BY601">
        <v>0</v>
      </c>
      <c r="BZ601">
        <v>20</v>
      </c>
      <c r="CA601" t="s">
        <v>448</v>
      </c>
      <c r="CC601" t="s">
        <v>344</v>
      </c>
    </row>
    <row r="602" spans="1:82" x14ac:dyDescent="0.2">
      <c r="A602">
        <v>599</v>
      </c>
      <c r="B602" t="s">
        <v>333</v>
      </c>
      <c r="C602" s="73">
        <v>1116300367</v>
      </c>
      <c r="D602" s="73" t="s">
        <v>5198</v>
      </c>
      <c r="E602" s="73" t="str">
        <f t="shared" si="9"/>
        <v>特定非営利活動法人</v>
      </c>
      <c r="F602" s="73" t="s">
        <v>5199</v>
      </c>
      <c r="G602" s="73" t="s">
        <v>5125</v>
      </c>
      <c r="H602" s="80">
        <v>14139</v>
      </c>
      <c r="I602" t="s">
        <v>5200</v>
      </c>
      <c r="J602" t="s">
        <v>5201</v>
      </c>
      <c r="K602" t="s">
        <v>5202</v>
      </c>
      <c r="M602" t="s">
        <v>137</v>
      </c>
      <c r="N602" t="s">
        <v>137</v>
      </c>
      <c r="O602" t="s">
        <v>137</v>
      </c>
      <c r="P602" t="s">
        <v>137</v>
      </c>
      <c r="Q602" t="s">
        <v>137</v>
      </c>
      <c r="R602" t="s">
        <v>137</v>
      </c>
      <c r="S602" t="s">
        <v>137</v>
      </c>
      <c r="V602">
        <v>2</v>
      </c>
      <c r="X602">
        <v>10</v>
      </c>
      <c r="AE602">
        <v>10</v>
      </c>
      <c r="AH602" s="81">
        <v>44652</v>
      </c>
      <c r="AI602" t="s">
        <v>5203</v>
      </c>
      <c r="AJ602">
        <v>44652</v>
      </c>
      <c r="AK602" t="s">
        <v>337</v>
      </c>
      <c r="AL602" t="s">
        <v>499</v>
      </c>
      <c r="AM602">
        <v>44652</v>
      </c>
      <c r="AN602" t="s">
        <v>5204</v>
      </c>
      <c r="AP602" t="s">
        <v>5205</v>
      </c>
      <c r="AQ602" t="s">
        <v>412</v>
      </c>
      <c r="AR602" t="s">
        <v>412</v>
      </c>
      <c r="AT602" t="s">
        <v>137</v>
      </c>
      <c r="AV602" t="s">
        <v>341</v>
      </c>
      <c r="AW602">
        <v>2</v>
      </c>
      <c r="AX602" t="s">
        <v>550</v>
      </c>
      <c r="AY602" t="s">
        <v>340</v>
      </c>
      <c r="BJ602">
        <v>1</v>
      </c>
      <c r="BP602">
        <v>1</v>
      </c>
      <c r="BT602" t="s">
        <v>293</v>
      </c>
      <c r="BV602">
        <v>35</v>
      </c>
      <c r="BW602">
        <v>35521</v>
      </c>
      <c r="BY602">
        <v>0</v>
      </c>
      <c r="BZ602">
        <v>20</v>
      </c>
      <c r="CA602" t="s">
        <v>448</v>
      </c>
      <c r="CD602">
        <v>1</v>
      </c>
    </row>
    <row r="603" spans="1:82" x14ac:dyDescent="0.2">
      <c r="A603">
        <v>600</v>
      </c>
      <c r="B603" t="s">
        <v>236</v>
      </c>
      <c r="C603" s="73">
        <v>1116300409</v>
      </c>
      <c r="D603" s="73" t="s">
        <v>5206</v>
      </c>
      <c r="E603" s="73" t="str">
        <f t="shared" si="9"/>
        <v>営利法人（株式・合名・合資・合同会社）</v>
      </c>
      <c r="F603" s="73" t="s">
        <v>5207</v>
      </c>
      <c r="G603" s="73" t="s">
        <v>5125</v>
      </c>
      <c r="H603" s="80" t="s">
        <v>344</v>
      </c>
      <c r="I603" t="s">
        <v>5208</v>
      </c>
      <c r="J603" t="s">
        <v>5209</v>
      </c>
      <c r="K603" t="s">
        <v>5210</v>
      </c>
      <c r="L603" t="s">
        <v>5211</v>
      </c>
      <c r="M603" t="s">
        <v>137</v>
      </c>
      <c r="N603" t="s">
        <v>137</v>
      </c>
      <c r="O603" t="s">
        <v>137</v>
      </c>
      <c r="P603" t="s">
        <v>137</v>
      </c>
      <c r="Q603" t="s">
        <v>137</v>
      </c>
      <c r="R603" t="s">
        <v>137</v>
      </c>
      <c r="S603" t="s">
        <v>137</v>
      </c>
      <c r="AE603">
        <v>20</v>
      </c>
      <c r="AH603" s="81">
        <v>45992</v>
      </c>
      <c r="AI603" t="s">
        <v>5212</v>
      </c>
      <c r="AJ603">
        <v>45992</v>
      </c>
      <c r="AK603" t="s">
        <v>344</v>
      </c>
      <c r="AL603" t="s">
        <v>514</v>
      </c>
      <c r="AM603">
        <v>45992</v>
      </c>
      <c r="AN603" t="s">
        <v>5213</v>
      </c>
      <c r="AP603" t="s">
        <v>5214</v>
      </c>
      <c r="AQ603" t="s">
        <v>351</v>
      </c>
      <c r="AR603" t="s">
        <v>351</v>
      </c>
      <c r="AT603" t="s">
        <v>490</v>
      </c>
      <c r="AU603" t="s">
        <v>341</v>
      </c>
      <c r="AW603">
        <v>1</v>
      </c>
      <c r="BS603">
        <v>1</v>
      </c>
      <c r="BX603" t="s">
        <v>440</v>
      </c>
      <c r="BY603">
        <v>0</v>
      </c>
      <c r="BZ603">
        <v>20</v>
      </c>
      <c r="CA603" t="s">
        <v>448</v>
      </c>
    </row>
    <row r="604" spans="1:82" x14ac:dyDescent="0.2">
      <c r="A604">
        <v>601</v>
      </c>
      <c r="B604" t="s">
        <v>333</v>
      </c>
      <c r="C604" s="73">
        <v>1116400050</v>
      </c>
      <c r="D604" s="73" t="s">
        <v>5215</v>
      </c>
      <c r="E604" s="73" t="str">
        <f t="shared" si="9"/>
        <v>社会福祉法人（社協以外）</v>
      </c>
      <c r="F604" s="73" t="s">
        <v>5216</v>
      </c>
      <c r="G604" s="73" t="s">
        <v>5217</v>
      </c>
      <c r="H604" s="80">
        <v>15460</v>
      </c>
      <c r="I604" t="s">
        <v>5218</v>
      </c>
      <c r="J604">
        <v>3420015</v>
      </c>
      <c r="K604" t="s">
        <v>5219</v>
      </c>
      <c r="L604" t="s">
        <v>5220</v>
      </c>
      <c r="Q604" t="s">
        <v>137</v>
      </c>
      <c r="X604">
        <v>34</v>
      </c>
      <c r="AE604">
        <v>35</v>
      </c>
      <c r="AH604" s="81">
        <v>40269</v>
      </c>
      <c r="AI604" t="s">
        <v>5221</v>
      </c>
      <c r="AJ604">
        <v>40269</v>
      </c>
      <c r="AK604" t="s">
        <v>337</v>
      </c>
      <c r="AM604">
        <v>41486</v>
      </c>
      <c r="AN604" t="s">
        <v>5222</v>
      </c>
      <c r="AP604" t="s">
        <v>5223</v>
      </c>
      <c r="AQ604" t="s">
        <v>340</v>
      </c>
      <c r="AR604" t="s">
        <v>340</v>
      </c>
      <c r="AT604" t="s">
        <v>137</v>
      </c>
      <c r="AV604" t="s">
        <v>341</v>
      </c>
      <c r="AW604">
        <v>2</v>
      </c>
      <c r="BS604">
        <v>1</v>
      </c>
      <c r="BX604" t="s">
        <v>352</v>
      </c>
      <c r="BY604">
        <v>0</v>
      </c>
      <c r="BZ604">
        <v>20</v>
      </c>
      <c r="CA604" t="s">
        <v>347</v>
      </c>
      <c r="CC604" t="s">
        <v>344</v>
      </c>
      <c r="CD604">
        <v>1</v>
      </c>
    </row>
    <row r="605" spans="1:82" x14ac:dyDescent="0.2">
      <c r="A605">
        <v>602</v>
      </c>
      <c r="B605" t="s">
        <v>333</v>
      </c>
      <c r="C605" s="73">
        <v>1116400217</v>
      </c>
      <c r="D605" s="73" t="s">
        <v>5224</v>
      </c>
      <c r="E605" s="73" t="str">
        <f t="shared" si="9"/>
        <v>社会福祉法人（社協以外）</v>
      </c>
      <c r="F605" s="73" t="s">
        <v>5225</v>
      </c>
      <c r="G605" s="73" t="s">
        <v>69</v>
      </c>
      <c r="H605" s="80">
        <v>44198</v>
      </c>
      <c r="I605" t="s">
        <v>5226</v>
      </c>
      <c r="J605" t="s">
        <v>5227</v>
      </c>
      <c r="K605" t="s">
        <v>5228</v>
      </c>
      <c r="L605" t="s">
        <v>5229</v>
      </c>
      <c r="M605" t="s">
        <v>137</v>
      </c>
      <c r="N605" t="s">
        <v>137</v>
      </c>
      <c r="O605" t="s">
        <v>137</v>
      </c>
      <c r="P605" t="s">
        <v>137</v>
      </c>
      <c r="Q605" t="s">
        <v>137</v>
      </c>
      <c r="R605" t="s">
        <v>137</v>
      </c>
      <c r="S605" t="s">
        <v>137</v>
      </c>
      <c r="X605">
        <v>12</v>
      </c>
      <c r="Z605">
        <v>9</v>
      </c>
      <c r="AB605">
        <v>9</v>
      </c>
      <c r="AE605">
        <v>40</v>
      </c>
      <c r="AH605" s="81">
        <v>43191</v>
      </c>
      <c r="AI605" t="s">
        <v>5230</v>
      </c>
      <c r="AJ605">
        <v>43191</v>
      </c>
      <c r="AK605" t="s">
        <v>337</v>
      </c>
      <c r="AL605" t="s">
        <v>446</v>
      </c>
      <c r="AM605">
        <v>43191</v>
      </c>
      <c r="AN605" t="s">
        <v>5231</v>
      </c>
      <c r="AP605" t="s">
        <v>5232</v>
      </c>
      <c r="AQ605" t="s">
        <v>340</v>
      </c>
      <c r="AR605" t="s">
        <v>340</v>
      </c>
      <c r="AT605" t="s">
        <v>137</v>
      </c>
      <c r="AV605" t="s">
        <v>341</v>
      </c>
      <c r="AW605">
        <v>4</v>
      </c>
      <c r="BX605" t="s">
        <v>453</v>
      </c>
      <c r="BY605">
        <v>0</v>
      </c>
      <c r="BZ605">
        <v>0</v>
      </c>
      <c r="CA605" t="s">
        <v>427</v>
      </c>
    </row>
    <row r="606" spans="1:82" x14ac:dyDescent="0.2">
      <c r="A606">
        <v>603</v>
      </c>
      <c r="B606" t="s">
        <v>236</v>
      </c>
      <c r="C606" s="73">
        <v>1116400282</v>
      </c>
      <c r="D606" s="73" t="s">
        <v>1999</v>
      </c>
      <c r="E606" s="73" t="str">
        <f t="shared" si="9"/>
        <v>営利法人（株式・合名・合資・合同会社）</v>
      </c>
      <c r="F606" s="73" t="s">
        <v>5233</v>
      </c>
      <c r="G606" s="73" t="s">
        <v>69</v>
      </c>
      <c r="H606" s="80">
        <v>26287</v>
      </c>
      <c r="I606" t="s">
        <v>5234</v>
      </c>
      <c r="J606" t="s">
        <v>5235</v>
      </c>
      <c r="K606" t="s">
        <v>5236</v>
      </c>
      <c r="L606" t="s">
        <v>5237</v>
      </c>
      <c r="P606" t="s">
        <v>520</v>
      </c>
      <c r="Q606" t="s">
        <v>520</v>
      </c>
      <c r="R606" t="s">
        <v>520</v>
      </c>
      <c r="S606" t="s">
        <v>520</v>
      </c>
      <c r="AE606">
        <v>20</v>
      </c>
      <c r="AH606" s="81">
        <v>44682</v>
      </c>
      <c r="AI606" t="s">
        <v>5238</v>
      </c>
      <c r="AJ606">
        <v>44682</v>
      </c>
      <c r="AK606" t="s">
        <v>344</v>
      </c>
      <c r="AL606" t="s">
        <v>442</v>
      </c>
      <c r="AM606">
        <v>44682</v>
      </c>
      <c r="AN606" t="s">
        <v>5239</v>
      </c>
      <c r="AP606" t="s">
        <v>5240</v>
      </c>
      <c r="AQ606" t="s">
        <v>351</v>
      </c>
      <c r="AR606" t="s">
        <v>351</v>
      </c>
      <c r="AT606" t="s">
        <v>137</v>
      </c>
      <c r="AU606" t="s">
        <v>341</v>
      </c>
      <c r="AW606">
        <v>1</v>
      </c>
      <c r="BS606">
        <v>1</v>
      </c>
      <c r="BX606" t="s">
        <v>387</v>
      </c>
      <c r="BY606">
        <v>0</v>
      </c>
      <c r="BZ606">
        <v>20</v>
      </c>
      <c r="CA606" t="s">
        <v>347</v>
      </c>
      <c r="CC606" t="s">
        <v>344</v>
      </c>
      <c r="CD606" t="s">
        <v>345</v>
      </c>
    </row>
    <row r="607" spans="1:82" x14ac:dyDescent="0.2">
      <c r="A607">
        <v>604</v>
      </c>
      <c r="B607" t="s">
        <v>618</v>
      </c>
      <c r="C607" s="73">
        <v>1116400399</v>
      </c>
      <c r="D607" s="73" t="s">
        <v>5241</v>
      </c>
      <c r="E607" s="73" t="str">
        <f t="shared" si="9"/>
        <v>営利法人（株式・合名・合資・合同会社）</v>
      </c>
      <c r="F607" s="73" t="s">
        <v>5242</v>
      </c>
      <c r="G607" s="73" t="s">
        <v>69</v>
      </c>
      <c r="H607" s="80" t="s">
        <v>344</v>
      </c>
      <c r="I607" t="s">
        <v>5243</v>
      </c>
      <c r="J607" t="s">
        <v>5244</v>
      </c>
      <c r="K607" t="s">
        <v>5245</v>
      </c>
      <c r="L607" t="s">
        <v>5246</v>
      </c>
      <c r="Q607" t="s">
        <v>137</v>
      </c>
      <c r="R607" t="s">
        <v>137</v>
      </c>
      <c r="AE607">
        <v>20</v>
      </c>
      <c r="AH607" s="81">
        <v>45778</v>
      </c>
      <c r="AI607" t="s">
        <v>5247</v>
      </c>
      <c r="AJ607">
        <v>45778</v>
      </c>
      <c r="AK607" t="s">
        <v>337</v>
      </c>
      <c r="AL607" t="s">
        <v>426</v>
      </c>
      <c r="AM607">
        <v>45778</v>
      </c>
      <c r="AN607" t="s">
        <v>5248</v>
      </c>
      <c r="AP607" t="s">
        <v>5249</v>
      </c>
      <c r="AQ607" t="s">
        <v>351</v>
      </c>
      <c r="AR607" t="s">
        <v>351</v>
      </c>
      <c r="AT607" t="s">
        <v>137</v>
      </c>
      <c r="AU607" t="s">
        <v>341</v>
      </c>
      <c r="AW607">
        <v>1</v>
      </c>
      <c r="BS607">
        <v>1</v>
      </c>
      <c r="BX607" t="s">
        <v>386</v>
      </c>
      <c r="BY607">
        <v>0</v>
      </c>
      <c r="BZ607">
        <v>20</v>
      </c>
      <c r="CA607" t="s">
        <v>738</v>
      </c>
      <c r="CD607" t="s">
        <v>345</v>
      </c>
    </row>
    <row r="608" spans="1:82" x14ac:dyDescent="0.2">
      <c r="A608">
        <v>605</v>
      </c>
      <c r="B608" t="s">
        <v>618</v>
      </c>
      <c r="C608" s="73">
        <v>1116400407</v>
      </c>
      <c r="D608" s="73" t="s">
        <v>5250</v>
      </c>
      <c r="E608" s="73" t="str">
        <f t="shared" si="9"/>
        <v>営利法人（株式・合名・合資・合同会社）</v>
      </c>
      <c r="F608" s="73" t="s">
        <v>5251</v>
      </c>
      <c r="G608" s="73" t="s">
        <v>69</v>
      </c>
      <c r="H608" s="80" t="s">
        <v>344</v>
      </c>
      <c r="I608" t="s">
        <v>5252</v>
      </c>
      <c r="J608" t="s">
        <v>5253</v>
      </c>
      <c r="K608" t="s">
        <v>5254</v>
      </c>
      <c r="Q608" t="s">
        <v>137</v>
      </c>
      <c r="R608" t="s">
        <v>137</v>
      </c>
      <c r="AE608">
        <v>20</v>
      </c>
      <c r="AH608" s="81">
        <v>45870</v>
      </c>
      <c r="AI608" t="s">
        <v>5255</v>
      </c>
      <c r="AJ608">
        <v>45870</v>
      </c>
      <c r="AK608" t="s">
        <v>337</v>
      </c>
      <c r="AL608" t="s">
        <v>426</v>
      </c>
      <c r="AM608">
        <v>45870</v>
      </c>
      <c r="AN608" t="s">
        <v>5256</v>
      </c>
      <c r="AP608" t="s">
        <v>5257</v>
      </c>
      <c r="AQ608" t="s">
        <v>351</v>
      </c>
      <c r="AR608" t="s">
        <v>351</v>
      </c>
      <c r="AT608" t="s">
        <v>137</v>
      </c>
      <c r="AU608" t="s">
        <v>341</v>
      </c>
      <c r="AW608">
        <v>1</v>
      </c>
      <c r="BX608" t="s">
        <v>386</v>
      </c>
      <c r="BY608">
        <v>0</v>
      </c>
      <c r="BZ608">
        <v>20</v>
      </c>
      <c r="CA608" t="s">
        <v>458</v>
      </c>
      <c r="CD608" t="s">
        <v>345</v>
      </c>
    </row>
    <row r="609" spans="1:82" x14ac:dyDescent="0.2">
      <c r="A609">
        <v>606</v>
      </c>
      <c r="B609" t="s">
        <v>618</v>
      </c>
      <c r="C609" s="73">
        <v>1116400415</v>
      </c>
      <c r="D609" s="73" t="s">
        <v>5258</v>
      </c>
      <c r="E609" s="73" t="str">
        <f t="shared" si="9"/>
        <v>社会福祉法人（社協以外）</v>
      </c>
      <c r="F609" s="73" t="s">
        <v>5259</v>
      </c>
      <c r="G609" s="73" t="s">
        <v>69</v>
      </c>
      <c r="H609" s="80" t="s">
        <v>344</v>
      </c>
      <c r="I609" t="s">
        <v>5260</v>
      </c>
      <c r="J609" t="s">
        <v>5261</v>
      </c>
      <c r="K609" t="s">
        <v>5262</v>
      </c>
      <c r="L609" t="s">
        <v>5263</v>
      </c>
      <c r="Q609" t="s">
        <v>137</v>
      </c>
      <c r="R609" t="s">
        <v>137</v>
      </c>
      <c r="AE609">
        <v>20</v>
      </c>
      <c r="AH609" s="81">
        <v>45901</v>
      </c>
      <c r="AI609" t="s">
        <v>5264</v>
      </c>
      <c r="AJ609">
        <v>45901</v>
      </c>
      <c r="AK609" t="s">
        <v>337</v>
      </c>
      <c r="AL609" t="s">
        <v>426</v>
      </c>
      <c r="AM609">
        <v>45901</v>
      </c>
      <c r="AN609" t="s">
        <v>5265</v>
      </c>
      <c r="AP609" t="s">
        <v>5266</v>
      </c>
      <c r="AQ609" t="s">
        <v>340</v>
      </c>
      <c r="AR609" t="s">
        <v>340</v>
      </c>
      <c r="AT609" t="s">
        <v>137</v>
      </c>
      <c r="AU609" t="s">
        <v>341</v>
      </c>
      <c r="AW609">
        <v>1</v>
      </c>
      <c r="BF609">
        <v>1</v>
      </c>
      <c r="BH609">
        <v>1</v>
      </c>
      <c r="BJ609">
        <v>1</v>
      </c>
      <c r="BR609" t="s">
        <v>5267</v>
      </c>
      <c r="BT609" t="s">
        <v>293</v>
      </c>
      <c r="BV609">
        <v>128</v>
      </c>
      <c r="BW609">
        <v>34790</v>
      </c>
      <c r="BX609" t="s">
        <v>5268</v>
      </c>
      <c r="BY609">
        <v>0</v>
      </c>
      <c r="BZ609">
        <v>20</v>
      </c>
      <c r="CA609" t="s">
        <v>542</v>
      </c>
      <c r="CC609" t="s">
        <v>344</v>
      </c>
      <c r="CD609">
        <v>1</v>
      </c>
    </row>
    <row r="610" spans="1:82" x14ac:dyDescent="0.2">
      <c r="A610">
        <v>607</v>
      </c>
      <c r="B610" t="s">
        <v>333</v>
      </c>
      <c r="C610" s="73">
        <v>1116502301</v>
      </c>
      <c r="D610" s="73" t="s">
        <v>5269</v>
      </c>
      <c r="E610" s="73" t="str">
        <f t="shared" si="9"/>
        <v>その他（社団・財団・農協・生協等）</v>
      </c>
      <c r="F610" s="73" t="s">
        <v>5270</v>
      </c>
      <c r="G610" s="73" t="s">
        <v>70</v>
      </c>
      <c r="H610" s="80">
        <v>9546</v>
      </c>
      <c r="I610" t="s">
        <v>5271</v>
      </c>
      <c r="J610">
        <v>3360974</v>
      </c>
      <c r="K610" t="s">
        <v>5272</v>
      </c>
      <c r="L610" t="s">
        <v>5273</v>
      </c>
      <c r="M610" t="s">
        <v>137</v>
      </c>
      <c r="N610" t="s">
        <v>137</v>
      </c>
      <c r="O610" t="s">
        <v>137</v>
      </c>
      <c r="P610" t="s">
        <v>137</v>
      </c>
      <c r="Q610" t="s">
        <v>137</v>
      </c>
      <c r="X610">
        <v>70</v>
      </c>
      <c r="Y610">
        <v>10</v>
      </c>
      <c r="Z610">
        <v>10</v>
      </c>
      <c r="AE610">
        <v>55</v>
      </c>
      <c r="AH610" s="81">
        <v>39173</v>
      </c>
      <c r="AI610" t="s">
        <v>5274</v>
      </c>
      <c r="AJ610">
        <v>39173</v>
      </c>
      <c r="AK610" t="s">
        <v>337</v>
      </c>
      <c r="AM610">
        <v>41486</v>
      </c>
      <c r="AN610" t="s">
        <v>5275</v>
      </c>
      <c r="AP610" t="s">
        <v>5276</v>
      </c>
      <c r="AQ610" t="s">
        <v>642</v>
      </c>
      <c r="AR610" t="s">
        <v>340</v>
      </c>
      <c r="AT610" t="s">
        <v>137</v>
      </c>
      <c r="AV610" t="s">
        <v>341</v>
      </c>
      <c r="AW610">
        <v>4</v>
      </c>
      <c r="BJ610">
        <v>1</v>
      </c>
      <c r="BT610" t="s">
        <v>293</v>
      </c>
      <c r="BV610">
        <v>26</v>
      </c>
      <c r="BW610">
        <v>36831</v>
      </c>
      <c r="BX610" t="s">
        <v>551</v>
      </c>
      <c r="BY610">
        <v>0</v>
      </c>
      <c r="BZ610">
        <v>76</v>
      </c>
      <c r="CA610" t="s">
        <v>542</v>
      </c>
      <c r="CC610" t="s">
        <v>552</v>
      </c>
      <c r="CD610">
        <v>1</v>
      </c>
    </row>
    <row r="611" spans="1:82" x14ac:dyDescent="0.2">
      <c r="A611">
        <v>608</v>
      </c>
      <c r="B611" t="s">
        <v>333</v>
      </c>
      <c r="C611" s="73">
        <v>1116502327</v>
      </c>
      <c r="D611" s="73" t="s">
        <v>5277</v>
      </c>
      <c r="E611" s="73" t="str">
        <f t="shared" si="9"/>
        <v>その他（社団・財団・農協・生協等）</v>
      </c>
      <c r="F611" s="73" t="s">
        <v>5278</v>
      </c>
      <c r="G611" s="73" t="s">
        <v>70</v>
      </c>
      <c r="H611" s="80">
        <v>12607</v>
      </c>
      <c r="I611" t="s">
        <v>5279</v>
      </c>
      <c r="J611">
        <v>3390033</v>
      </c>
      <c r="K611" t="s">
        <v>5280</v>
      </c>
      <c r="L611" t="s">
        <v>5281</v>
      </c>
      <c r="M611" t="s">
        <v>137</v>
      </c>
      <c r="Q611" t="s">
        <v>137</v>
      </c>
      <c r="X611">
        <v>50</v>
      </c>
      <c r="AE611">
        <v>26</v>
      </c>
      <c r="AH611" s="81">
        <v>39173</v>
      </c>
      <c r="AI611" t="s">
        <v>5282</v>
      </c>
      <c r="AJ611">
        <v>39173</v>
      </c>
      <c r="AK611" t="s">
        <v>337</v>
      </c>
      <c r="AM611">
        <v>41486</v>
      </c>
      <c r="AN611" t="s">
        <v>5283</v>
      </c>
      <c r="AO611" t="s">
        <v>5284</v>
      </c>
      <c r="AP611" t="s">
        <v>5285</v>
      </c>
      <c r="AQ611" t="s">
        <v>642</v>
      </c>
      <c r="AR611" t="s">
        <v>340</v>
      </c>
      <c r="AT611" t="s">
        <v>137</v>
      </c>
      <c r="AV611" t="s">
        <v>341</v>
      </c>
      <c r="AW611">
        <v>2</v>
      </c>
      <c r="BJ611">
        <v>1</v>
      </c>
      <c r="BT611" t="s">
        <v>293</v>
      </c>
      <c r="BV611">
        <v>56</v>
      </c>
      <c r="BW611">
        <v>31503</v>
      </c>
      <c r="BX611" t="s">
        <v>551</v>
      </c>
      <c r="BY611">
        <v>0</v>
      </c>
      <c r="BZ611">
        <v>30</v>
      </c>
      <c r="CA611" t="s">
        <v>542</v>
      </c>
      <c r="CC611" t="s">
        <v>552</v>
      </c>
      <c r="CD611">
        <v>1</v>
      </c>
    </row>
    <row r="612" spans="1:82" x14ac:dyDescent="0.2">
      <c r="A612">
        <v>609</v>
      </c>
      <c r="B612" t="s">
        <v>333</v>
      </c>
      <c r="C612" s="73">
        <v>1116502335</v>
      </c>
      <c r="D612" s="73" t="s">
        <v>5269</v>
      </c>
      <c r="E612" s="73" t="str">
        <f t="shared" si="9"/>
        <v>その他（社団・財団・農協・生協等）</v>
      </c>
      <c r="F612" s="73" t="s">
        <v>5286</v>
      </c>
      <c r="G612" s="73" t="s">
        <v>70</v>
      </c>
      <c r="H612" s="80">
        <v>20951</v>
      </c>
      <c r="I612" t="s">
        <v>5287</v>
      </c>
      <c r="J612">
        <v>3380004</v>
      </c>
      <c r="K612" t="s">
        <v>5288</v>
      </c>
      <c r="L612" t="s">
        <v>5289</v>
      </c>
      <c r="Q612" t="s">
        <v>137</v>
      </c>
      <c r="X612">
        <v>20</v>
      </c>
      <c r="AE612">
        <v>10</v>
      </c>
      <c r="AH612" s="81">
        <v>39173</v>
      </c>
      <c r="AI612" t="s">
        <v>5290</v>
      </c>
      <c r="AJ612">
        <v>39173</v>
      </c>
      <c r="AK612" t="s">
        <v>337</v>
      </c>
      <c r="AM612">
        <v>41486</v>
      </c>
      <c r="AN612" t="s">
        <v>5291</v>
      </c>
      <c r="AP612" t="s">
        <v>5292</v>
      </c>
      <c r="AQ612" t="s">
        <v>642</v>
      </c>
      <c r="AR612" t="s">
        <v>340</v>
      </c>
      <c r="AT612" t="s">
        <v>137</v>
      </c>
      <c r="AV612" t="s">
        <v>341</v>
      </c>
      <c r="AW612">
        <v>2</v>
      </c>
      <c r="BP612">
        <v>1</v>
      </c>
      <c r="BT612" t="s">
        <v>293</v>
      </c>
      <c r="BX612" t="s">
        <v>562</v>
      </c>
      <c r="BY612">
        <v>0</v>
      </c>
      <c r="BZ612">
        <v>40</v>
      </c>
      <c r="CA612" t="s">
        <v>542</v>
      </c>
      <c r="CC612" t="s">
        <v>552</v>
      </c>
    </row>
    <row r="613" spans="1:82" x14ac:dyDescent="0.2">
      <c r="A613">
        <v>610</v>
      </c>
      <c r="B613" t="s">
        <v>333</v>
      </c>
      <c r="C613" s="73">
        <v>1116502343</v>
      </c>
      <c r="D613" s="73" t="s">
        <v>5269</v>
      </c>
      <c r="E613" s="73" t="str">
        <f t="shared" si="9"/>
        <v>その他（社団・財団・農協・生協等）</v>
      </c>
      <c r="F613" s="73" t="s">
        <v>5293</v>
      </c>
      <c r="G613" s="73" t="s">
        <v>70</v>
      </c>
      <c r="H613" s="80">
        <v>28309</v>
      </c>
      <c r="I613" t="s">
        <v>5294</v>
      </c>
      <c r="J613">
        <v>3310823</v>
      </c>
      <c r="K613" t="s">
        <v>5295</v>
      </c>
      <c r="L613" t="s">
        <v>5296</v>
      </c>
      <c r="Q613" t="s">
        <v>137</v>
      </c>
      <c r="AB613">
        <v>15</v>
      </c>
      <c r="AE613">
        <v>25</v>
      </c>
      <c r="AH613" s="81">
        <v>39173</v>
      </c>
      <c r="AI613" t="s">
        <v>5297</v>
      </c>
      <c r="AJ613">
        <v>39173</v>
      </c>
      <c r="AK613" t="s">
        <v>337</v>
      </c>
      <c r="AM613">
        <v>41486</v>
      </c>
      <c r="AN613" t="s">
        <v>5298</v>
      </c>
      <c r="AP613" t="s">
        <v>5299</v>
      </c>
      <c r="AQ613" t="s">
        <v>642</v>
      </c>
      <c r="AR613" t="s">
        <v>340</v>
      </c>
      <c r="AT613" t="s">
        <v>137</v>
      </c>
      <c r="AV613" t="s">
        <v>341</v>
      </c>
      <c r="AW613">
        <v>2</v>
      </c>
      <c r="BB613">
        <v>1</v>
      </c>
      <c r="BF613">
        <v>1</v>
      </c>
      <c r="BT613" t="s">
        <v>471</v>
      </c>
      <c r="BU613">
        <v>30</v>
      </c>
      <c r="BV613">
        <v>20</v>
      </c>
      <c r="BW613">
        <v>23783</v>
      </c>
      <c r="BX613" t="s">
        <v>565</v>
      </c>
      <c r="BY613">
        <v>0</v>
      </c>
      <c r="BZ613">
        <v>30</v>
      </c>
      <c r="CA613" t="s">
        <v>542</v>
      </c>
      <c r="CD613">
        <v>1</v>
      </c>
    </row>
    <row r="614" spans="1:82" x14ac:dyDescent="0.2">
      <c r="A614">
        <v>611</v>
      </c>
      <c r="B614" t="s">
        <v>581</v>
      </c>
      <c r="C614" s="73">
        <v>1116502376</v>
      </c>
      <c r="D614" s="73" t="s">
        <v>5300</v>
      </c>
      <c r="E614" s="73" t="str">
        <f t="shared" si="9"/>
        <v>社会福祉法人（社協以外）</v>
      </c>
      <c r="F614" s="73" t="s">
        <v>5301</v>
      </c>
      <c r="G614" s="73" t="s">
        <v>70</v>
      </c>
      <c r="H614" s="80">
        <v>12110</v>
      </c>
      <c r="I614" t="s">
        <v>5302</v>
      </c>
      <c r="J614">
        <v>3360031</v>
      </c>
      <c r="K614" t="s">
        <v>5303</v>
      </c>
      <c r="L614" t="s">
        <v>5304</v>
      </c>
      <c r="M614" t="s">
        <v>137</v>
      </c>
      <c r="N614" t="s">
        <v>137</v>
      </c>
      <c r="O614" t="s">
        <v>137</v>
      </c>
      <c r="P614" t="s">
        <v>137</v>
      </c>
      <c r="Q614" t="s">
        <v>137</v>
      </c>
      <c r="R614" t="s">
        <v>137</v>
      </c>
      <c r="S614" t="s">
        <v>137</v>
      </c>
      <c r="T614">
        <v>30</v>
      </c>
      <c r="U614" t="s">
        <v>137</v>
      </c>
      <c r="AE614">
        <v>50</v>
      </c>
      <c r="AH614" s="81">
        <v>39173</v>
      </c>
      <c r="AI614" t="s">
        <v>5305</v>
      </c>
      <c r="AJ614">
        <v>39173</v>
      </c>
      <c r="AK614" t="s">
        <v>337</v>
      </c>
      <c r="AM614">
        <v>41486</v>
      </c>
      <c r="AN614" t="s">
        <v>5306</v>
      </c>
      <c r="AP614" t="s">
        <v>5307</v>
      </c>
      <c r="AQ614" t="s">
        <v>340</v>
      </c>
      <c r="AR614" t="s">
        <v>340</v>
      </c>
      <c r="AS614" t="s">
        <v>137</v>
      </c>
      <c r="AW614" t="s">
        <v>345</v>
      </c>
      <c r="AX614" t="s">
        <v>5308</v>
      </c>
      <c r="AY614" t="s">
        <v>340</v>
      </c>
      <c r="BS614">
        <v>1</v>
      </c>
      <c r="BT614" t="s">
        <v>293</v>
      </c>
      <c r="BX614" t="s">
        <v>5309</v>
      </c>
      <c r="BY614">
        <v>50</v>
      </c>
      <c r="BZ614">
        <v>50</v>
      </c>
      <c r="CA614" t="s">
        <v>542</v>
      </c>
      <c r="CC614" t="s">
        <v>552</v>
      </c>
      <c r="CD614" t="s">
        <v>345</v>
      </c>
    </row>
    <row r="615" spans="1:82" x14ac:dyDescent="0.2">
      <c r="A615">
        <v>612</v>
      </c>
      <c r="B615" t="s">
        <v>333</v>
      </c>
      <c r="C615" s="73">
        <v>1116502392</v>
      </c>
      <c r="D615" s="73" t="s">
        <v>5075</v>
      </c>
      <c r="E615" s="73" t="str">
        <f t="shared" si="9"/>
        <v>社会福祉法人（社協以外）</v>
      </c>
      <c r="F615" s="73" t="s">
        <v>5310</v>
      </c>
      <c r="G615" s="73" t="s">
        <v>70</v>
      </c>
      <c r="H615" s="80">
        <v>31411</v>
      </c>
      <c r="I615" t="s">
        <v>5311</v>
      </c>
      <c r="J615">
        <v>3310057</v>
      </c>
      <c r="K615" t="s">
        <v>5312</v>
      </c>
      <c r="L615" t="s">
        <v>5313</v>
      </c>
      <c r="M615" t="s">
        <v>137</v>
      </c>
      <c r="N615" t="s">
        <v>137</v>
      </c>
      <c r="O615" t="s">
        <v>137</v>
      </c>
      <c r="P615" t="s">
        <v>137</v>
      </c>
      <c r="Q615" t="s">
        <v>137</v>
      </c>
      <c r="R615" t="s">
        <v>137</v>
      </c>
      <c r="S615" t="s">
        <v>137</v>
      </c>
      <c r="X615">
        <v>64</v>
      </c>
      <c r="AE615">
        <v>16</v>
      </c>
      <c r="AH615" s="81">
        <v>39173</v>
      </c>
      <c r="AI615" t="s">
        <v>5314</v>
      </c>
      <c r="AJ615">
        <v>41365</v>
      </c>
      <c r="AK615" t="s">
        <v>337</v>
      </c>
      <c r="AP615" t="s">
        <v>5315</v>
      </c>
      <c r="AQ615" t="s">
        <v>340</v>
      </c>
      <c r="AR615" t="s">
        <v>340</v>
      </c>
      <c r="AT615" t="s">
        <v>137</v>
      </c>
      <c r="AV615" t="s">
        <v>341</v>
      </c>
      <c r="AW615">
        <v>2</v>
      </c>
      <c r="BS615">
        <v>1</v>
      </c>
      <c r="BT615" t="s">
        <v>293</v>
      </c>
      <c r="BX615" t="s">
        <v>5316</v>
      </c>
      <c r="BY615">
        <v>0</v>
      </c>
      <c r="BZ615">
        <v>40</v>
      </c>
      <c r="CA615" t="s">
        <v>542</v>
      </c>
    </row>
    <row r="616" spans="1:82" x14ac:dyDescent="0.2">
      <c r="A616">
        <v>613</v>
      </c>
      <c r="B616" t="s">
        <v>333</v>
      </c>
      <c r="C616" s="73">
        <v>1116502525</v>
      </c>
      <c r="D616" s="73" t="s">
        <v>86</v>
      </c>
      <c r="E616" s="73" t="str">
        <f t="shared" si="9"/>
        <v>営利法人（株式・合名・合資・合同会社）</v>
      </c>
      <c r="F616" s="73" t="s">
        <v>534</v>
      </c>
      <c r="G616" s="73" t="s">
        <v>70</v>
      </c>
      <c r="H616" s="80">
        <v>44543</v>
      </c>
      <c r="I616" t="s">
        <v>535</v>
      </c>
      <c r="J616">
        <v>3360033</v>
      </c>
      <c r="K616" t="s">
        <v>536</v>
      </c>
      <c r="L616" t="s">
        <v>537</v>
      </c>
      <c r="M616" t="s">
        <v>137</v>
      </c>
      <c r="O616" t="s">
        <v>137</v>
      </c>
      <c r="Q616" t="s">
        <v>137</v>
      </c>
      <c r="AD616">
        <v>20</v>
      </c>
      <c r="AE616">
        <v>20</v>
      </c>
      <c r="AH616" s="81">
        <v>39234</v>
      </c>
      <c r="AI616" t="s">
        <v>538</v>
      </c>
      <c r="AJ616">
        <v>39234</v>
      </c>
      <c r="AK616" t="s">
        <v>337</v>
      </c>
      <c r="AM616">
        <v>41486</v>
      </c>
      <c r="AN616" t="s">
        <v>539</v>
      </c>
      <c r="AP616" t="s">
        <v>540</v>
      </c>
      <c r="AQ616" t="s">
        <v>351</v>
      </c>
      <c r="AR616" t="s">
        <v>351</v>
      </c>
      <c r="AT616" t="s">
        <v>137</v>
      </c>
      <c r="AV616" t="s">
        <v>341</v>
      </c>
      <c r="AW616">
        <v>2</v>
      </c>
      <c r="BL616">
        <v>1</v>
      </c>
      <c r="BP616">
        <v>1</v>
      </c>
      <c r="BT616" t="s">
        <v>293</v>
      </c>
      <c r="BV616">
        <v>15</v>
      </c>
      <c r="BW616">
        <v>37316</v>
      </c>
      <c r="BX616" t="s">
        <v>541</v>
      </c>
      <c r="BY616">
        <v>0</v>
      </c>
      <c r="BZ616">
        <v>60</v>
      </c>
      <c r="CA616" t="s">
        <v>542</v>
      </c>
      <c r="CD616">
        <v>1</v>
      </c>
    </row>
    <row r="617" spans="1:82" x14ac:dyDescent="0.2">
      <c r="A617">
        <v>614</v>
      </c>
      <c r="B617" t="s">
        <v>333</v>
      </c>
      <c r="C617" s="73">
        <v>1116502764</v>
      </c>
      <c r="D617" s="73" t="s">
        <v>87</v>
      </c>
      <c r="E617" s="73" t="str">
        <f t="shared" si="9"/>
        <v>社会福祉法人（社協以外）</v>
      </c>
      <c r="F617" s="73" t="s">
        <v>88</v>
      </c>
      <c r="G617" s="73" t="s">
        <v>70</v>
      </c>
      <c r="H617" s="80">
        <v>61605</v>
      </c>
      <c r="I617" t="s">
        <v>543</v>
      </c>
      <c r="J617">
        <v>3310060</v>
      </c>
      <c r="K617" t="s">
        <v>544</v>
      </c>
      <c r="L617" t="s">
        <v>545</v>
      </c>
      <c r="M617" t="s">
        <v>137</v>
      </c>
      <c r="N617" t="s">
        <v>137</v>
      </c>
      <c r="O617" t="s">
        <v>137</v>
      </c>
      <c r="P617" t="s">
        <v>137</v>
      </c>
      <c r="Q617" t="s">
        <v>137</v>
      </c>
      <c r="R617" t="s">
        <v>137</v>
      </c>
      <c r="S617" t="s">
        <v>137</v>
      </c>
      <c r="U617" t="s">
        <v>546</v>
      </c>
      <c r="V617">
        <v>19</v>
      </c>
      <c r="X617">
        <v>10</v>
      </c>
      <c r="AB617">
        <v>6</v>
      </c>
      <c r="AD617">
        <v>10</v>
      </c>
      <c r="AE617">
        <v>34</v>
      </c>
      <c r="AH617" s="81">
        <v>39448</v>
      </c>
      <c r="AI617" t="s">
        <v>547</v>
      </c>
      <c r="AJ617">
        <v>39448</v>
      </c>
      <c r="AK617">
        <v>39448</v>
      </c>
      <c r="AM617">
        <v>41486</v>
      </c>
      <c r="AN617" t="s">
        <v>548</v>
      </c>
      <c r="AP617" t="s">
        <v>549</v>
      </c>
      <c r="AQ617" t="s">
        <v>340</v>
      </c>
      <c r="AR617" t="s">
        <v>340</v>
      </c>
      <c r="AT617" t="s">
        <v>137</v>
      </c>
      <c r="AV617" t="s">
        <v>341</v>
      </c>
      <c r="AW617">
        <v>4</v>
      </c>
      <c r="AX617" t="s">
        <v>550</v>
      </c>
      <c r="AY617" t="s">
        <v>340</v>
      </c>
      <c r="BP617">
        <v>1</v>
      </c>
      <c r="BT617" t="s">
        <v>293</v>
      </c>
      <c r="BX617" t="s">
        <v>551</v>
      </c>
      <c r="BY617">
        <v>0</v>
      </c>
      <c r="BZ617">
        <v>35</v>
      </c>
      <c r="CA617" t="s">
        <v>542</v>
      </c>
      <c r="CC617" t="s">
        <v>552</v>
      </c>
    </row>
    <row r="618" spans="1:82" x14ac:dyDescent="0.2">
      <c r="A618">
        <v>615</v>
      </c>
      <c r="B618" t="s">
        <v>333</v>
      </c>
      <c r="C618" s="73">
        <v>1116502897</v>
      </c>
      <c r="D618" s="73" t="s">
        <v>5317</v>
      </c>
      <c r="E618" s="73" t="str">
        <f t="shared" si="9"/>
        <v>社会福祉法人（社協以外）</v>
      </c>
      <c r="F618" s="73" t="s">
        <v>5318</v>
      </c>
      <c r="G618" s="73" t="s">
        <v>70</v>
      </c>
      <c r="H618" s="80">
        <v>27441</v>
      </c>
      <c r="I618" t="s">
        <v>5319</v>
      </c>
      <c r="J618">
        <v>3310812</v>
      </c>
      <c r="K618" t="s">
        <v>5320</v>
      </c>
      <c r="L618" t="s">
        <v>5321</v>
      </c>
      <c r="Q618" t="s">
        <v>137</v>
      </c>
      <c r="X618">
        <v>15</v>
      </c>
      <c r="AE618">
        <v>20</v>
      </c>
      <c r="AH618" s="81">
        <v>39539</v>
      </c>
      <c r="AI618" t="s">
        <v>5322</v>
      </c>
      <c r="AJ618">
        <v>39539</v>
      </c>
      <c r="AK618" t="s">
        <v>337</v>
      </c>
      <c r="AM618">
        <v>41486</v>
      </c>
      <c r="AN618" t="s">
        <v>5323</v>
      </c>
      <c r="AP618" t="s">
        <v>5324</v>
      </c>
      <c r="AQ618" t="s">
        <v>340</v>
      </c>
      <c r="AR618" t="s">
        <v>340</v>
      </c>
      <c r="AT618" t="s">
        <v>137</v>
      </c>
      <c r="AV618" t="s">
        <v>341</v>
      </c>
      <c r="AW618">
        <v>2</v>
      </c>
      <c r="BP618">
        <v>1</v>
      </c>
      <c r="BT618" t="s">
        <v>293</v>
      </c>
      <c r="BX618" t="s">
        <v>551</v>
      </c>
      <c r="BY618">
        <v>0</v>
      </c>
      <c r="BZ618">
        <v>40</v>
      </c>
      <c r="CA618" t="s">
        <v>542</v>
      </c>
    </row>
    <row r="619" spans="1:82" x14ac:dyDescent="0.2">
      <c r="A619">
        <v>616</v>
      </c>
      <c r="B619" t="s">
        <v>333</v>
      </c>
      <c r="C619" s="73">
        <v>1116503143</v>
      </c>
      <c r="D619" s="73" t="s">
        <v>5325</v>
      </c>
      <c r="E619" s="73" t="str">
        <f t="shared" si="9"/>
        <v>特定非営利活動法人</v>
      </c>
      <c r="F619" s="73" t="s">
        <v>5326</v>
      </c>
      <c r="G619" s="73" t="s">
        <v>70</v>
      </c>
      <c r="H619" s="80">
        <v>11627</v>
      </c>
      <c r="I619" t="s">
        <v>5327</v>
      </c>
      <c r="J619" t="s">
        <v>609</v>
      </c>
      <c r="K619" t="s">
        <v>5328</v>
      </c>
      <c r="L619" t="s">
        <v>5328</v>
      </c>
      <c r="M619" t="s">
        <v>137</v>
      </c>
      <c r="N619" t="s">
        <v>137</v>
      </c>
      <c r="O619" t="s">
        <v>137</v>
      </c>
      <c r="P619" t="s">
        <v>137</v>
      </c>
      <c r="Q619" t="s">
        <v>137</v>
      </c>
      <c r="R619" t="s">
        <v>137</v>
      </c>
      <c r="S619" t="s">
        <v>137</v>
      </c>
      <c r="X619">
        <v>25</v>
      </c>
      <c r="AE619">
        <v>15</v>
      </c>
      <c r="AH619" s="81">
        <v>39814</v>
      </c>
      <c r="AI619" t="s">
        <v>5329</v>
      </c>
      <c r="AJ619">
        <v>39814</v>
      </c>
      <c r="AK619" t="s">
        <v>337</v>
      </c>
      <c r="AM619">
        <v>41486</v>
      </c>
      <c r="AN619" t="s">
        <v>5330</v>
      </c>
      <c r="AP619" t="s">
        <v>5331</v>
      </c>
      <c r="AQ619" t="s">
        <v>412</v>
      </c>
      <c r="AR619" t="s">
        <v>412</v>
      </c>
      <c r="AT619" t="s">
        <v>137</v>
      </c>
      <c r="AV619" t="s">
        <v>341</v>
      </c>
      <c r="AW619">
        <v>2</v>
      </c>
      <c r="BP619">
        <v>1</v>
      </c>
      <c r="BT619" t="s">
        <v>2310</v>
      </c>
      <c r="BX619" t="s">
        <v>551</v>
      </c>
      <c r="BY619">
        <v>0</v>
      </c>
      <c r="BZ619">
        <v>30</v>
      </c>
      <c r="CA619" t="s">
        <v>542</v>
      </c>
    </row>
    <row r="620" spans="1:82" x14ac:dyDescent="0.2">
      <c r="A620">
        <v>617</v>
      </c>
      <c r="B620" t="s">
        <v>333</v>
      </c>
      <c r="C620" s="73">
        <v>1116503325</v>
      </c>
      <c r="D620" s="73" t="s">
        <v>5332</v>
      </c>
      <c r="E620" s="73" t="str">
        <f t="shared" si="9"/>
        <v>特定非営利活動法人</v>
      </c>
      <c r="F620" s="73" t="s">
        <v>5333</v>
      </c>
      <c r="G620" s="73" t="s">
        <v>70</v>
      </c>
      <c r="H620" s="80">
        <v>21753</v>
      </c>
      <c r="I620" t="s">
        <v>5334</v>
      </c>
      <c r="J620">
        <v>3380006</v>
      </c>
      <c r="K620" t="s">
        <v>5335</v>
      </c>
      <c r="L620" t="s">
        <v>5336</v>
      </c>
      <c r="M620" t="s">
        <v>137</v>
      </c>
      <c r="N620" t="s">
        <v>137</v>
      </c>
      <c r="O620" t="s">
        <v>137</v>
      </c>
      <c r="P620" t="s">
        <v>137</v>
      </c>
      <c r="Q620" t="s">
        <v>137</v>
      </c>
      <c r="R620" t="s">
        <v>137</v>
      </c>
      <c r="S620" t="s">
        <v>137</v>
      </c>
      <c r="X620">
        <v>15</v>
      </c>
      <c r="AE620">
        <v>15</v>
      </c>
      <c r="AH620" s="81">
        <v>39995</v>
      </c>
      <c r="AI620" t="s">
        <v>5337</v>
      </c>
      <c r="AJ620">
        <v>39995</v>
      </c>
      <c r="AK620" t="s">
        <v>337</v>
      </c>
      <c r="AM620">
        <v>41486</v>
      </c>
      <c r="AN620" t="s">
        <v>5338</v>
      </c>
      <c r="AP620" t="s">
        <v>5339</v>
      </c>
      <c r="AQ620" t="s">
        <v>460</v>
      </c>
      <c r="AR620" t="s">
        <v>460</v>
      </c>
      <c r="AT620" t="s">
        <v>137</v>
      </c>
      <c r="AV620" t="s">
        <v>341</v>
      </c>
      <c r="AW620">
        <v>2</v>
      </c>
      <c r="BP620">
        <v>1</v>
      </c>
      <c r="BT620" t="s">
        <v>2310</v>
      </c>
      <c r="BX620" t="s">
        <v>565</v>
      </c>
      <c r="BY620">
        <v>0</v>
      </c>
      <c r="BZ620">
        <v>26</v>
      </c>
      <c r="CA620" t="s">
        <v>542</v>
      </c>
      <c r="CC620" t="s">
        <v>344</v>
      </c>
    </row>
    <row r="621" spans="1:82" x14ac:dyDescent="0.2">
      <c r="A621">
        <v>618</v>
      </c>
      <c r="B621" t="s">
        <v>618</v>
      </c>
      <c r="C621" s="73">
        <v>1116503812</v>
      </c>
      <c r="D621" s="73" t="s">
        <v>5340</v>
      </c>
      <c r="E621" s="73" t="str">
        <f t="shared" si="9"/>
        <v>特定非営利活動法人</v>
      </c>
      <c r="F621" s="73" t="s">
        <v>5341</v>
      </c>
      <c r="G621" s="73" t="s">
        <v>70</v>
      </c>
      <c r="H621" s="80">
        <v>21028</v>
      </c>
      <c r="I621" t="s">
        <v>5342</v>
      </c>
      <c r="J621">
        <v>3360021</v>
      </c>
      <c r="K621" t="s">
        <v>5343</v>
      </c>
      <c r="L621" t="s">
        <v>5343</v>
      </c>
      <c r="Q621" t="s">
        <v>137</v>
      </c>
      <c r="R621" t="s">
        <v>137</v>
      </c>
      <c r="AE621">
        <v>20</v>
      </c>
      <c r="AH621" s="81">
        <v>40513</v>
      </c>
      <c r="AI621" t="s">
        <v>5344</v>
      </c>
      <c r="AJ621">
        <v>40513</v>
      </c>
      <c r="AK621" t="s">
        <v>337</v>
      </c>
      <c r="AM621">
        <v>41486</v>
      </c>
      <c r="AN621" t="s">
        <v>5345</v>
      </c>
      <c r="AP621" t="s">
        <v>5346</v>
      </c>
      <c r="AQ621" t="s">
        <v>412</v>
      </c>
      <c r="AR621" t="s">
        <v>412</v>
      </c>
      <c r="AT621" t="s">
        <v>137</v>
      </c>
      <c r="AU621" t="s">
        <v>341</v>
      </c>
      <c r="AW621">
        <v>1</v>
      </c>
      <c r="BS621">
        <v>1</v>
      </c>
      <c r="BT621" t="s">
        <v>293</v>
      </c>
      <c r="BX621" t="s">
        <v>560</v>
      </c>
      <c r="BY621">
        <v>0</v>
      </c>
      <c r="BZ621">
        <v>20</v>
      </c>
      <c r="CA621" t="s">
        <v>542</v>
      </c>
      <c r="CC621" t="s">
        <v>344</v>
      </c>
      <c r="CD621" t="s">
        <v>345</v>
      </c>
    </row>
    <row r="622" spans="1:82" x14ac:dyDescent="0.2">
      <c r="A622">
        <v>619</v>
      </c>
      <c r="B622" t="s">
        <v>618</v>
      </c>
      <c r="C622" s="73">
        <v>1116503929</v>
      </c>
      <c r="D622" s="73" t="s">
        <v>5347</v>
      </c>
      <c r="E622" s="73" t="str">
        <f t="shared" si="9"/>
        <v>社会福祉法人（社協以外）</v>
      </c>
      <c r="F622" s="73" t="s">
        <v>5348</v>
      </c>
      <c r="G622" s="73" t="s">
        <v>70</v>
      </c>
      <c r="H622" s="80">
        <v>32127</v>
      </c>
      <c r="I622" t="s">
        <v>5349</v>
      </c>
      <c r="J622">
        <v>3300856</v>
      </c>
      <c r="K622" t="s">
        <v>5350</v>
      </c>
      <c r="L622" t="s">
        <v>5350</v>
      </c>
      <c r="Q622" t="s">
        <v>137</v>
      </c>
      <c r="R622" t="s">
        <v>137</v>
      </c>
      <c r="AE622">
        <v>20</v>
      </c>
      <c r="AH622" s="81">
        <v>40634</v>
      </c>
      <c r="AI622" t="s">
        <v>5351</v>
      </c>
      <c r="AJ622">
        <v>40634</v>
      </c>
      <c r="AK622" t="s">
        <v>337</v>
      </c>
      <c r="AM622">
        <v>41486</v>
      </c>
      <c r="AN622" t="s">
        <v>5352</v>
      </c>
      <c r="AP622" t="s">
        <v>5353</v>
      </c>
      <c r="AQ622" t="s">
        <v>340</v>
      </c>
      <c r="AR622" t="s">
        <v>340</v>
      </c>
      <c r="AT622" t="s">
        <v>137</v>
      </c>
      <c r="AU622" t="s">
        <v>341</v>
      </c>
      <c r="AW622">
        <v>1</v>
      </c>
      <c r="BX622" t="s">
        <v>551</v>
      </c>
      <c r="BY622">
        <v>0</v>
      </c>
      <c r="BZ622">
        <v>33</v>
      </c>
      <c r="CA622" t="s">
        <v>542</v>
      </c>
      <c r="CC622" t="s">
        <v>344</v>
      </c>
    </row>
    <row r="623" spans="1:82" x14ac:dyDescent="0.2">
      <c r="A623">
        <v>620</v>
      </c>
      <c r="B623" t="s">
        <v>333</v>
      </c>
      <c r="C623" s="73">
        <v>1116503937</v>
      </c>
      <c r="D623" s="73" t="s">
        <v>5317</v>
      </c>
      <c r="E623" s="73" t="str">
        <f t="shared" si="9"/>
        <v>社会福祉法人（社協以外）</v>
      </c>
      <c r="F623" s="73" t="s">
        <v>5354</v>
      </c>
      <c r="G623" s="73" t="s">
        <v>70</v>
      </c>
      <c r="H623" s="80">
        <v>17060</v>
      </c>
      <c r="I623" t="s">
        <v>5355</v>
      </c>
      <c r="J623">
        <v>3370003</v>
      </c>
      <c r="K623" t="s">
        <v>5356</v>
      </c>
      <c r="L623" t="s">
        <v>5357</v>
      </c>
      <c r="M623" t="s">
        <v>137</v>
      </c>
      <c r="Q623" t="s">
        <v>137</v>
      </c>
      <c r="X623">
        <v>13</v>
      </c>
      <c r="AE623">
        <v>20</v>
      </c>
      <c r="AH623" s="81">
        <v>40634</v>
      </c>
      <c r="AI623" t="s">
        <v>5358</v>
      </c>
      <c r="AJ623">
        <v>40634</v>
      </c>
      <c r="AK623" t="s">
        <v>337</v>
      </c>
      <c r="AM623">
        <v>41486</v>
      </c>
      <c r="AN623" t="s">
        <v>5359</v>
      </c>
      <c r="AP623" t="s">
        <v>5360</v>
      </c>
      <c r="AQ623" t="s">
        <v>340</v>
      </c>
      <c r="AR623" t="s">
        <v>340</v>
      </c>
      <c r="AT623" t="s">
        <v>137</v>
      </c>
      <c r="AV623" t="s">
        <v>341</v>
      </c>
      <c r="AW623">
        <v>2</v>
      </c>
      <c r="BS623">
        <v>1</v>
      </c>
      <c r="BT623" t="s">
        <v>471</v>
      </c>
      <c r="CD623" t="s">
        <v>345</v>
      </c>
    </row>
    <row r="624" spans="1:82" x14ac:dyDescent="0.2">
      <c r="A624">
        <v>621</v>
      </c>
      <c r="B624" t="s">
        <v>618</v>
      </c>
      <c r="C624" s="73">
        <v>1116504091</v>
      </c>
      <c r="D624" s="73" t="s">
        <v>5361</v>
      </c>
      <c r="E624" s="73" t="str">
        <f t="shared" si="9"/>
        <v>特定非営利活動法人</v>
      </c>
      <c r="F624" s="73" t="s">
        <v>5362</v>
      </c>
      <c r="G624" s="73" t="s">
        <v>70</v>
      </c>
      <c r="H624" s="80">
        <v>27600</v>
      </c>
      <c r="I624" t="s">
        <v>5363</v>
      </c>
      <c r="J624" t="s">
        <v>5364</v>
      </c>
      <c r="K624" t="s">
        <v>5365</v>
      </c>
      <c r="L624" t="s">
        <v>5365</v>
      </c>
      <c r="Q624" t="s">
        <v>137</v>
      </c>
      <c r="R624" t="s">
        <v>137</v>
      </c>
      <c r="AE624">
        <v>20</v>
      </c>
      <c r="AH624" s="81">
        <v>44105</v>
      </c>
      <c r="AI624" t="s">
        <v>5366</v>
      </c>
      <c r="AQ624" t="s">
        <v>412</v>
      </c>
      <c r="AR624" t="s">
        <v>412</v>
      </c>
      <c r="AT624" t="s">
        <v>137</v>
      </c>
      <c r="AU624" t="s">
        <v>341</v>
      </c>
      <c r="AW624">
        <v>1</v>
      </c>
      <c r="BP624">
        <v>1</v>
      </c>
      <c r="BR624" t="s">
        <v>5367</v>
      </c>
      <c r="BT624" t="s">
        <v>293</v>
      </c>
      <c r="BX624" t="s">
        <v>560</v>
      </c>
      <c r="BY624">
        <v>0</v>
      </c>
      <c r="BZ624">
        <v>20</v>
      </c>
      <c r="CA624" t="s">
        <v>542</v>
      </c>
      <c r="CC624" t="s">
        <v>344</v>
      </c>
      <c r="CD624" t="s">
        <v>345</v>
      </c>
    </row>
    <row r="625" spans="1:82" x14ac:dyDescent="0.2">
      <c r="A625">
        <v>622</v>
      </c>
      <c r="B625" t="s">
        <v>618</v>
      </c>
      <c r="C625" s="73">
        <v>1116504109</v>
      </c>
      <c r="D625" s="73" t="s">
        <v>71</v>
      </c>
      <c r="E625" s="73" t="str">
        <f t="shared" si="9"/>
        <v>その他（社団・財団・農協・生協等）</v>
      </c>
      <c r="F625" s="73" t="s">
        <v>5368</v>
      </c>
      <c r="G625" s="73" t="s">
        <v>70</v>
      </c>
      <c r="H625" s="80">
        <v>15044</v>
      </c>
      <c r="I625" t="s">
        <v>5369</v>
      </c>
      <c r="J625">
        <v>3300804</v>
      </c>
      <c r="K625" t="s">
        <v>5370</v>
      </c>
      <c r="L625" t="s">
        <v>5370</v>
      </c>
      <c r="R625" t="s">
        <v>137</v>
      </c>
      <c r="AE625">
        <v>20</v>
      </c>
      <c r="AH625" s="81">
        <v>40725</v>
      </c>
      <c r="AI625" t="s">
        <v>5371</v>
      </c>
      <c r="AJ625">
        <v>40725</v>
      </c>
      <c r="AK625" t="s">
        <v>337</v>
      </c>
      <c r="AM625">
        <v>41486</v>
      </c>
      <c r="AN625" t="s">
        <v>5372</v>
      </c>
      <c r="AP625" t="s">
        <v>5373</v>
      </c>
      <c r="AQ625" t="s">
        <v>401</v>
      </c>
      <c r="AR625" t="s">
        <v>401</v>
      </c>
      <c r="AT625" t="s">
        <v>137</v>
      </c>
      <c r="AU625" t="s">
        <v>341</v>
      </c>
      <c r="AW625">
        <v>1</v>
      </c>
      <c r="BO625">
        <v>1</v>
      </c>
      <c r="BQ625">
        <v>1</v>
      </c>
      <c r="BT625" t="s">
        <v>294</v>
      </c>
      <c r="BV625">
        <v>19</v>
      </c>
      <c r="BW625">
        <v>38261</v>
      </c>
      <c r="BX625" t="s">
        <v>560</v>
      </c>
      <c r="BY625">
        <v>0</v>
      </c>
      <c r="BZ625">
        <v>36</v>
      </c>
      <c r="CA625" t="s">
        <v>542</v>
      </c>
      <c r="CC625" t="s">
        <v>344</v>
      </c>
      <c r="CD625">
        <v>1</v>
      </c>
    </row>
    <row r="626" spans="1:82" x14ac:dyDescent="0.2">
      <c r="A626">
        <v>623</v>
      </c>
      <c r="B626" t="s">
        <v>618</v>
      </c>
      <c r="C626" s="73">
        <v>1116504166</v>
      </c>
      <c r="D626" s="73" t="s">
        <v>5374</v>
      </c>
      <c r="E626" s="73" t="str">
        <f t="shared" si="9"/>
        <v>特定非営利活動法人</v>
      </c>
      <c r="F626" s="73" t="s">
        <v>5375</v>
      </c>
      <c r="G626" s="73" t="s">
        <v>70</v>
      </c>
      <c r="H626" s="80">
        <v>14006</v>
      </c>
      <c r="I626" t="s">
        <v>5376</v>
      </c>
      <c r="J626">
        <v>3360024</v>
      </c>
      <c r="K626" t="s">
        <v>5377</v>
      </c>
      <c r="L626" t="s">
        <v>5378</v>
      </c>
      <c r="M626" t="s">
        <v>137</v>
      </c>
      <c r="Q626" t="s">
        <v>137</v>
      </c>
      <c r="AE626">
        <v>36</v>
      </c>
      <c r="AH626" s="81">
        <v>40787</v>
      </c>
      <c r="AI626" t="s">
        <v>5379</v>
      </c>
      <c r="AJ626">
        <v>40787</v>
      </c>
      <c r="AK626" t="s">
        <v>337</v>
      </c>
      <c r="AP626" t="s">
        <v>5380</v>
      </c>
      <c r="AQ626" t="s">
        <v>412</v>
      </c>
      <c r="AR626" t="s">
        <v>412</v>
      </c>
      <c r="AT626" t="s">
        <v>137</v>
      </c>
      <c r="AU626" t="s">
        <v>341</v>
      </c>
      <c r="AW626">
        <v>1</v>
      </c>
      <c r="BQ626">
        <v>1</v>
      </c>
      <c r="BT626" t="s">
        <v>294</v>
      </c>
      <c r="BX626" t="s">
        <v>560</v>
      </c>
      <c r="BY626">
        <v>0</v>
      </c>
      <c r="BZ626">
        <v>20</v>
      </c>
      <c r="CA626" t="s">
        <v>542</v>
      </c>
      <c r="CB626">
        <v>1</v>
      </c>
      <c r="CC626" t="s">
        <v>344</v>
      </c>
    </row>
    <row r="627" spans="1:82" x14ac:dyDescent="0.2">
      <c r="A627">
        <v>624</v>
      </c>
      <c r="B627" t="s">
        <v>618</v>
      </c>
      <c r="C627" s="73">
        <v>1116504190</v>
      </c>
      <c r="D627" s="73" t="s">
        <v>5381</v>
      </c>
      <c r="E627" s="73" t="str">
        <f t="shared" si="9"/>
        <v>社会福祉法人（社協以外）</v>
      </c>
      <c r="F627" s="73" t="s">
        <v>5382</v>
      </c>
      <c r="G627" s="73" t="s">
        <v>70</v>
      </c>
      <c r="H627" s="80">
        <v>23636</v>
      </c>
      <c r="I627" t="s">
        <v>5383</v>
      </c>
      <c r="J627">
        <v>3380832</v>
      </c>
      <c r="K627" t="s">
        <v>5384</v>
      </c>
      <c r="L627" t="s">
        <v>5384</v>
      </c>
      <c r="R627" t="s">
        <v>137</v>
      </c>
      <c r="AE627">
        <v>20</v>
      </c>
      <c r="AH627" s="81">
        <v>40817</v>
      </c>
      <c r="AI627" t="s">
        <v>5385</v>
      </c>
      <c r="AJ627">
        <v>40817</v>
      </c>
      <c r="AK627" t="s">
        <v>337</v>
      </c>
      <c r="AM627">
        <v>41486</v>
      </c>
      <c r="AN627" t="s">
        <v>5386</v>
      </c>
      <c r="AP627" t="s">
        <v>5387</v>
      </c>
      <c r="AQ627" t="s">
        <v>340</v>
      </c>
      <c r="AR627" t="s">
        <v>340</v>
      </c>
      <c r="AT627" t="s">
        <v>137</v>
      </c>
      <c r="AU627" t="s">
        <v>341</v>
      </c>
      <c r="AW627">
        <v>1</v>
      </c>
      <c r="BQ627">
        <v>1</v>
      </c>
      <c r="BT627" t="s">
        <v>294</v>
      </c>
      <c r="BX627" t="s">
        <v>560</v>
      </c>
      <c r="BY627">
        <v>0</v>
      </c>
      <c r="BZ627">
        <v>20</v>
      </c>
      <c r="CA627" t="s">
        <v>542</v>
      </c>
    </row>
    <row r="628" spans="1:82" x14ac:dyDescent="0.2">
      <c r="A628">
        <v>625</v>
      </c>
      <c r="B628" t="s">
        <v>618</v>
      </c>
      <c r="C628" s="73">
        <v>1116504240</v>
      </c>
      <c r="D628" s="73" t="s">
        <v>5388</v>
      </c>
      <c r="E628" s="73" t="str">
        <f t="shared" si="9"/>
        <v>特定非営利活動法人</v>
      </c>
      <c r="F628" s="73" t="s">
        <v>5389</v>
      </c>
      <c r="G628" s="73" t="s">
        <v>70</v>
      </c>
      <c r="H628" s="80">
        <v>35133</v>
      </c>
      <c r="I628" t="s">
        <v>5390</v>
      </c>
      <c r="J628">
        <v>3370051</v>
      </c>
      <c r="K628" t="s">
        <v>5391</v>
      </c>
      <c r="L628" t="s">
        <v>5392</v>
      </c>
      <c r="Q628" t="s">
        <v>137</v>
      </c>
      <c r="R628" t="s">
        <v>137</v>
      </c>
      <c r="AE628">
        <v>20</v>
      </c>
      <c r="AH628" s="81">
        <v>40848</v>
      </c>
      <c r="AI628" t="s">
        <v>5393</v>
      </c>
      <c r="AJ628">
        <v>40848</v>
      </c>
      <c r="AK628" t="s">
        <v>337</v>
      </c>
      <c r="AM628">
        <v>41486</v>
      </c>
      <c r="AN628" t="s">
        <v>5394</v>
      </c>
      <c r="AP628" t="s">
        <v>5395</v>
      </c>
      <c r="AQ628" t="s">
        <v>412</v>
      </c>
      <c r="AR628" t="s">
        <v>412</v>
      </c>
      <c r="AT628" t="s">
        <v>137</v>
      </c>
      <c r="AU628" t="s">
        <v>341</v>
      </c>
      <c r="AW628">
        <v>1</v>
      </c>
      <c r="BQ628">
        <v>2</v>
      </c>
      <c r="BT628" t="s">
        <v>294</v>
      </c>
      <c r="BX628" t="s">
        <v>560</v>
      </c>
      <c r="BY628">
        <v>0</v>
      </c>
      <c r="BZ628">
        <v>20</v>
      </c>
      <c r="CA628" t="s">
        <v>542</v>
      </c>
      <c r="CD628" t="e">
        <v>#REF!</v>
      </c>
    </row>
    <row r="629" spans="1:82" x14ac:dyDescent="0.2">
      <c r="A629">
        <v>626</v>
      </c>
      <c r="B629" t="s">
        <v>618</v>
      </c>
      <c r="C629" s="73">
        <v>1116504273</v>
      </c>
      <c r="D629" s="73" t="s">
        <v>5396</v>
      </c>
      <c r="E629" s="73" t="str">
        <f t="shared" si="9"/>
        <v>特定非営利活動法人</v>
      </c>
      <c r="F629" s="73" t="s">
        <v>5397</v>
      </c>
      <c r="G629" s="73" t="s">
        <v>70</v>
      </c>
      <c r="H629" s="80">
        <v>36979</v>
      </c>
      <c r="I629" t="s">
        <v>5398</v>
      </c>
      <c r="J629">
        <v>3390005</v>
      </c>
      <c r="K629" t="s">
        <v>5399</v>
      </c>
      <c r="L629" t="s">
        <v>5399</v>
      </c>
      <c r="Q629" t="s">
        <v>137</v>
      </c>
      <c r="R629" t="s">
        <v>137</v>
      </c>
      <c r="AE629">
        <v>20</v>
      </c>
      <c r="AH629" s="81">
        <v>40878</v>
      </c>
      <c r="AI629" t="s">
        <v>5400</v>
      </c>
      <c r="AJ629">
        <v>40878</v>
      </c>
      <c r="AK629" t="s">
        <v>337</v>
      </c>
      <c r="AM629">
        <v>41486</v>
      </c>
      <c r="AN629" t="s">
        <v>5401</v>
      </c>
      <c r="AP629" t="s">
        <v>5402</v>
      </c>
      <c r="AQ629" t="s">
        <v>412</v>
      </c>
      <c r="AR629" t="s">
        <v>412</v>
      </c>
      <c r="AT629" t="s">
        <v>137</v>
      </c>
      <c r="AU629" t="s">
        <v>341</v>
      </c>
      <c r="AW629">
        <v>1</v>
      </c>
      <c r="BQ629">
        <v>2</v>
      </c>
      <c r="BT629" t="s">
        <v>294</v>
      </c>
      <c r="BX629" t="s">
        <v>560</v>
      </c>
      <c r="BY629">
        <v>0</v>
      </c>
      <c r="BZ629">
        <v>33</v>
      </c>
      <c r="CA629" t="s">
        <v>542</v>
      </c>
      <c r="CC629" t="s">
        <v>344</v>
      </c>
      <c r="CD629" t="s">
        <v>345</v>
      </c>
    </row>
    <row r="630" spans="1:82" x14ac:dyDescent="0.2">
      <c r="A630">
        <v>627</v>
      </c>
      <c r="B630" t="s">
        <v>618</v>
      </c>
      <c r="C630" s="73">
        <v>1116504232</v>
      </c>
      <c r="D630" s="73" t="s">
        <v>5403</v>
      </c>
      <c r="E630" s="73" t="str">
        <f t="shared" si="9"/>
        <v>その他（社団・財団・農協・生協等）</v>
      </c>
      <c r="F630" s="73" t="s">
        <v>5404</v>
      </c>
      <c r="G630" s="73" t="s">
        <v>70</v>
      </c>
      <c r="H630" s="80">
        <v>35328</v>
      </c>
      <c r="I630" t="s">
        <v>5405</v>
      </c>
      <c r="J630" t="s">
        <v>591</v>
      </c>
      <c r="K630" t="s">
        <v>5406</v>
      </c>
      <c r="L630" t="s">
        <v>5407</v>
      </c>
      <c r="R630" t="s">
        <v>137</v>
      </c>
      <c r="AE630">
        <v>33</v>
      </c>
      <c r="AH630" s="81">
        <v>40848</v>
      </c>
      <c r="AI630" t="s">
        <v>5408</v>
      </c>
      <c r="AJ630">
        <v>40848</v>
      </c>
      <c r="AK630" t="s">
        <v>337</v>
      </c>
      <c r="AM630">
        <v>41486</v>
      </c>
      <c r="AN630" t="s">
        <v>5409</v>
      </c>
      <c r="AP630" t="s">
        <v>5410</v>
      </c>
      <c r="AQ630" t="s">
        <v>401</v>
      </c>
      <c r="AR630" t="s">
        <v>401</v>
      </c>
      <c r="AT630" t="s">
        <v>137</v>
      </c>
      <c r="AU630" t="s">
        <v>341</v>
      </c>
      <c r="AW630">
        <v>1</v>
      </c>
      <c r="BR630" t="s">
        <v>5411</v>
      </c>
      <c r="BT630" t="s">
        <v>294</v>
      </c>
      <c r="BV630">
        <v>30</v>
      </c>
      <c r="BW630">
        <v>35521</v>
      </c>
      <c r="BX630" t="s">
        <v>560</v>
      </c>
      <c r="BY630">
        <v>0</v>
      </c>
      <c r="BZ630">
        <v>20</v>
      </c>
      <c r="CA630" t="s">
        <v>542</v>
      </c>
      <c r="CC630" t="s">
        <v>344</v>
      </c>
      <c r="CD630" t="s">
        <v>345</v>
      </c>
    </row>
    <row r="631" spans="1:82" x14ac:dyDescent="0.2">
      <c r="A631">
        <v>628</v>
      </c>
      <c r="B631" t="s">
        <v>618</v>
      </c>
      <c r="C631" s="73">
        <v>1116504380</v>
      </c>
      <c r="D631" s="73" t="s">
        <v>71</v>
      </c>
      <c r="E631" s="73" t="str">
        <f t="shared" si="9"/>
        <v>その他（社団・財団・農協・生協等）</v>
      </c>
      <c r="F631" s="73" t="s">
        <v>5412</v>
      </c>
      <c r="G631" s="73" t="s">
        <v>70</v>
      </c>
      <c r="H631" s="80">
        <v>25743</v>
      </c>
      <c r="I631" t="s">
        <v>5413</v>
      </c>
      <c r="J631">
        <v>3300834</v>
      </c>
      <c r="K631" t="s">
        <v>5414</v>
      </c>
      <c r="L631" t="s">
        <v>5414</v>
      </c>
      <c r="R631" t="s">
        <v>137</v>
      </c>
      <c r="AE631">
        <v>20</v>
      </c>
      <c r="AH631" s="81">
        <v>40940</v>
      </c>
      <c r="AI631" t="s">
        <v>5415</v>
      </c>
      <c r="AJ631">
        <v>40940</v>
      </c>
      <c r="AK631" t="s">
        <v>337</v>
      </c>
      <c r="AM631">
        <v>41486</v>
      </c>
      <c r="AN631" t="s">
        <v>5416</v>
      </c>
      <c r="AP631" t="s">
        <v>5417</v>
      </c>
      <c r="AQ631" t="s">
        <v>401</v>
      </c>
      <c r="AR631" t="s">
        <v>401</v>
      </c>
      <c r="AT631" t="s">
        <v>137</v>
      </c>
      <c r="AU631" t="s">
        <v>341</v>
      </c>
      <c r="AW631">
        <v>1</v>
      </c>
      <c r="BN631">
        <v>1</v>
      </c>
      <c r="BT631" t="s">
        <v>294</v>
      </c>
      <c r="BV631">
        <v>20</v>
      </c>
      <c r="BW631">
        <v>32964</v>
      </c>
      <c r="BX631" t="s">
        <v>5316</v>
      </c>
      <c r="BY631">
        <v>0</v>
      </c>
      <c r="BZ631">
        <v>30</v>
      </c>
      <c r="CA631" t="s">
        <v>542</v>
      </c>
      <c r="CC631" t="s">
        <v>344</v>
      </c>
    </row>
    <row r="632" spans="1:82" x14ac:dyDescent="0.2">
      <c r="A632">
        <v>629</v>
      </c>
      <c r="B632" t="s">
        <v>333</v>
      </c>
      <c r="C632" s="73">
        <v>1116504430</v>
      </c>
      <c r="D632" s="73" t="s">
        <v>71</v>
      </c>
      <c r="E632" s="73" t="str">
        <f t="shared" si="9"/>
        <v>その他（社団・財団・農協・生協等）</v>
      </c>
      <c r="F632" s="73" t="s">
        <v>124</v>
      </c>
      <c r="G632" s="73" t="s">
        <v>70</v>
      </c>
      <c r="H632" s="80">
        <v>27591</v>
      </c>
      <c r="I632" t="s">
        <v>553</v>
      </c>
      <c r="J632" t="s">
        <v>554</v>
      </c>
      <c r="K632" t="s">
        <v>555</v>
      </c>
      <c r="L632" t="s">
        <v>556</v>
      </c>
      <c r="R632" t="s">
        <v>137</v>
      </c>
      <c r="AD632">
        <v>15</v>
      </c>
      <c r="AE632">
        <v>15</v>
      </c>
      <c r="AH632" s="81">
        <v>40969</v>
      </c>
      <c r="AI632" t="s">
        <v>557</v>
      </c>
      <c r="AJ632">
        <v>40969</v>
      </c>
      <c r="AK632" t="s">
        <v>337</v>
      </c>
      <c r="AM632">
        <v>41486</v>
      </c>
      <c r="AN632" t="s">
        <v>558</v>
      </c>
      <c r="AP632" t="s">
        <v>559</v>
      </c>
      <c r="AQ632" t="s">
        <v>401</v>
      </c>
      <c r="AR632" t="s">
        <v>401</v>
      </c>
      <c r="AT632" t="s">
        <v>137</v>
      </c>
      <c r="AV632" t="s">
        <v>341</v>
      </c>
      <c r="AW632">
        <v>2</v>
      </c>
      <c r="BP632">
        <v>1</v>
      </c>
      <c r="BT632" t="s">
        <v>293</v>
      </c>
      <c r="BX632" t="s">
        <v>560</v>
      </c>
      <c r="BY632">
        <v>0</v>
      </c>
      <c r="BZ632">
        <v>20</v>
      </c>
      <c r="CA632" t="s">
        <v>542</v>
      </c>
      <c r="CD632" t="s">
        <v>345</v>
      </c>
    </row>
    <row r="633" spans="1:82" x14ac:dyDescent="0.2">
      <c r="A633">
        <v>630</v>
      </c>
      <c r="B633" t="s">
        <v>618</v>
      </c>
      <c r="C633" s="73">
        <v>1116504497</v>
      </c>
      <c r="D633" s="73" t="s">
        <v>5418</v>
      </c>
      <c r="E633" s="73" t="str">
        <f t="shared" si="9"/>
        <v>社会福祉法人（社協以外）</v>
      </c>
      <c r="F633" s="73" t="s">
        <v>5419</v>
      </c>
      <c r="G633" s="73" t="s">
        <v>70</v>
      </c>
      <c r="H633" s="80">
        <v>43429</v>
      </c>
      <c r="I633" t="s">
        <v>5420</v>
      </c>
      <c r="J633" t="s">
        <v>5421</v>
      </c>
      <c r="K633" t="s">
        <v>5422</v>
      </c>
      <c r="L633" t="s">
        <v>5423</v>
      </c>
      <c r="M633" t="s">
        <v>137</v>
      </c>
      <c r="N633" t="s">
        <v>137</v>
      </c>
      <c r="O633" t="s">
        <v>137</v>
      </c>
      <c r="P633" t="s">
        <v>137</v>
      </c>
      <c r="Q633" t="s">
        <v>137</v>
      </c>
      <c r="R633" t="s">
        <v>137</v>
      </c>
      <c r="S633" t="s">
        <v>137</v>
      </c>
      <c r="AE633">
        <v>20</v>
      </c>
      <c r="AH633" s="81">
        <v>41000</v>
      </c>
      <c r="AI633" t="s">
        <v>5424</v>
      </c>
      <c r="AJ633">
        <v>41000</v>
      </c>
      <c r="AK633" t="s">
        <v>337</v>
      </c>
      <c r="AM633">
        <v>41486</v>
      </c>
      <c r="AN633" t="s">
        <v>5425</v>
      </c>
      <c r="AP633" t="s">
        <v>5426</v>
      </c>
      <c r="AQ633" t="s">
        <v>340</v>
      </c>
      <c r="AR633" t="s">
        <v>340</v>
      </c>
      <c r="AT633" t="s">
        <v>137</v>
      </c>
      <c r="AU633" t="s">
        <v>341</v>
      </c>
      <c r="AW633">
        <v>1</v>
      </c>
      <c r="BS633">
        <v>1</v>
      </c>
      <c r="BT633" t="s">
        <v>415</v>
      </c>
      <c r="BX633" t="s">
        <v>565</v>
      </c>
      <c r="BY633">
        <v>0</v>
      </c>
      <c r="BZ633">
        <v>20</v>
      </c>
      <c r="CA633" t="s">
        <v>542</v>
      </c>
      <c r="CC633" t="s">
        <v>344</v>
      </c>
      <c r="CD633" t="s">
        <v>345</v>
      </c>
    </row>
    <row r="634" spans="1:82" x14ac:dyDescent="0.2">
      <c r="A634">
        <v>631</v>
      </c>
      <c r="B634" t="s">
        <v>346</v>
      </c>
      <c r="C634" s="73">
        <v>1116504612</v>
      </c>
      <c r="D634" s="73" t="s">
        <v>5427</v>
      </c>
      <c r="E634" s="73" t="str">
        <f t="shared" si="9"/>
        <v>その他（社団・財団・農協・生協等）</v>
      </c>
      <c r="F634" s="73" t="s">
        <v>5428</v>
      </c>
      <c r="G634" s="73" t="s">
        <v>70</v>
      </c>
      <c r="H634" s="80">
        <v>20500</v>
      </c>
      <c r="I634" t="s">
        <v>5429</v>
      </c>
      <c r="J634" t="s">
        <v>5430</v>
      </c>
      <c r="K634" t="s">
        <v>5431</v>
      </c>
      <c r="L634" t="s">
        <v>5431</v>
      </c>
      <c r="M634" t="s">
        <v>137</v>
      </c>
      <c r="N634" t="s">
        <v>137</v>
      </c>
      <c r="O634" t="s">
        <v>137</v>
      </c>
      <c r="P634" t="s">
        <v>137</v>
      </c>
      <c r="Q634" t="s">
        <v>137</v>
      </c>
      <c r="R634" t="s">
        <v>137</v>
      </c>
      <c r="S634" t="s">
        <v>137</v>
      </c>
      <c r="AB634">
        <v>6</v>
      </c>
      <c r="AE634">
        <v>20</v>
      </c>
      <c r="AH634" s="81">
        <v>41000</v>
      </c>
      <c r="AI634" t="s">
        <v>5432</v>
      </c>
      <c r="AJ634">
        <v>41000</v>
      </c>
      <c r="AK634" t="s">
        <v>337</v>
      </c>
      <c r="AM634">
        <v>41486</v>
      </c>
      <c r="AN634" t="s">
        <v>5433</v>
      </c>
      <c r="AP634" t="s">
        <v>5434</v>
      </c>
      <c r="AQ634" t="s">
        <v>401</v>
      </c>
      <c r="AR634" t="s">
        <v>401</v>
      </c>
      <c r="AT634" t="s">
        <v>137</v>
      </c>
      <c r="AV634" t="s">
        <v>341</v>
      </c>
      <c r="AW634">
        <v>2</v>
      </c>
      <c r="BP634">
        <v>2</v>
      </c>
      <c r="BT634" t="s">
        <v>293</v>
      </c>
      <c r="BX634" t="s">
        <v>565</v>
      </c>
      <c r="BY634">
        <v>0</v>
      </c>
      <c r="BZ634">
        <v>20</v>
      </c>
      <c r="CA634" t="s">
        <v>542</v>
      </c>
      <c r="CC634" t="s">
        <v>344</v>
      </c>
      <c r="CD634" t="s">
        <v>345</v>
      </c>
    </row>
    <row r="635" spans="1:82" x14ac:dyDescent="0.2">
      <c r="A635">
        <v>632</v>
      </c>
      <c r="B635" t="s">
        <v>346</v>
      </c>
      <c r="C635" s="73">
        <v>1116504984</v>
      </c>
      <c r="D635" s="73" t="s">
        <v>5435</v>
      </c>
      <c r="E635" s="73" t="str">
        <f t="shared" si="9"/>
        <v>特定非営利活動法人</v>
      </c>
      <c r="F635" s="73" t="s">
        <v>5436</v>
      </c>
      <c r="G635" s="73" t="s">
        <v>5437</v>
      </c>
      <c r="H635" s="80">
        <v>10453</v>
      </c>
      <c r="I635" t="s">
        <v>5438</v>
      </c>
      <c r="J635" t="s">
        <v>611</v>
      </c>
      <c r="K635" t="s">
        <v>5439</v>
      </c>
      <c r="L635" t="s">
        <v>5439</v>
      </c>
      <c r="R635" t="s">
        <v>137</v>
      </c>
      <c r="AE635">
        <v>20</v>
      </c>
      <c r="AH635" s="81" t="s">
        <v>5440</v>
      </c>
      <c r="AI635" t="s">
        <v>5441</v>
      </c>
      <c r="AQ635" t="s">
        <v>412</v>
      </c>
      <c r="AR635" t="s">
        <v>412</v>
      </c>
      <c r="AT635" t="s">
        <v>137</v>
      </c>
      <c r="AU635" t="s">
        <v>341</v>
      </c>
      <c r="AW635">
        <v>1</v>
      </c>
    </row>
    <row r="636" spans="1:82" x14ac:dyDescent="0.2">
      <c r="A636">
        <v>633</v>
      </c>
      <c r="C636" s="73">
        <v>1116504992</v>
      </c>
      <c r="D636" s="73" t="s">
        <v>5442</v>
      </c>
      <c r="E636" s="73" t="str">
        <f t="shared" si="9"/>
        <v>営利法人（株式・合名・合資・合同会社）</v>
      </c>
      <c r="F636" s="73" t="s">
        <v>5443</v>
      </c>
      <c r="G636" s="73" t="s">
        <v>133</v>
      </c>
      <c r="H636" s="80">
        <v>15000</v>
      </c>
      <c r="I636" t="s">
        <v>5444</v>
      </c>
      <c r="J636" t="s">
        <v>5445</v>
      </c>
      <c r="K636" t="s">
        <v>5446</v>
      </c>
      <c r="L636" t="s">
        <v>5447</v>
      </c>
      <c r="Q636" t="s">
        <v>137</v>
      </c>
      <c r="R636" t="s">
        <v>137</v>
      </c>
      <c r="AE636">
        <v>10</v>
      </c>
      <c r="AH636" s="81">
        <v>45566</v>
      </c>
      <c r="AI636" t="s">
        <v>5448</v>
      </c>
      <c r="AQ636" t="s">
        <v>351</v>
      </c>
      <c r="AR636" t="s">
        <v>351</v>
      </c>
      <c r="AT636" t="s">
        <v>137</v>
      </c>
      <c r="AV636" t="s">
        <v>341</v>
      </c>
      <c r="AW636">
        <v>2</v>
      </c>
    </row>
    <row r="637" spans="1:82" x14ac:dyDescent="0.2">
      <c r="A637">
        <v>634</v>
      </c>
      <c r="B637" t="s">
        <v>346</v>
      </c>
      <c r="C637" s="73">
        <v>1116505205</v>
      </c>
      <c r="D637" s="73" t="s">
        <v>5449</v>
      </c>
      <c r="E637" s="73" t="str">
        <f t="shared" si="9"/>
        <v>社会福祉法人（社協以外）</v>
      </c>
      <c r="F637" s="73" t="s">
        <v>5450</v>
      </c>
      <c r="G637" s="73" t="s">
        <v>70</v>
      </c>
      <c r="H637" s="80">
        <v>25500</v>
      </c>
      <c r="I637" t="s">
        <v>5451</v>
      </c>
      <c r="J637" t="s">
        <v>572</v>
      </c>
      <c r="K637" t="s">
        <v>5452</v>
      </c>
      <c r="L637" t="s">
        <v>5453</v>
      </c>
      <c r="M637" t="s">
        <v>137</v>
      </c>
      <c r="N637" t="s">
        <v>137</v>
      </c>
      <c r="O637" t="s">
        <v>137</v>
      </c>
      <c r="P637" t="s">
        <v>137</v>
      </c>
      <c r="Q637" t="s">
        <v>137</v>
      </c>
      <c r="R637" t="s">
        <v>137</v>
      </c>
      <c r="S637" t="s">
        <v>137</v>
      </c>
      <c r="X637">
        <v>7</v>
      </c>
      <c r="AE637">
        <v>31</v>
      </c>
      <c r="AH637" s="81">
        <v>41365</v>
      </c>
      <c r="AI637" t="s">
        <v>5454</v>
      </c>
      <c r="AJ637">
        <v>39173</v>
      </c>
      <c r="AK637" t="s">
        <v>344</v>
      </c>
      <c r="AM637">
        <v>41486</v>
      </c>
      <c r="AN637" t="s">
        <v>5455</v>
      </c>
      <c r="AP637" t="s">
        <v>5315</v>
      </c>
      <c r="AQ637" t="s">
        <v>340</v>
      </c>
      <c r="AR637" t="s">
        <v>340</v>
      </c>
      <c r="AT637" t="s">
        <v>137</v>
      </c>
      <c r="AV637" t="s">
        <v>341</v>
      </c>
      <c r="AW637">
        <v>2</v>
      </c>
      <c r="BS637">
        <v>1</v>
      </c>
    </row>
    <row r="638" spans="1:82" x14ac:dyDescent="0.2">
      <c r="A638">
        <v>635</v>
      </c>
      <c r="B638" t="s">
        <v>361</v>
      </c>
      <c r="C638" s="73">
        <v>1116505338</v>
      </c>
      <c r="D638" s="73" t="s">
        <v>5456</v>
      </c>
      <c r="E638" s="73" t="str">
        <f t="shared" si="9"/>
        <v>特定非営利活動法人</v>
      </c>
      <c r="F638" s="73" t="s">
        <v>5457</v>
      </c>
      <c r="G638" s="73" t="s">
        <v>33</v>
      </c>
      <c r="H638" s="80">
        <v>22000</v>
      </c>
      <c r="I638" t="s">
        <v>5458</v>
      </c>
      <c r="J638" t="s">
        <v>5459</v>
      </c>
      <c r="K638" t="s">
        <v>5460</v>
      </c>
      <c r="Q638" t="s">
        <v>137</v>
      </c>
      <c r="R638" t="s">
        <v>137</v>
      </c>
      <c r="S638" t="s">
        <v>137</v>
      </c>
      <c r="AB638">
        <v>10</v>
      </c>
      <c r="AE638">
        <v>10</v>
      </c>
      <c r="AH638" s="81">
        <v>41518</v>
      </c>
      <c r="AI638" t="s">
        <v>5461</v>
      </c>
      <c r="AJ638">
        <v>41518</v>
      </c>
      <c r="AQ638" t="s">
        <v>412</v>
      </c>
      <c r="AR638" t="s">
        <v>412</v>
      </c>
      <c r="AT638" t="s">
        <v>137</v>
      </c>
      <c r="AV638" t="s">
        <v>341</v>
      </c>
      <c r="AW638">
        <v>2</v>
      </c>
      <c r="BS638">
        <v>1</v>
      </c>
      <c r="BT638" t="s">
        <v>415</v>
      </c>
      <c r="BX638" t="s">
        <v>565</v>
      </c>
      <c r="BY638">
        <v>0</v>
      </c>
      <c r="BZ638">
        <v>20</v>
      </c>
      <c r="CA638" t="s">
        <v>542</v>
      </c>
      <c r="CD638" t="s">
        <v>345</v>
      </c>
    </row>
    <row r="639" spans="1:82" x14ac:dyDescent="0.2">
      <c r="A639">
        <v>636</v>
      </c>
      <c r="B639" t="s">
        <v>346</v>
      </c>
      <c r="C639" s="73">
        <v>1116505783</v>
      </c>
      <c r="D639" s="73" t="s">
        <v>5462</v>
      </c>
      <c r="E639" s="73" t="str">
        <f t="shared" si="9"/>
        <v>特定非営利活動法人</v>
      </c>
      <c r="F639" s="73" t="s">
        <v>5463</v>
      </c>
      <c r="G639" s="73" t="s">
        <v>70</v>
      </c>
      <c r="H639" s="80">
        <v>13000</v>
      </c>
      <c r="I639" t="s">
        <v>5464</v>
      </c>
      <c r="J639" t="s">
        <v>5465</v>
      </c>
      <c r="K639" t="s">
        <v>5466</v>
      </c>
      <c r="L639" t="s">
        <v>5467</v>
      </c>
      <c r="M639" t="s">
        <v>137</v>
      </c>
      <c r="N639" t="s">
        <v>137</v>
      </c>
      <c r="Q639" t="s">
        <v>137</v>
      </c>
      <c r="X639">
        <v>13</v>
      </c>
      <c r="AE639">
        <v>13</v>
      </c>
      <c r="AH639" s="81">
        <v>41730</v>
      </c>
      <c r="AI639" t="s">
        <v>5468</v>
      </c>
      <c r="AJ639">
        <v>41730</v>
      </c>
      <c r="AK639" t="s">
        <v>337</v>
      </c>
      <c r="AP639" t="s">
        <v>5469</v>
      </c>
      <c r="AQ639" t="s">
        <v>460</v>
      </c>
      <c r="AR639" t="s">
        <v>460</v>
      </c>
      <c r="AT639" t="s">
        <v>137</v>
      </c>
      <c r="AV639" t="s">
        <v>341</v>
      </c>
      <c r="AW639">
        <v>2</v>
      </c>
      <c r="BX639" t="s">
        <v>565</v>
      </c>
      <c r="BY639">
        <v>0</v>
      </c>
      <c r="BZ639">
        <v>20</v>
      </c>
      <c r="CA639" t="s">
        <v>542</v>
      </c>
      <c r="CC639" t="s">
        <v>344</v>
      </c>
    </row>
    <row r="640" spans="1:82" x14ac:dyDescent="0.2">
      <c r="A640">
        <v>637</v>
      </c>
      <c r="B640" t="s">
        <v>346</v>
      </c>
      <c r="C640" s="73">
        <v>1116505882</v>
      </c>
      <c r="D640" s="73" t="s">
        <v>5470</v>
      </c>
      <c r="E640" s="73" t="str">
        <f t="shared" si="9"/>
        <v>特定非営利活動法人</v>
      </c>
      <c r="F640" s="73" t="s">
        <v>5471</v>
      </c>
      <c r="G640" s="73" t="s">
        <v>70</v>
      </c>
      <c r="H640" s="80">
        <v>11019</v>
      </c>
      <c r="I640" t="s">
        <v>5472</v>
      </c>
      <c r="J640" t="s">
        <v>571</v>
      </c>
      <c r="K640" t="s">
        <v>5473</v>
      </c>
      <c r="L640" t="s">
        <v>5473</v>
      </c>
      <c r="M640" t="s">
        <v>137</v>
      </c>
      <c r="Q640" t="s">
        <v>137</v>
      </c>
      <c r="AE640">
        <v>20</v>
      </c>
      <c r="AH640" s="81">
        <v>41791</v>
      </c>
      <c r="AI640" t="s">
        <v>5474</v>
      </c>
      <c r="AJ640">
        <v>41791</v>
      </c>
      <c r="AP640" t="s">
        <v>5475</v>
      </c>
      <c r="AQ640" t="s">
        <v>460</v>
      </c>
      <c r="AR640" t="s">
        <v>460</v>
      </c>
      <c r="AT640" t="s">
        <v>137</v>
      </c>
      <c r="AV640" t="s">
        <v>341</v>
      </c>
      <c r="AW640">
        <v>1</v>
      </c>
      <c r="BP640">
        <v>2</v>
      </c>
      <c r="BT640" t="s">
        <v>293</v>
      </c>
      <c r="BX640" t="s">
        <v>565</v>
      </c>
      <c r="BY640">
        <v>0</v>
      </c>
      <c r="BZ640">
        <v>20</v>
      </c>
      <c r="CA640" t="s">
        <v>542</v>
      </c>
    </row>
    <row r="641" spans="1:82" x14ac:dyDescent="0.2">
      <c r="A641">
        <v>638</v>
      </c>
      <c r="B641" t="s">
        <v>346</v>
      </c>
      <c r="C641" s="73">
        <v>1116505924</v>
      </c>
      <c r="D641" s="73" t="s">
        <v>5476</v>
      </c>
      <c r="E641" s="73" t="str">
        <f t="shared" si="9"/>
        <v>特定非営利活動法人</v>
      </c>
      <c r="F641" s="73" t="s">
        <v>5477</v>
      </c>
      <c r="G641" s="73" t="s">
        <v>70</v>
      </c>
      <c r="H641" s="80">
        <v>7428</v>
      </c>
      <c r="I641" t="s">
        <v>5478</v>
      </c>
      <c r="J641">
        <v>3310812</v>
      </c>
      <c r="K641" t="s">
        <v>5479</v>
      </c>
      <c r="L641" t="s">
        <v>5479</v>
      </c>
      <c r="M641" t="s">
        <v>137</v>
      </c>
      <c r="Q641" t="s">
        <v>137</v>
      </c>
      <c r="X641">
        <v>10</v>
      </c>
      <c r="AE641">
        <v>10</v>
      </c>
      <c r="AH641" s="81">
        <v>41791</v>
      </c>
      <c r="AI641" t="s">
        <v>5480</v>
      </c>
      <c r="AJ641">
        <v>41791</v>
      </c>
      <c r="AK641" t="s">
        <v>337</v>
      </c>
      <c r="AM641">
        <v>41486</v>
      </c>
      <c r="AN641" t="s">
        <v>5481</v>
      </c>
      <c r="AP641" t="s">
        <v>5482</v>
      </c>
      <c r="AQ641" t="s">
        <v>412</v>
      </c>
      <c r="AR641" t="s">
        <v>412</v>
      </c>
      <c r="AT641" t="s">
        <v>137</v>
      </c>
      <c r="AV641" t="s">
        <v>341</v>
      </c>
      <c r="AW641">
        <v>2</v>
      </c>
      <c r="BS641">
        <v>1</v>
      </c>
      <c r="BX641" t="s">
        <v>565</v>
      </c>
      <c r="BY641">
        <v>0</v>
      </c>
      <c r="BZ641">
        <v>20</v>
      </c>
      <c r="CA641" t="s">
        <v>542</v>
      </c>
      <c r="CC641" t="s">
        <v>344</v>
      </c>
      <c r="CD641" t="s">
        <v>345</v>
      </c>
    </row>
    <row r="642" spans="1:82" x14ac:dyDescent="0.2">
      <c r="A642">
        <v>639</v>
      </c>
      <c r="B642" t="s">
        <v>346</v>
      </c>
      <c r="C642" s="73">
        <v>1116506203</v>
      </c>
      <c r="D642" s="73" t="s">
        <v>5483</v>
      </c>
      <c r="E642" s="73" t="str">
        <f t="shared" si="9"/>
        <v>社会福祉法人（社協以外）</v>
      </c>
      <c r="F642" s="73" t="s">
        <v>5484</v>
      </c>
      <c r="G642" s="73" t="s">
        <v>70</v>
      </c>
      <c r="H642" s="80">
        <v>17147</v>
      </c>
      <c r="I642" t="s">
        <v>5485</v>
      </c>
      <c r="J642" t="s">
        <v>5486</v>
      </c>
      <c r="K642" t="s">
        <v>5487</v>
      </c>
      <c r="L642" t="s">
        <v>5488</v>
      </c>
      <c r="O642" t="s">
        <v>137</v>
      </c>
      <c r="X642">
        <v>10</v>
      </c>
      <c r="AE642">
        <v>10</v>
      </c>
      <c r="AH642" s="81">
        <v>41913</v>
      </c>
      <c r="AI642" t="s">
        <v>5489</v>
      </c>
      <c r="AJ642">
        <v>41913</v>
      </c>
      <c r="AK642" t="s">
        <v>337</v>
      </c>
      <c r="AP642" t="s">
        <v>5490</v>
      </c>
      <c r="AQ642" t="s">
        <v>340</v>
      </c>
      <c r="AR642" t="s">
        <v>340</v>
      </c>
      <c r="AT642" t="s">
        <v>137</v>
      </c>
      <c r="AV642" t="s">
        <v>341</v>
      </c>
      <c r="AW642">
        <v>2</v>
      </c>
      <c r="BS642">
        <v>1</v>
      </c>
      <c r="CD642" t="s">
        <v>345</v>
      </c>
    </row>
    <row r="643" spans="1:82" x14ac:dyDescent="0.2">
      <c r="A643">
        <v>640</v>
      </c>
      <c r="B643" t="s">
        <v>346</v>
      </c>
      <c r="C643" s="73">
        <v>1116506229</v>
      </c>
      <c r="D643" s="73" t="s">
        <v>5491</v>
      </c>
      <c r="E643" s="73" t="str">
        <f t="shared" si="9"/>
        <v>社会福祉法人（社協以外）</v>
      </c>
      <c r="F643" s="73" t="s">
        <v>5492</v>
      </c>
      <c r="G643" s="73" t="s">
        <v>70</v>
      </c>
      <c r="H643" s="80">
        <v>27778</v>
      </c>
      <c r="I643" t="s">
        <v>5493</v>
      </c>
      <c r="J643" t="s">
        <v>573</v>
      </c>
      <c r="K643" t="s">
        <v>5494</v>
      </c>
      <c r="L643" t="s">
        <v>5495</v>
      </c>
      <c r="Q643" t="s">
        <v>137</v>
      </c>
      <c r="R643" t="s">
        <v>137</v>
      </c>
      <c r="S643" t="s">
        <v>137</v>
      </c>
      <c r="AB643">
        <v>6</v>
      </c>
      <c r="AE643">
        <v>14</v>
      </c>
      <c r="AH643" s="81">
        <v>41944</v>
      </c>
      <c r="AI643" t="s">
        <v>5496</v>
      </c>
      <c r="AQ643" t="s">
        <v>340</v>
      </c>
      <c r="AR643" t="s">
        <v>340</v>
      </c>
      <c r="AT643" t="s">
        <v>137</v>
      </c>
      <c r="AV643" t="s">
        <v>341</v>
      </c>
      <c r="AW643">
        <v>2</v>
      </c>
      <c r="BS643">
        <v>1</v>
      </c>
      <c r="BX643" t="s">
        <v>574</v>
      </c>
      <c r="BY643">
        <v>0</v>
      </c>
      <c r="BZ643">
        <v>20</v>
      </c>
      <c r="CA643" t="s">
        <v>542</v>
      </c>
      <c r="CC643" t="s">
        <v>344</v>
      </c>
    </row>
    <row r="644" spans="1:82" x14ac:dyDescent="0.2">
      <c r="A644">
        <v>641</v>
      </c>
      <c r="B644" t="s">
        <v>618</v>
      </c>
      <c r="C644" s="73">
        <v>1116506708</v>
      </c>
      <c r="D644" s="73" t="s">
        <v>5497</v>
      </c>
      <c r="E644" s="73" t="str">
        <f t="shared" si="9"/>
        <v>特定非営利活動法人</v>
      </c>
      <c r="F644" s="73" t="s">
        <v>5498</v>
      </c>
      <c r="G644" s="73" t="s">
        <v>70</v>
      </c>
      <c r="H644" s="80">
        <v>10667</v>
      </c>
      <c r="I644" t="s">
        <v>5499</v>
      </c>
      <c r="J644" t="s">
        <v>5500</v>
      </c>
      <c r="K644" t="s">
        <v>5501</v>
      </c>
      <c r="L644" t="s">
        <v>5502</v>
      </c>
      <c r="Q644" t="s">
        <v>137</v>
      </c>
      <c r="R644" t="s">
        <v>137</v>
      </c>
      <c r="AE644">
        <v>20</v>
      </c>
      <c r="AH644" s="81">
        <v>42095</v>
      </c>
      <c r="AI644" t="s">
        <v>5503</v>
      </c>
      <c r="AJ644">
        <v>42095</v>
      </c>
      <c r="AK644" t="s">
        <v>337</v>
      </c>
      <c r="AP644" t="s">
        <v>5504</v>
      </c>
      <c r="AQ644" t="s">
        <v>412</v>
      </c>
      <c r="AR644" t="s">
        <v>412</v>
      </c>
      <c r="AT644" t="s">
        <v>137</v>
      </c>
      <c r="AU644" t="s">
        <v>341</v>
      </c>
      <c r="AW644">
        <v>1</v>
      </c>
      <c r="BS644">
        <v>1</v>
      </c>
      <c r="BX644" t="s">
        <v>560</v>
      </c>
      <c r="BY644">
        <v>0</v>
      </c>
      <c r="BZ644">
        <v>20</v>
      </c>
      <c r="CA644" t="s">
        <v>542</v>
      </c>
      <c r="CC644" t="s">
        <v>344</v>
      </c>
      <c r="CD644" t="s">
        <v>345</v>
      </c>
    </row>
    <row r="645" spans="1:82" x14ac:dyDescent="0.2">
      <c r="A645">
        <v>642</v>
      </c>
      <c r="B645" t="s">
        <v>618</v>
      </c>
      <c r="C645" s="73">
        <v>1116506765</v>
      </c>
      <c r="D645" s="73" t="s">
        <v>5505</v>
      </c>
      <c r="E645" s="73" t="str">
        <f t="shared" ref="E645:E708" si="10">IF(AQ645="社協",$CE$1,IF(AQ645="福",$CE$2,IF(AQ645="医",$CE$3,IF(AQ645="特非",$CE$5,IF(AQ645="営",$CE$4,$CE$6)))))</f>
        <v>社会福祉法人（社協以外）</v>
      </c>
      <c r="F645" s="73" t="s">
        <v>5506</v>
      </c>
      <c r="G645" s="73" t="s">
        <v>70</v>
      </c>
      <c r="H645" s="80">
        <v>15755</v>
      </c>
      <c r="I645" t="s">
        <v>5507</v>
      </c>
      <c r="J645" t="s">
        <v>5508</v>
      </c>
      <c r="K645" t="s">
        <v>5509</v>
      </c>
      <c r="L645" t="s">
        <v>5509</v>
      </c>
      <c r="R645" t="s">
        <v>137</v>
      </c>
      <c r="AE645">
        <v>20</v>
      </c>
      <c r="AH645" s="81">
        <v>42095</v>
      </c>
      <c r="AI645" t="s">
        <v>5510</v>
      </c>
      <c r="AJ645">
        <v>42095</v>
      </c>
      <c r="AK645" t="s">
        <v>344</v>
      </c>
      <c r="AP645" t="s">
        <v>5511</v>
      </c>
      <c r="AQ645" t="s">
        <v>340</v>
      </c>
      <c r="AR645" t="s">
        <v>340</v>
      </c>
      <c r="AT645" t="s">
        <v>137</v>
      </c>
      <c r="AU645" t="s">
        <v>341</v>
      </c>
      <c r="AW645">
        <v>1</v>
      </c>
      <c r="BS645">
        <v>1</v>
      </c>
      <c r="BX645" t="s">
        <v>551</v>
      </c>
      <c r="BY645">
        <v>0</v>
      </c>
      <c r="BZ645">
        <v>40</v>
      </c>
      <c r="CA645" t="s">
        <v>542</v>
      </c>
      <c r="CC645" t="s">
        <v>344</v>
      </c>
      <c r="CD645" t="s">
        <v>345</v>
      </c>
    </row>
    <row r="646" spans="1:82" x14ac:dyDescent="0.2">
      <c r="A646">
        <v>643</v>
      </c>
      <c r="B646" t="s">
        <v>346</v>
      </c>
      <c r="C646" s="73">
        <v>1116506773</v>
      </c>
      <c r="D646" s="73" t="s">
        <v>5512</v>
      </c>
      <c r="E646" s="73" t="str">
        <f t="shared" si="10"/>
        <v>社会福祉法人（社協以外）</v>
      </c>
      <c r="F646" s="73" t="s">
        <v>5513</v>
      </c>
      <c r="G646" s="73" t="s">
        <v>70</v>
      </c>
      <c r="H646" s="80">
        <v>8713</v>
      </c>
      <c r="I646" t="s">
        <v>5514</v>
      </c>
      <c r="J646" t="s">
        <v>5515</v>
      </c>
      <c r="K646" t="s">
        <v>5516</v>
      </c>
      <c r="L646" t="s">
        <v>5517</v>
      </c>
      <c r="M646" t="s">
        <v>137</v>
      </c>
      <c r="N646" t="s">
        <v>137</v>
      </c>
      <c r="O646" t="s">
        <v>137</v>
      </c>
      <c r="P646" t="s">
        <v>137</v>
      </c>
      <c r="Q646" t="s">
        <v>137</v>
      </c>
      <c r="R646" t="s">
        <v>137</v>
      </c>
      <c r="S646" t="s">
        <v>137</v>
      </c>
      <c r="V646">
        <v>3</v>
      </c>
      <c r="X646">
        <v>30</v>
      </c>
      <c r="AE646">
        <v>10</v>
      </c>
      <c r="AH646" s="81">
        <v>42095</v>
      </c>
      <c r="AI646" t="s">
        <v>5518</v>
      </c>
      <c r="AJ646">
        <v>42095</v>
      </c>
      <c r="AK646">
        <v>42095</v>
      </c>
      <c r="AP646" t="s">
        <v>5519</v>
      </c>
      <c r="AQ646" t="s">
        <v>340</v>
      </c>
      <c r="AR646" t="s">
        <v>340</v>
      </c>
      <c r="AT646" t="s">
        <v>137</v>
      </c>
      <c r="AV646" t="s">
        <v>341</v>
      </c>
      <c r="AW646">
        <v>2</v>
      </c>
      <c r="AX646" t="s">
        <v>550</v>
      </c>
      <c r="AY646" t="s">
        <v>340</v>
      </c>
      <c r="BS646">
        <v>1</v>
      </c>
      <c r="BX646" t="s">
        <v>560</v>
      </c>
      <c r="BY646">
        <v>0</v>
      </c>
      <c r="BZ646">
        <v>20</v>
      </c>
      <c r="CA646" t="s">
        <v>542</v>
      </c>
      <c r="CC646" t="s">
        <v>344</v>
      </c>
      <c r="CD646" t="s">
        <v>345</v>
      </c>
    </row>
    <row r="647" spans="1:82" x14ac:dyDescent="0.2">
      <c r="A647">
        <v>644</v>
      </c>
      <c r="B647" t="s">
        <v>618</v>
      </c>
      <c r="C647" s="73">
        <v>1116506831</v>
      </c>
      <c r="D647" s="73" t="s">
        <v>5520</v>
      </c>
      <c r="E647" s="73" t="str">
        <f t="shared" si="10"/>
        <v>その他（社団・財団・農協・生協等）</v>
      </c>
      <c r="F647" s="73" t="s">
        <v>5521</v>
      </c>
      <c r="G647" s="73" t="s">
        <v>70</v>
      </c>
      <c r="H647" s="80">
        <v>14408</v>
      </c>
      <c r="I647" t="s">
        <v>5522</v>
      </c>
      <c r="J647" t="s">
        <v>5523</v>
      </c>
      <c r="K647" t="s">
        <v>5524</v>
      </c>
      <c r="L647" t="s">
        <v>5525</v>
      </c>
      <c r="Q647" t="s">
        <v>137</v>
      </c>
      <c r="R647" t="s">
        <v>137</v>
      </c>
      <c r="AE647">
        <v>20</v>
      </c>
      <c r="AH647" s="81">
        <v>42125</v>
      </c>
      <c r="AI647" t="s">
        <v>5526</v>
      </c>
      <c r="AJ647">
        <v>42125</v>
      </c>
      <c r="AK647" t="s">
        <v>344</v>
      </c>
      <c r="AP647" t="s">
        <v>5527</v>
      </c>
      <c r="AQ647" t="s">
        <v>401</v>
      </c>
      <c r="AR647" t="s">
        <v>401</v>
      </c>
      <c r="AT647" t="s">
        <v>137</v>
      </c>
      <c r="AU647" t="s">
        <v>341</v>
      </c>
      <c r="AW647">
        <v>1</v>
      </c>
      <c r="BS647">
        <v>1</v>
      </c>
      <c r="BX647" t="s">
        <v>551</v>
      </c>
      <c r="BY647">
        <v>0</v>
      </c>
      <c r="BZ647">
        <v>20</v>
      </c>
      <c r="CA647" t="s">
        <v>542</v>
      </c>
      <c r="CC647" t="s">
        <v>344</v>
      </c>
      <c r="CD647" t="s">
        <v>345</v>
      </c>
    </row>
    <row r="648" spans="1:82" x14ac:dyDescent="0.2">
      <c r="A648">
        <v>645</v>
      </c>
      <c r="B648" t="s">
        <v>346</v>
      </c>
      <c r="C648" s="73">
        <v>1116506872</v>
      </c>
      <c r="D648" s="73" t="s">
        <v>5528</v>
      </c>
      <c r="E648" s="73" t="str">
        <f t="shared" si="10"/>
        <v>営利法人（株式・合名・合資・合同会社）</v>
      </c>
      <c r="F648" s="73" t="s">
        <v>5529</v>
      </c>
      <c r="G648" s="73" t="s">
        <v>70</v>
      </c>
      <c r="H648" s="80">
        <v>18887</v>
      </c>
      <c r="I648" t="s">
        <v>5530</v>
      </c>
      <c r="J648" t="s">
        <v>5531</v>
      </c>
      <c r="K648" t="s">
        <v>5532</v>
      </c>
      <c r="L648" t="s">
        <v>5533</v>
      </c>
      <c r="M648" t="s">
        <v>137</v>
      </c>
      <c r="N648" t="s">
        <v>137</v>
      </c>
      <c r="O648" t="s">
        <v>137</v>
      </c>
      <c r="P648" t="s">
        <v>137</v>
      </c>
      <c r="Q648" t="s">
        <v>137</v>
      </c>
      <c r="R648" t="s">
        <v>137</v>
      </c>
      <c r="S648" t="s">
        <v>137</v>
      </c>
      <c r="X648">
        <v>10</v>
      </c>
      <c r="AE648">
        <v>10</v>
      </c>
      <c r="AH648" s="81">
        <v>42156</v>
      </c>
      <c r="AI648" t="s">
        <v>5534</v>
      </c>
      <c r="AJ648">
        <v>42156</v>
      </c>
      <c r="AK648" t="s">
        <v>337</v>
      </c>
      <c r="AP648" t="s">
        <v>5535</v>
      </c>
      <c r="AQ648" t="s">
        <v>351</v>
      </c>
      <c r="AR648" t="s">
        <v>351</v>
      </c>
      <c r="AT648" t="s">
        <v>137</v>
      </c>
      <c r="AV648" t="s">
        <v>341</v>
      </c>
      <c r="AW648">
        <v>2</v>
      </c>
      <c r="BS648">
        <v>1</v>
      </c>
      <c r="BX648" t="e">
        <v>#REF!</v>
      </c>
      <c r="BY648" t="e">
        <v>#REF!</v>
      </c>
      <c r="BZ648" t="e">
        <v>#REF!</v>
      </c>
      <c r="CA648" t="s">
        <v>542</v>
      </c>
      <c r="CC648" t="s">
        <v>344</v>
      </c>
    </row>
    <row r="649" spans="1:82" x14ac:dyDescent="0.2">
      <c r="A649">
        <v>646</v>
      </c>
      <c r="B649" t="s">
        <v>618</v>
      </c>
      <c r="C649" s="73">
        <v>1116507151</v>
      </c>
      <c r="D649" s="73" t="s">
        <v>5536</v>
      </c>
      <c r="E649" s="73" t="str">
        <f t="shared" si="10"/>
        <v>特定非営利活動法人</v>
      </c>
      <c r="F649" s="73" t="s">
        <v>5537</v>
      </c>
      <c r="G649" s="73" t="s">
        <v>70</v>
      </c>
      <c r="H649" s="80">
        <v>11859</v>
      </c>
      <c r="I649" t="s">
        <v>5538</v>
      </c>
      <c r="J649" t="s">
        <v>564</v>
      </c>
      <c r="K649" t="s">
        <v>5539</v>
      </c>
      <c r="L649" t="s">
        <v>5540</v>
      </c>
      <c r="Q649" t="s">
        <v>137</v>
      </c>
      <c r="R649" t="s">
        <v>137</v>
      </c>
      <c r="AE649">
        <v>20</v>
      </c>
      <c r="AH649" s="81">
        <v>42309</v>
      </c>
      <c r="AI649" t="s">
        <v>5541</v>
      </c>
      <c r="AJ649">
        <v>42309</v>
      </c>
      <c r="AK649" t="s">
        <v>337</v>
      </c>
      <c r="AP649" t="s">
        <v>5542</v>
      </c>
      <c r="AQ649" t="s">
        <v>412</v>
      </c>
      <c r="AR649" t="s">
        <v>412</v>
      </c>
      <c r="AT649" t="s">
        <v>137</v>
      </c>
      <c r="AU649" t="s">
        <v>341</v>
      </c>
      <c r="AW649">
        <v>1</v>
      </c>
      <c r="BS649">
        <v>1</v>
      </c>
      <c r="BX649" t="s">
        <v>574</v>
      </c>
      <c r="BY649">
        <v>0</v>
      </c>
      <c r="BZ649">
        <v>20</v>
      </c>
      <c r="CA649" t="s">
        <v>542</v>
      </c>
      <c r="CC649" t="s">
        <v>344</v>
      </c>
    </row>
    <row r="650" spans="1:82" x14ac:dyDescent="0.2">
      <c r="A650">
        <v>647</v>
      </c>
      <c r="B650" t="s">
        <v>618</v>
      </c>
      <c r="C650" s="73">
        <v>1116507219</v>
      </c>
      <c r="D650" s="73" t="s">
        <v>5543</v>
      </c>
      <c r="E650" s="73" t="str">
        <f t="shared" si="10"/>
        <v>営利法人（株式・合名・合資・合同会社）</v>
      </c>
      <c r="F650" s="73" t="s">
        <v>5544</v>
      </c>
      <c r="G650" s="73" t="s">
        <v>70</v>
      </c>
      <c r="H650" s="80">
        <v>11077</v>
      </c>
      <c r="I650" t="s">
        <v>5545</v>
      </c>
      <c r="J650" t="s">
        <v>564</v>
      </c>
      <c r="K650" t="s">
        <v>5546</v>
      </c>
      <c r="L650" t="s">
        <v>5547</v>
      </c>
      <c r="Q650" t="s">
        <v>137</v>
      </c>
      <c r="R650" t="s">
        <v>137</v>
      </c>
      <c r="AE650">
        <v>20</v>
      </c>
      <c r="AH650" s="81">
        <v>42339</v>
      </c>
      <c r="AI650" t="s">
        <v>5548</v>
      </c>
      <c r="AJ650">
        <v>42339</v>
      </c>
      <c r="AK650" t="s">
        <v>337</v>
      </c>
      <c r="AP650" t="s">
        <v>5549</v>
      </c>
      <c r="AQ650" t="s">
        <v>351</v>
      </c>
      <c r="AR650" t="s">
        <v>351</v>
      </c>
      <c r="AT650" t="s">
        <v>137</v>
      </c>
      <c r="AU650" t="s">
        <v>341</v>
      </c>
      <c r="AW650">
        <v>1</v>
      </c>
      <c r="BS650">
        <v>1</v>
      </c>
      <c r="BX650" t="s">
        <v>560</v>
      </c>
      <c r="BY650">
        <v>0</v>
      </c>
      <c r="BZ650">
        <v>20</v>
      </c>
      <c r="CA650" t="s">
        <v>542</v>
      </c>
    </row>
    <row r="651" spans="1:82" x14ac:dyDescent="0.2">
      <c r="A651">
        <v>648</v>
      </c>
      <c r="B651" t="s">
        <v>618</v>
      </c>
      <c r="C651" s="73">
        <v>1116507243</v>
      </c>
      <c r="D651" s="73" t="s">
        <v>5550</v>
      </c>
      <c r="E651" s="73" t="str">
        <f t="shared" si="10"/>
        <v>その他（社団・財団・農協・生協等）</v>
      </c>
      <c r="F651" s="73" t="s">
        <v>5551</v>
      </c>
      <c r="G651" s="73" t="s">
        <v>70</v>
      </c>
      <c r="H651" s="80">
        <v>16191</v>
      </c>
      <c r="I651" t="s">
        <v>5552</v>
      </c>
      <c r="J651" t="s">
        <v>580</v>
      </c>
      <c r="K651" t="s">
        <v>5553</v>
      </c>
      <c r="L651" t="s">
        <v>5554</v>
      </c>
      <c r="Q651" t="s">
        <v>137</v>
      </c>
      <c r="R651" t="s">
        <v>137</v>
      </c>
      <c r="AE651">
        <v>20</v>
      </c>
      <c r="AH651" s="81">
        <v>42339</v>
      </c>
      <c r="AI651" t="s">
        <v>5555</v>
      </c>
      <c r="AJ651">
        <v>42339</v>
      </c>
      <c r="AK651" t="s">
        <v>337</v>
      </c>
      <c r="AP651" t="s">
        <v>5556</v>
      </c>
      <c r="AQ651" t="s">
        <v>401</v>
      </c>
      <c r="AR651" t="s">
        <v>401</v>
      </c>
      <c r="AT651" t="s">
        <v>137</v>
      </c>
      <c r="AU651" t="s">
        <v>341</v>
      </c>
      <c r="AW651">
        <v>1</v>
      </c>
      <c r="BS651">
        <v>1</v>
      </c>
      <c r="BX651" t="s">
        <v>574</v>
      </c>
      <c r="BY651">
        <v>0</v>
      </c>
      <c r="BZ651">
        <v>20</v>
      </c>
      <c r="CA651" t="s">
        <v>542</v>
      </c>
    </row>
    <row r="652" spans="1:82" x14ac:dyDescent="0.2">
      <c r="A652">
        <v>649</v>
      </c>
      <c r="B652" t="s">
        <v>618</v>
      </c>
      <c r="C652" s="73">
        <v>1116507532</v>
      </c>
      <c r="D652" s="73" t="s">
        <v>5557</v>
      </c>
      <c r="E652" s="73" t="str">
        <f t="shared" si="10"/>
        <v>医療法人</v>
      </c>
      <c r="F652" s="73" t="s">
        <v>5558</v>
      </c>
      <c r="G652" s="73" t="s">
        <v>70</v>
      </c>
      <c r="H652" s="80">
        <v>18382</v>
      </c>
      <c r="I652" t="s">
        <v>5559</v>
      </c>
      <c r="J652" t="s">
        <v>5560</v>
      </c>
      <c r="K652" t="s">
        <v>5561</v>
      </c>
      <c r="L652" t="s">
        <v>5562</v>
      </c>
      <c r="M652" t="s">
        <v>137</v>
      </c>
      <c r="N652" t="s">
        <v>137</v>
      </c>
      <c r="O652" t="s">
        <v>137</v>
      </c>
      <c r="P652" t="s">
        <v>137</v>
      </c>
      <c r="Q652" t="s">
        <v>137</v>
      </c>
      <c r="R652" t="s">
        <v>137</v>
      </c>
      <c r="AE652">
        <v>20</v>
      </c>
      <c r="AH652" s="81">
        <v>42522</v>
      </c>
      <c r="AI652" t="s">
        <v>5563</v>
      </c>
      <c r="AJ652">
        <v>42522</v>
      </c>
      <c r="AP652" t="s">
        <v>5564</v>
      </c>
      <c r="AQ652" t="s">
        <v>1991</v>
      </c>
      <c r="AR652" t="s">
        <v>1991</v>
      </c>
      <c r="AT652" t="s">
        <v>137</v>
      </c>
      <c r="AU652" t="s">
        <v>341</v>
      </c>
      <c r="AW652">
        <v>1</v>
      </c>
      <c r="BS652">
        <v>1</v>
      </c>
      <c r="BX652" t="s">
        <v>574</v>
      </c>
      <c r="BY652">
        <v>0</v>
      </c>
      <c r="BZ652">
        <v>20</v>
      </c>
      <c r="CA652" t="s">
        <v>542</v>
      </c>
    </row>
    <row r="653" spans="1:82" x14ac:dyDescent="0.2">
      <c r="A653">
        <v>650</v>
      </c>
      <c r="B653" t="s">
        <v>618</v>
      </c>
      <c r="C653" s="73">
        <v>1116507722</v>
      </c>
      <c r="D653" s="73" t="s">
        <v>5565</v>
      </c>
      <c r="E653" s="73" t="str">
        <f t="shared" si="10"/>
        <v>特定非営利活動法人</v>
      </c>
      <c r="F653" s="73" t="s">
        <v>5566</v>
      </c>
      <c r="G653" s="73" t="s">
        <v>70</v>
      </c>
      <c r="H653" s="80">
        <v>13889</v>
      </c>
      <c r="I653" t="s">
        <v>5567</v>
      </c>
      <c r="J653" t="s">
        <v>5568</v>
      </c>
      <c r="K653" t="s">
        <v>5569</v>
      </c>
      <c r="L653" t="s">
        <v>5569</v>
      </c>
      <c r="Q653" t="s">
        <v>137</v>
      </c>
      <c r="R653" t="s">
        <v>137</v>
      </c>
      <c r="AE653">
        <v>20</v>
      </c>
      <c r="AH653" s="81">
        <v>42644</v>
      </c>
      <c r="AI653" t="s">
        <v>5570</v>
      </c>
      <c r="AJ653">
        <v>42644</v>
      </c>
      <c r="AP653" t="s">
        <v>5571</v>
      </c>
      <c r="AQ653" t="s">
        <v>412</v>
      </c>
      <c r="AR653" t="s">
        <v>412</v>
      </c>
      <c r="AT653" t="s">
        <v>137</v>
      </c>
      <c r="AU653" t="s">
        <v>341</v>
      </c>
      <c r="AW653">
        <v>1</v>
      </c>
      <c r="BS653">
        <v>1</v>
      </c>
      <c r="BX653" t="s">
        <v>560</v>
      </c>
      <c r="BY653">
        <v>0</v>
      </c>
      <c r="BZ653">
        <v>20</v>
      </c>
      <c r="CA653" t="s">
        <v>542</v>
      </c>
    </row>
    <row r="654" spans="1:82" x14ac:dyDescent="0.2">
      <c r="A654">
        <v>651</v>
      </c>
      <c r="B654" t="s">
        <v>618</v>
      </c>
      <c r="C654" s="73">
        <v>1116507821</v>
      </c>
      <c r="D654" s="73" t="s">
        <v>5572</v>
      </c>
      <c r="E654" s="73" t="str">
        <f t="shared" si="10"/>
        <v>その他（社団・財団・農協・生協等）</v>
      </c>
      <c r="F654" s="73" t="s">
        <v>5573</v>
      </c>
      <c r="G654" s="73" t="s">
        <v>70</v>
      </c>
      <c r="H654" s="80">
        <v>14706</v>
      </c>
      <c r="I654" t="s">
        <v>5574</v>
      </c>
      <c r="J654" t="s">
        <v>5575</v>
      </c>
      <c r="K654" t="s">
        <v>5576</v>
      </c>
      <c r="L654" t="s">
        <v>5577</v>
      </c>
      <c r="Q654" t="s">
        <v>137</v>
      </c>
      <c r="R654" t="s">
        <v>137</v>
      </c>
      <c r="S654" t="s">
        <v>137</v>
      </c>
      <c r="AE654">
        <v>20</v>
      </c>
      <c r="AH654" s="81">
        <v>42705</v>
      </c>
      <c r="AI654" t="s">
        <v>5578</v>
      </c>
      <c r="AJ654">
        <v>42705</v>
      </c>
      <c r="AP654" t="s">
        <v>5579</v>
      </c>
      <c r="AQ654" t="s">
        <v>401</v>
      </c>
      <c r="AR654" t="s">
        <v>401</v>
      </c>
      <c r="AT654" t="s">
        <v>137</v>
      </c>
      <c r="AU654" t="s">
        <v>341</v>
      </c>
      <c r="AW654">
        <v>1</v>
      </c>
      <c r="BS654">
        <v>1</v>
      </c>
      <c r="BX654" t="s">
        <v>565</v>
      </c>
      <c r="BY654">
        <v>0</v>
      </c>
      <c r="BZ654">
        <v>20</v>
      </c>
      <c r="CA654" t="s">
        <v>542</v>
      </c>
    </row>
    <row r="655" spans="1:82" x14ac:dyDescent="0.2">
      <c r="A655">
        <v>652</v>
      </c>
      <c r="B655" t="s">
        <v>618</v>
      </c>
      <c r="C655" s="73">
        <v>1116507904</v>
      </c>
      <c r="D655" s="73" t="s">
        <v>5580</v>
      </c>
      <c r="E655" s="73" t="str">
        <f t="shared" si="10"/>
        <v>営利法人（株式・合名・合資・合同会社）</v>
      </c>
      <c r="F655" s="73" t="s">
        <v>5581</v>
      </c>
      <c r="G655" s="73" t="s">
        <v>70</v>
      </c>
      <c r="H655" s="80">
        <v>15519</v>
      </c>
      <c r="I655" t="s">
        <v>5582</v>
      </c>
      <c r="J655" t="s">
        <v>5583</v>
      </c>
      <c r="K655" t="s">
        <v>5584</v>
      </c>
      <c r="L655" t="s">
        <v>5585</v>
      </c>
      <c r="Q655" t="s">
        <v>137</v>
      </c>
      <c r="R655" t="s">
        <v>137</v>
      </c>
      <c r="AE655">
        <v>20</v>
      </c>
      <c r="AH655" s="81">
        <v>42767</v>
      </c>
      <c r="AI655" t="s">
        <v>5586</v>
      </c>
      <c r="AJ655">
        <v>42767</v>
      </c>
      <c r="AP655" t="s">
        <v>5587</v>
      </c>
      <c r="AQ655" t="s">
        <v>351</v>
      </c>
      <c r="AR655" t="s">
        <v>351</v>
      </c>
      <c r="AT655" t="s">
        <v>137</v>
      </c>
      <c r="AU655" t="s">
        <v>341</v>
      </c>
      <c r="AW655">
        <v>1</v>
      </c>
      <c r="BS655">
        <v>1</v>
      </c>
      <c r="BX655" t="s">
        <v>551</v>
      </c>
      <c r="BY655">
        <v>0</v>
      </c>
      <c r="BZ655">
        <v>30</v>
      </c>
      <c r="CA655" t="s">
        <v>542</v>
      </c>
    </row>
    <row r="656" spans="1:82" x14ac:dyDescent="0.2">
      <c r="A656">
        <v>653</v>
      </c>
      <c r="B656" t="s">
        <v>361</v>
      </c>
      <c r="C656" s="73">
        <v>1116508027</v>
      </c>
      <c r="D656" s="73" t="s">
        <v>5588</v>
      </c>
      <c r="E656" s="73" t="str">
        <f t="shared" si="10"/>
        <v>営利法人（株式・合名・合資・合同会社）</v>
      </c>
      <c r="F656" s="73" t="s">
        <v>5589</v>
      </c>
      <c r="G656" s="73" t="s">
        <v>33</v>
      </c>
      <c r="H656" s="80">
        <v>15000</v>
      </c>
      <c r="I656" t="s">
        <v>5590</v>
      </c>
      <c r="J656" t="s">
        <v>5500</v>
      </c>
      <c r="K656" t="s">
        <v>5591</v>
      </c>
      <c r="L656" t="s">
        <v>5592</v>
      </c>
      <c r="M656" t="s">
        <v>5593</v>
      </c>
      <c r="N656" t="s">
        <v>5593</v>
      </c>
      <c r="O656" t="s">
        <v>5593</v>
      </c>
      <c r="P656" t="s">
        <v>5593</v>
      </c>
      <c r="Q656" t="s">
        <v>137</v>
      </c>
      <c r="R656" t="s">
        <v>137</v>
      </c>
      <c r="S656" t="s">
        <v>137</v>
      </c>
      <c r="X656">
        <v>20</v>
      </c>
      <c r="AE656">
        <v>10</v>
      </c>
      <c r="AH656" s="81">
        <v>42826</v>
      </c>
      <c r="AI656" t="s">
        <v>5594</v>
      </c>
      <c r="AJ656">
        <v>42826</v>
      </c>
      <c r="AP656" t="s">
        <v>5595</v>
      </c>
      <c r="AQ656" t="s">
        <v>351</v>
      </c>
      <c r="AR656" t="s">
        <v>351</v>
      </c>
      <c r="AT656" t="s">
        <v>137</v>
      </c>
      <c r="AV656" t="s">
        <v>341</v>
      </c>
      <c r="AW656">
        <v>2</v>
      </c>
      <c r="BS656">
        <v>1</v>
      </c>
      <c r="BX656" t="s">
        <v>560</v>
      </c>
      <c r="BY656">
        <v>0</v>
      </c>
      <c r="BZ656">
        <v>20</v>
      </c>
      <c r="CA656" t="s">
        <v>542</v>
      </c>
    </row>
    <row r="657" spans="1:82" x14ac:dyDescent="0.2">
      <c r="A657">
        <v>654</v>
      </c>
      <c r="B657" t="s">
        <v>618</v>
      </c>
      <c r="C657" s="73">
        <v>1116508050</v>
      </c>
      <c r="D657" s="73" t="s">
        <v>5596</v>
      </c>
      <c r="E657" s="73" t="str">
        <f t="shared" si="10"/>
        <v>その他（社団・財団・農協・生協等）</v>
      </c>
      <c r="F657" s="73" t="s">
        <v>5597</v>
      </c>
      <c r="G657" s="73" t="s">
        <v>33</v>
      </c>
      <c r="H657" s="80">
        <v>19733</v>
      </c>
      <c r="I657" t="s">
        <v>5598</v>
      </c>
      <c r="J657" t="s">
        <v>5599</v>
      </c>
      <c r="K657" t="s">
        <v>5600</v>
      </c>
      <c r="L657" t="s">
        <v>5601</v>
      </c>
      <c r="O657" t="s">
        <v>137</v>
      </c>
      <c r="P657" t="s">
        <v>137</v>
      </c>
      <c r="Q657" t="s">
        <v>137</v>
      </c>
      <c r="R657" t="s">
        <v>137</v>
      </c>
      <c r="AE657">
        <v>20</v>
      </c>
      <c r="AH657" s="81">
        <v>42856</v>
      </c>
      <c r="AI657" t="s">
        <v>5602</v>
      </c>
      <c r="AJ657">
        <v>42856</v>
      </c>
      <c r="AP657" t="s">
        <v>5603</v>
      </c>
      <c r="AQ657" t="s">
        <v>401</v>
      </c>
      <c r="AR657" t="s">
        <v>401</v>
      </c>
      <c r="AT657" t="s">
        <v>137</v>
      </c>
      <c r="AU657" t="s">
        <v>341</v>
      </c>
      <c r="AW657">
        <v>1</v>
      </c>
      <c r="BS657">
        <v>1</v>
      </c>
      <c r="BX657" t="s">
        <v>574</v>
      </c>
      <c r="BY657">
        <v>0</v>
      </c>
      <c r="BZ657">
        <v>40</v>
      </c>
      <c r="CA657" t="s">
        <v>542</v>
      </c>
    </row>
    <row r="658" spans="1:82" x14ac:dyDescent="0.2">
      <c r="A658">
        <v>655</v>
      </c>
      <c r="B658" t="s">
        <v>346</v>
      </c>
      <c r="C658" s="73">
        <v>1116508142</v>
      </c>
      <c r="D658" s="73" t="s">
        <v>5604</v>
      </c>
      <c r="E658" s="73" t="str">
        <f t="shared" si="10"/>
        <v>社会福祉法人（社協以外）</v>
      </c>
      <c r="F658" s="73" t="s">
        <v>5605</v>
      </c>
      <c r="G658" s="73" t="s">
        <v>33</v>
      </c>
      <c r="H658" s="80">
        <v>38435</v>
      </c>
      <c r="I658" t="s">
        <v>5606</v>
      </c>
      <c r="J658" t="s">
        <v>5607</v>
      </c>
      <c r="K658" t="s">
        <v>5608</v>
      </c>
      <c r="L658" t="s">
        <v>5608</v>
      </c>
      <c r="Q658" t="s">
        <v>137</v>
      </c>
      <c r="AB658">
        <v>6</v>
      </c>
      <c r="AE658">
        <v>24</v>
      </c>
      <c r="AH658" s="81">
        <v>42887</v>
      </c>
      <c r="AI658" t="s">
        <v>5609</v>
      </c>
      <c r="AJ658">
        <v>42887</v>
      </c>
      <c r="AP658" t="s">
        <v>5610</v>
      </c>
      <c r="AQ658" t="s">
        <v>340</v>
      </c>
      <c r="AR658" t="s">
        <v>340</v>
      </c>
      <c r="AT658" t="s">
        <v>137</v>
      </c>
      <c r="AV658" t="s">
        <v>341</v>
      </c>
      <c r="AW658">
        <v>2</v>
      </c>
      <c r="BX658" t="s">
        <v>574</v>
      </c>
      <c r="BY658">
        <v>0</v>
      </c>
      <c r="BZ658">
        <v>20</v>
      </c>
      <c r="CA658" t="s">
        <v>542</v>
      </c>
    </row>
    <row r="659" spans="1:82" x14ac:dyDescent="0.2">
      <c r="A659">
        <v>656</v>
      </c>
      <c r="B659" t="s">
        <v>346</v>
      </c>
      <c r="C659" s="73">
        <v>1116508563</v>
      </c>
      <c r="D659" s="73" t="s">
        <v>5611</v>
      </c>
      <c r="E659" s="73" t="str">
        <f t="shared" si="10"/>
        <v>社会福祉法人（社協以外）</v>
      </c>
      <c r="F659" s="73" t="s">
        <v>5612</v>
      </c>
      <c r="G659" s="73" t="s">
        <v>70</v>
      </c>
      <c r="H659" s="80">
        <v>10854</v>
      </c>
      <c r="I659" t="s">
        <v>5613</v>
      </c>
      <c r="J659" t="s">
        <v>5614</v>
      </c>
      <c r="K659" t="s">
        <v>5615</v>
      </c>
      <c r="L659" t="s">
        <v>5616</v>
      </c>
      <c r="M659" t="s">
        <v>137</v>
      </c>
      <c r="Q659" t="s">
        <v>137</v>
      </c>
      <c r="V659">
        <v>2</v>
      </c>
      <c r="X659">
        <v>20</v>
      </c>
      <c r="AE659">
        <v>30</v>
      </c>
      <c r="AH659" s="81">
        <v>43191</v>
      </c>
      <c r="AI659" t="s">
        <v>5617</v>
      </c>
      <c r="AJ659">
        <v>43191</v>
      </c>
      <c r="AQ659" t="s">
        <v>340</v>
      </c>
      <c r="AR659" t="s">
        <v>340</v>
      </c>
      <c r="AT659" t="s">
        <v>137</v>
      </c>
      <c r="AV659" t="s">
        <v>341</v>
      </c>
      <c r="AW659">
        <v>2</v>
      </c>
      <c r="AX659" t="s">
        <v>550</v>
      </c>
      <c r="AY659" t="s">
        <v>340</v>
      </c>
    </row>
    <row r="660" spans="1:82" x14ac:dyDescent="0.2">
      <c r="A660">
        <v>657</v>
      </c>
      <c r="B660" t="s">
        <v>618</v>
      </c>
      <c r="C660" s="73">
        <v>1116508639</v>
      </c>
      <c r="D660" s="73" t="s">
        <v>5550</v>
      </c>
      <c r="E660" s="73" t="str">
        <f t="shared" si="10"/>
        <v>その他（社団・財団・農協・生協等）</v>
      </c>
      <c r="F660" s="73" t="s">
        <v>5618</v>
      </c>
      <c r="G660" s="73" t="s">
        <v>70</v>
      </c>
      <c r="H660" s="80">
        <v>16000</v>
      </c>
      <c r="I660" t="s">
        <v>5619</v>
      </c>
      <c r="J660" t="s">
        <v>5620</v>
      </c>
      <c r="K660" t="s">
        <v>5621</v>
      </c>
      <c r="L660" t="s">
        <v>5622</v>
      </c>
      <c r="Q660" t="s">
        <v>137</v>
      </c>
      <c r="R660" t="s">
        <v>137</v>
      </c>
      <c r="AE660">
        <v>20</v>
      </c>
      <c r="AH660" s="81">
        <v>43191</v>
      </c>
      <c r="AI660" t="s">
        <v>5623</v>
      </c>
      <c r="AJ660">
        <v>43191</v>
      </c>
      <c r="AQ660" t="s">
        <v>401</v>
      </c>
      <c r="AR660" t="s">
        <v>401</v>
      </c>
      <c r="AT660" t="s">
        <v>137</v>
      </c>
      <c r="AU660" t="s">
        <v>341</v>
      </c>
      <c r="AW660">
        <v>1</v>
      </c>
    </row>
    <row r="661" spans="1:82" x14ac:dyDescent="0.2">
      <c r="A661">
        <v>658</v>
      </c>
      <c r="B661" t="s">
        <v>346</v>
      </c>
      <c r="C661" s="73">
        <v>1116508779</v>
      </c>
      <c r="D661" s="73" t="s">
        <v>5624</v>
      </c>
      <c r="E661" s="73" t="str">
        <f t="shared" si="10"/>
        <v>営利法人（株式・合名・合資・合同会社）</v>
      </c>
      <c r="F661" s="73" t="s">
        <v>5625</v>
      </c>
      <c r="G661" s="73" t="s">
        <v>70</v>
      </c>
      <c r="H661" s="80">
        <v>3125</v>
      </c>
      <c r="I661" t="s">
        <v>5626</v>
      </c>
      <c r="J661" t="s">
        <v>575</v>
      </c>
      <c r="K661" t="s">
        <v>5627</v>
      </c>
      <c r="L661" t="s">
        <v>5628</v>
      </c>
      <c r="Q661" t="s">
        <v>137</v>
      </c>
      <c r="R661" t="s">
        <v>137</v>
      </c>
      <c r="X661">
        <v>10</v>
      </c>
      <c r="AE661">
        <v>10</v>
      </c>
      <c r="AH661" s="81">
        <v>43221</v>
      </c>
      <c r="AI661" t="s">
        <v>5629</v>
      </c>
      <c r="AQ661" t="s">
        <v>351</v>
      </c>
      <c r="AR661" t="s">
        <v>351</v>
      </c>
      <c r="AT661" t="s">
        <v>137</v>
      </c>
      <c r="AV661" t="s">
        <v>341</v>
      </c>
      <c r="AW661">
        <v>2</v>
      </c>
    </row>
    <row r="662" spans="1:82" x14ac:dyDescent="0.2">
      <c r="A662">
        <v>659</v>
      </c>
      <c r="B662" t="s">
        <v>618</v>
      </c>
      <c r="C662" s="73">
        <v>1116508787</v>
      </c>
      <c r="D662" s="73" t="s">
        <v>5630</v>
      </c>
      <c r="E662" s="73" t="str">
        <f t="shared" si="10"/>
        <v>営利法人（株式・合名・合資・合同会社）</v>
      </c>
      <c r="F662" s="73" t="s">
        <v>5631</v>
      </c>
      <c r="G662" s="73" t="s">
        <v>70</v>
      </c>
      <c r="H662" s="80">
        <v>11987</v>
      </c>
      <c r="I662" t="s">
        <v>5632</v>
      </c>
      <c r="J662" t="s">
        <v>5633</v>
      </c>
      <c r="K662" t="s">
        <v>5634</v>
      </c>
      <c r="L662" t="s">
        <v>5635</v>
      </c>
      <c r="R662" t="s">
        <v>137</v>
      </c>
      <c r="AE662">
        <v>20</v>
      </c>
      <c r="AH662" s="81">
        <v>43221</v>
      </c>
      <c r="AI662" t="s">
        <v>5636</v>
      </c>
      <c r="AQ662" t="s">
        <v>351</v>
      </c>
      <c r="AR662" t="s">
        <v>351</v>
      </c>
      <c r="AT662" t="s">
        <v>137</v>
      </c>
      <c r="AU662" t="s">
        <v>341</v>
      </c>
      <c r="AW662">
        <v>1</v>
      </c>
    </row>
    <row r="663" spans="1:82" x14ac:dyDescent="0.2">
      <c r="A663">
        <v>660</v>
      </c>
      <c r="B663" t="s">
        <v>618</v>
      </c>
      <c r="C663" s="73">
        <v>1116508936</v>
      </c>
      <c r="D663" s="73" t="s">
        <v>5637</v>
      </c>
      <c r="E663" s="73" t="str">
        <f t="shared" si="10"/>
        <v>営利法人（株式・合名・合資・合同会社）</v>
      </c>
      <c r="F663" s="73" t="s">
        <v>5638</v>
      </c>
      <c r="G663" s="73" t="s">
        <v>70</v>
      </c>
      <c r="H663" s="80">
        <v>15000</v>
      </c>
      <c r="I663" t="s">
        <v>5639</v>
      </c>
      <c r="J663" t="s">
        <v>5640</v>
      </c>
      <c r="K663" t="s">
        <v>5641</v>
      </c>
      <c r="L663" t="s">
        <v>5641</v>
      </c>
      <c r="M663" t="s">
        <v>137</v>
      </c>
      <c r="N663" t="s">
        <v>137</v>
      </c>
      <c r="O663" t="s">
        <v>137</v>
      </c>
      <c r="P663" t="s">
        <v>137</v>
      </c>
      <c r="Q663" t="s">
        <v>137</v>
      </c>
      <c r="R663" t="s">
        <v>137</v>
      </c>
      <c r="S663" t="s">
        <v>137</v>
      </c>
      <c r="AE663">
        <v>20</v>
      </c>
      <c r="AH663" s="81">
        <v>43282</v>
      </c>
      <c r="AI663" t="s">
        <v>5642</v>
      </c>
      <c r="AQ663" t="s">
        <v>351</v>
      </c>
      <c r="AR663" t="s">
        <v>351</v>
      </c>
      <c r="AT663" t="s">
        <v>137</v>
      </c>
      <c r="AU663" t="s">
        <v>341</v>
      </c>
      <c r="AW663">
        <v>1</v>
      </c>
    </row>
    <row r="664" spans="1:82" x14ac:dyDescent="0.2">
      <c r="A664">
        <v>661</v>
      </c>
      <c r="B664" t="s">
        <v>618</v>
      </c>
      <c r="C664" s="73">
        <v>1116509124</v>
      </c>
      <c r="D664" s="73" t="s">
        <v>5643</v>
      </c>
      <c r="E664" s="73" t="str">
        <f t="shared" si="10"/>
        <v>その他（社団・財団・農協・生協等）</v>
      </c>
      <c r="F664" s="73" t="s">
        <v>5644</v>
      </c>
      <c r="G664" s="73" t="s">
        <v>70</v>
      </c>
      <c r="H664" s="80">
        <v>14253</v>
      </c>
      <c r="I664" t="s">
        <v>5645</v>
      </c>
      <c r="J664" t="s">
        <v>5646</v>
      </c>
      <c r="K664" t="s">
        <v>5647</v>
      </c>
      <c r="L664" t="s">
        <v>5648</v>
      </c>
      <c r="Q664" t="s">
        <v>137</v>
      </c>
      <c r="R664" t="s">
        <v>137</v>
      </c>
      <c r="S664" t="s">
        <v>137</v>
      </c>
      <c r="AE664">
        <v>40</v>
      </c>
      <c r="AH664" s="81">
        <v>43374</v>
      </c>
      <c r="AI664" t="s">
        <v>5649</v>
      </c>
      <c r="AQ664" t="s">
        <v>401</v>
      </c>
      <c r="AR664" t="s">
        <v>401</v>
      </c>
      <c r="AT664" t="s">
        <v>137</v>
      </c>
      <c r="AU664" t="s">
        <v>341</v>
      </c>
      <c r="AW664">
        <v>1</v>
      </c>
    </row>
    <row r="665" spans="1:82" x14ac:dyDescent="0.2">
      <c r="A665">
        <v>662</v>
      </c>
      <c r="B665" t="s">
        <v>618</v>
      </c>
      <c r="C665" s="73">
        <v>1116509561</v>
      </c>
      <c r="D665" s="73" t="s">
        <v>5650</v>
      </c>
      <c r="E665" s="73" t="str">
        <f t="shared" si="10"/>
        <v>社会福祉法人（社協以外）</v>
      </c>
      <c r="F665" s="73" t="s">
        <v>5651</v>
      </c>
      <c r="G665" s="73" t="s">
        <v>70</v>
      </c>
      <c r="H665" s="80">
        <v>10510</v>
      </c>
      <c r="I665" t="s">
        <v>5652</v>
      </c>
      <c r="J665" t="s">
        <v>605</v>
      </c>
      <c r="K665" t="s">
        <v>5653</v>
      </c>
      <c r="L665" t="s">
        <v>5654</v>
      </c>
      <c r="Q665" t="s">
        <v>137</v>
      </c>
      <c r="AE665">
        <v>20</v>
      </c>
      <c r="AH665" s="81">
        <v>43556</v>
      </c>
      <c r="AI665" t="s">
        <v>5655</v>
      </c>
      <c r="AQ665" t="s">
        <v>340</v>
      </c>
      <c r="AR665" t="s">
        <v>340</v>
      </c>
      <c r="AT665" t="s">
        <v>137</v>
      </c>
      <c r="AU665" t="s">
        <v>341</v>
      </c>
      <c r="AW665">
        <v>1</v>
      </c>
    </row>
    <row r="666" spans="1:82" x14ac:dyDescent="0.2">
      <c r="A666">
        <v>663</v>
      </c>
      <c r="B666" t="s">
        <v>581</v>
      </c>
      <c r="C666" s="73">
        <v>1116509587</v>
      </c>
      <c r="D666" s="73" t="s">
        <v>94</v>
      </c>
      <c r="E666" s="73" t="str">
        <f t="shared" si="10"/>
        <v>社会福祉法人（社協以外）</v>
      </c>
      <c r="F666" s="73" t="s">
        <v>119</v>
      </c>
      <c r="G666" s="73" t="s">
        <v>70</v>
      </c>
      <c r="H666" s="80">
        <v>88329</v>
      </c>
      <c r="I666" t="s">
        <v>582</v>
      </c>
      <c r="J666" t="s">
        <v>583</v>
      </c>
      <c r="K666" t="s">
        <v>544</v>
      </c>
      <c r="L666" t="s">
        <v>545</v>
      </c>
      <c r="M666" t="s">
        <v>137</v>
      </c>
      <c r="N666" t="s">
        <v>137</v>
      </c>
      <c r="O666" t="s">
        <v>137</v>
      </c>
      <c r="P666" t="s">
        <v>137</v>
      </c>
      <c r="Q666" t="s">
        <v>137</v>
      </c>
      <c r="R666" t="s">
        <v>137</v>
      </c>
      <c r="S666" t="s">
        <v>137</v>
      </c>
      <c r="T666">
        <v>60</v>
      </c>
      <c r="X666">
        <v>60</v>
      </c>
      <c r="AA666">
        <v>10</v>
      </c>
      <c r="AD666">
        <v>10</v>
      </c>
      <c r="AE666">
        <v>30</v>
      </c>
      <c r="AH666" s="81">
        <v>43556</v>
      </c>
      <c r="AI666" t="s">
        <v>584</v>
      </c>
      <c r="AQ666" t="s">
        <v>340</v>
      </c>
      <c r="AR666" t="s">
        <v>340</v>
      </c>
      <c r="AS666" t="s">
        <v>137</v>
      </c>
      <c r="AW666" t="s">
        <v>345</v>
      </c>
    </row>
    <row r="667" spans="1:82" x14ac:dyDescent="0.2">
      <c r="A667">
        <v>664</v>
      </c>
      <c r="B667" t="s">
        <v>618</v>
      </c>
      <c r="C667" s="73">
        <v>1116509819</v>
      </c>
      <c r="D667" s="73" t="s">
        <v>5656</v>
      </c>
      <c r="E667" s="73" t="str">
        <f t="shared" si="10"/>
        <v>その他（社団・財団・農協・生協等）</v>
      </c>
      <c r="F667" s="73" t="s">
        <v>5657</v>
      </c>
      <c r="G667" s="73" t="s">
        <v>70</v>
      </c>
      <c r="H667" s="80">
        <v>14236</v>
      </c>
      <c r="I667" t="s">
        <v>5658</v>
      </c>
      <c r="J667" t="s">
        <v>5659</v>
      </c>
      <c r="K667" t="s">
        <v>5660</v>
      </c>
      <c r="L667" t="s">
        <v>5661</v>
      </c>
      <c r="Q667" t="s">
        <v>137</v>
      </c>
      <c r="R667" t="s">
        <v>137</v>
      </c>
      <c r="AE667">
        <v>20</v>
      </c>
      <c r="AH667" s="81">
        <v>43678</v>
      </c>
      <c r="AI667" t="s">
        <v>5662</v>
      </c>
      <c r="AQ667" t="s">
        <v>401</v>
      </c>
      <c r="AR667" t="s">
        <v>401</v>
      </c>
      <c r="AT667" t="s">
        <v>137</v>
      </c>
      <c r="AU667" t="s">
        <v>341</v>
      </c>
      <c r="AW667">
        <v>1</v>
      </c>
      <c r="BF667">
        <v>1</v>
      </c>
      <c r="BT667" t="s">
        <v>471</v>
      </c>
      <c r="BV667">
        <v>20</v>
      </c>
      <c r="BW667">
        <v>34060</v>
      </c>
      <c r="BX667" t="s">
        <v>5663</v>
      </c>
      <c r="BY667">
        <v>0</v>
      </c>
      <c r="BZ667" t="e">
        <v>#VALUE!</v>
      </c>
      <c r="CA667" t="s">
        <v>542</v>
      </c>
    </row>
    <row r="668" spans="1:82" x14ac:dyDescent="0.2">
      <c r="A668">
        <v>665</v>
      </c>
      <c r="B668" t="s">
        <v>618</v>
      </c>
      <c r="C668" s="73">
        <v>1116510023</v>
      </c>
      <c r="D668" s="73" t="s">
        <v>5418</v>
      </c>
      <c r="E668" s="73" t="str">
        <f t="shared" si="10"/>
        <v>社会福祉法人（社協以外）</v>
      </c>
      <c r="F668" s="73" t="s">
        <v>5664</v>
      </c>
      <c r="G668" s="73" t="s">
        <v>70</v>
      </c>
      <c r="H668" s="80">
        <v>68929</v>
      </c>
      <c r="I668" t="s">
        <v>5665</v>
      </c>
      <c r="J668" t="s">
        <v>554</v>
      </c>
      <c r="K668" t="s">
        <v>5666</v>
      </c>
      <c r="L668" t="s">
        <v>5667</v>
      </c>
      <c r="M668" t="s">
        <v>137</v>
      </c>
      <c r="N668" t="s">
        <v>137</v>
      </c>
      <c r="O668" t="s">
        <v>137</v>
      </c>
      <c r="P668" t="s">
        <v>137</v>
      </c>
      <c r="Q668" t="s">
        <v>137</v>
      </c>
      <c r="R668" t="s">
        <v>137</v>
      </c>
      <c r="S668" t="s">
        <v>137</v>
      </c>
      <c r="AE668">
        <v>20</v>
      </c>
      <c r="AH668" s="81">
        <v>41000</v>
      </c>
      <c r="AI668" t="s">
        <v>5668</v>
      </c>
      <c r="AJ668">
        <v>41000</v>
      </c>
      <c r="AK668" t="s">
        <v>337</v>
      </c>
      <c r="AM668">
        <v>41486</v>
      </c>
      <c r="AN668" t="s">
        <v>5669</v>
      </c>
      <c r="AP668" t="s">
        <v>5670</v>
      </c>
      <c r="AQ668" t="s">
        <v>340</v>
      </c>
      <c r="AR668" t="s">
        <v>340</v>
      </c>
      <c r="AT668" t="s">
        <v>137</v>
      </c>
      <c r="AU668" t="s">
        <v>341</v>
      </c>
      <c r="AW668">
        <v>1</v>
      </c>
      <c r="BX668" t="s">
        <v>5309</v>
      </c>
      <c r="BY668">
        <v>50</v>
      </c>
      <c r="BZ668">
        <v>50</v>
      </c>
      <c r="CA668" t="s">
        <v>542</v>
      </c>
      <c r="CC668">
        <v>1043017</v>
      </c>
    </row>
    <row r="669" spans="1:82" x14ac:dyDescent="0.2">
      <c r="A669">
        <v>666</v>
      </c>
      <c r="B669" t="s">
        <v>346</v>
      </c>
      <c r="C669" s="73">
        <v>1116510056</v>
      </c>
      <c r="D669" s="73" t="s">
        <v>5671</v>
      </c>
      <c r="E669" s="73" t="str">
        <f t="shared" si="10"/>
        <v>社会福祉法人（社協以外）</v>
      </c>
      <c r="F669" s="73" t="s">
        <v>5672</v>
      </c>
      <c r="G669" s="73" t="s">
        <v>5437</v>
      </c>
      <c r="H669" s="80">
        <v>51371</v>
      </c>
      <c r="I669" t="s">
        <v>5673</v>
      </c>
      <c r="J669" t="s">
        <v>5508</v>
      </c>
      <c r="K669" t="s">
        <v>5674</v>
      </c>
      <c r="L669" t="s">
        <v>5675</v>
      </c>
      <c r="Q669" t="s">
        <v>137</v>
      </c>
      <c r="Z669">
        <v>6</v>
      </c>
      <c r="AB669">
        <v>18</v>
      </c>
      <c r="AE669">
        <v>30</v>
      </c>
      <c r="AH669" s="81">
        <v>39904</v>
      </c>
      <c r="AI669" t="s">
        <v>5676</v>
      </c>
      <c r="AQ669" t="s">
        <v>5677</v>
      </c>
      <c r="AR669" t="s">
        <v>5677</v>
      </c>
      <c r="AT669" t="s">
        <v>137</v>
      </c>
      <c r="AV669" t="s">
        <v>341</v>
      </c>
      <c r="AW669">
        <v>3</v>
      </c>
      <c r="BJ669">
        <v>1</v>
      </c>
      <c r="BT669" t="s">
        <v>293</v>
      </c>
      <c r="BV669">
        <v>40</v>
      </c>
      <c r="BW669">
        <v>34060</v>
      </c>
      <c r="BX669" t="s">
        <v>560</v>
      </c>
      <c r="BY669">
        <v>0</v>
      </c>
      <c r="BZ669">
        <v>40</v>
      </c>
      <c r="CA669" t="s">
        <v>542</v>
      </c>
    </row>
    <row r="670" spans="1:82" x14ac:dyDescent="0.2">
      <c r="A670">
        <v>667</v>
      </c>
      <c r="B670" t="s">
        <v>618</v>
      </c>
      <c r="C670" s="73">
        <v>1116510064</v>
      </c>
      <c r="D670" s="73" t="s">
        <v>5678</v>
      </c>
      <c r="E670" s="73" t="str">
        <f t="shared" si="10"/>
        <v>社会福祉法人（社協以外）</v>
      </c>
      <c r="F670" s="73" t="s">
        <v>5679</v>
      </c>
      <c r="G670" s="73" t="s">
        <v>33</v>
      </c>
      <c r="H670" s="80">
        <v>14379</v>
      </c>
      <c r="I670" t="s">
        <v>5680</v>
      </c>
      <c r="J670" t="s">
        <v>5681</v>
      </c>
      <c r="K670" t="s">
        <v>5682</v>
      </c>
      <c r="L670" t="s">
        <v>5683</v>
      </c>
      <c r="Q670" t="s">
        <v>137</v>
      </c>
      <c r="AE670">
        <v>40</v>
      </c>
      <c r="AH670" s="81">
        <v>41365</v>
      </c>
      <c r="AI670" t="s">
        <v>5684</v>
      </c>
      <c r="AJ670">
        <v>40634</v>
      </c>
      <c r="AK670" t="s">
        <v>337</v>
      </c>
      <c r="AM670">
        <v>41486</v>
      </c>
      <c r="AN670" t="s">
        <v>5685</v>
      </c>
      <c r="AP670" t="s">
        <v>5686</v>
      </c>
      <c r="AQ670" t="s">
        <v>340</v>
      </c>
      <c r="AR670" t="s">
        <v>340</v>
      </c>
      <c r="AT670" t="s">
        <v>137</v>
      </c>
      <c r="AU670" t="s">
        <v>341</v>
      </c>
      <c r="AW670">
        <v>1</v>
      </c>
      <c r="BJ670">
        <v>1</v>
      </c>
      <c r="BT670" t="s">
        <v>293</v>
      </c>
      <c r="BV670">
        <v>49</v>
      </c>
      <c r="BW670">
        <v>31503</v>
      </c>
      <c r="CD670">
        <v>1</v>
      </c>
    </row>
    <row r="671" spans="1:82" x14ac:dyDescent="0.2">
      <c r="A671">
        <v>668</v>
      </c>
      <c r="B671" t="s">
        <v>346</v>
      </c>
      <c r="C671" s="73">
        <v>1116510122</v>
      </c>
      <c r="D671" s="73" t="s">
        <v>5687</v>
      </c>
      <c r="E671" s="73" t="str">
        <f t="shared" si="10"/>
        <v>社会福祉法人（社協以外）</v>
      </c>
      <c r="F671" s="73" t="s">
        <v>5688</v>
      </c>
      <c r="G671" s="73" t="s">
        <v>33</v>
      </c>
      <c r="H671" s="80">
        <v>37654</v>
      </c>
      <c r="I671" t="s">
        <v>5689</v>
      </c>
      <c r="J671">
        <v>3380014</v>
      </c>
      <c r="K671" t="s">
        <v>5690</v>
      </c>
      <c r="L671" t="s">
        <v>5691</v>
      </c>
      <c r="M671" t="s">
        <v>137</v>
      </c>
      <c r="N671" t="s">
        <v>137</v>
      </c>
      <c r="O671" t="s">
        <v>137</v>
      </c>
      <c r="P671" t="s">
        <v>137</v>
      </c>
      <c r="Q671" t="s">
        <v>137</v>
      </c>
      <c r="R671" t="s">
        <v>137</v>
      </c>
      <c r="S671" t="s">
        <v>137</v>
      </c>
      <c r="X671">
        <v>40</v>
      </c>
      <c r="AE671">
        <v>20</v>
      </c>
      <c r="AH671" s="81">
        <v>39904</v>
      </c>
      <c r="AI671" t="s">
        <v>5692</v>
      </c>
      <c r="AJ671">
        <v>39904</v>
      </c>
      <c r="AK671" t="s">
        <v>337</v>
      </c>
      <c r="AM671">
        <v>41486</v>
      </c>
      <c r="AN671" t="s">
        <v>5693</v>
      </c>
      <c r="AP671" t="s">
        <v>5694</v>
      </c>
      <c r="AQ671" t="s">
        <v>340</v>
      </c>
      <c r="AR671" t="s">
        <v>340</v>
      </c>
      <c r="AT671" t="s">
        <v>137</v>
      </c>
      <c r="AV671" t="s">
        <v>341</v>
      </c>
      <c r="AW671">
        <v>2</v>
      </c>
      <c r="BC671">
        <v>1</v>
      </c>
      <c r="BT671" t="s">
        <v>293</v>
      </c>
      <c r="BU671">
        <v>50</v>
      </c>
      <c r="BW671">
        <v>37653</v>
      </c>
      <c r="BX671" t="s">
        <v>5309</v>
      </c>
      <c r="BY671">
        <v>50</v>
      </c>
      <c r="BZ671">
        <v>70</v>
      </c>
      <c r="CA671" t="s">
        <v>542</v>
      </c>
      <c r="CB671">
        <v>1</v>
      </c>
      <c r="CC671" t="s">
        <v>552</v>
      </c>
      <c r="CD671">
        <v>1</v>
      </c>
    </row>
    <row r="672" spans="1:82" x14ac:dyDescent="0.2">
      <c r="A672">
        <v>669</v>
      </c>
      <c r="B672" t="s">
        <v>346</v>
      </c>
      <c r="C672" s="73">
        <v>1116510163</v>
      </c>
      <c r="D672" s="73" t="s">
        <v>5695</v>
      </c>
      <c r="E672" s="73" t="str">
        <f t="shared" si="10"/>
        <v>社会福祉法人（社協以外）</v>
      </c>
      <c r="F672" s="73" t="s">
        <v>5696</v>
      </c>
      <c r="G672" s="73" t="s">
        <v>70</v>
      </c>
      <c r="H672" s="80">
        <v>23155</v>
      </c>
      <c r="I672" t="s">
        <v>5697</v>
      </c>
      <c r="J672">
        <v>3370014</v>
      </c>
      <c r="K672" t="s">
        <v>5698</v>
      </c>
      <c r="L672" t="s">
        <v>5699</v>
      </c>
      <c r="M672" t="s">
        <v>137</v>
      </c>
      <c r="N672" t="s">
        <v>137</v>
      </c>
      <c r="O672" t="s">
        <v>137</v>
      </c>
      <c r="P672" t="s">
        <v>137</v>
      </c>
      <c r="Q672" t="s">
        <v>137</v>
      </c>
      <c r="R672" t="s">
        <v>137</v>
      </c>
      <c r="S672" t="s">
        <v>137</v>
      </c>
      <c r="AB672">
        <v>18</v>
      </c>
      <c r="AE672">
        <v>42</v>
      </c>
      <c r="AH672" s="81">
        <v>39722</v>
      </c>
      <c r="AI672" t="s">
        <v>5700</v>
      </c>
      <c r="AJ672">
        <v>39722</v>
      </c>
      <c r="AK672" t="s">
        <v>337</v>
      </c>
      <c r="AM672">
        <v>41486</v>
      </c>
      <c r="AN672" t="s">
        <v>5701</v>
      </c>
      <c r="AP672" t="s">
        <v>5702</v>
      </c>
      <c r="AQ672" t="s">
        <v>340</v>
      </c>
      <c r="AR672" t="s">
        <v>340</v>
      </c>
      <c r="AT672" t="s">
        <v>137</v>
      </c>
      <c r="AV672" t="s">
        <v>341</v>
      </c>
      <c r="AW672">
        <v>2</v>
      </c>
      <c r="BI672">
        <v>1</v>
      </c>
      <c r="BT672" t="s">
        <v>293</v>
      </c>
      <c r="BV672">
        <v>19</v>
      </c>
      <c r="BX672" t="s">
        <v>5703</v>
      </c>
      <c r="BY672">
        <v>0</v>
      </c>
      <c r="BZ672">
        <v>87</v>
      </c>
      <c r="CA672" t="s">
        <v>542</v>
      </c>
      <c r="CC672" t="s">
        <v>552</v>
      </c>
    </row>
    <row r="673" spans="1:79" x14ac:dyDescent="0.2">
      <c r="A673">
        <v>670</v>
      </c>
      <c r="B673" t="s">
        <v>346</v>
      </c>
      <c r="C673" s="73">
        <v>1116510353</v>
      </c>
      <c r="D673" s="73" t="s">
        <v>5704</v>
      </c>
      <c r="E673" s="73" t="str">
        <f t="shared" si="10"/>
        <v>その他（社団・財団・農協・生協等）</v>
      </c>
      <c r="F673" s="73" t="s">
        <v>5705</v>
      </c>
      <c r="G673" s="73" t="s">
        <v>33</v>
      </c>
      <c r="H673" s="80">
        <v>8000</v>
      </c>
      <c r="I673" t="s">
        <v>5706</v>
      </c>
      <c r="J673" t="s">
        <v>554</v>
      </c>
      <c r="K673" t="s">
        <v>5707</v>
      </c>
      <c r="L673" t="s">
        <v>5707</v>
      </c>
      <c r="Q673" t="s">
        <v>137</v>
      </c>
      <c r="R673" t="s">
        <v>137</v>
      </c>
      <c r="S673" t="s">
        <v>137</v>
      </c>
      <c r="X673">
        <v>10</v>
      </c>
      <c r="AE673">
        <v>10</v>
      </c>
      <c r="AH673" s="81">
        <v>43770</v>
      </c>
      <c r="AI673" t="s">
        <v>5708</v>
      </c>
      <c r="AJ673">
        <v>43770</v>
      </c>
      <c r="AP673" t="s">
        <v>5709</v>
      </c>
      <c r="AQ673" t="s">
        <v>401</v>
      </c>
      <c r="AR673" t="s">
        <v>401</v>
      </c>
      <c r="AT673" t="s">
        <v>137</v>
      </c>
      <c r="AV673" t="s">
        <v>137</v>
      </c>
      <c r="AW673">
        <v>2</v>
      </c>
      <c r="BT673" t="s">
        <v>293</v>
      </c>
      <c r="BV673">
        <v>47</v>
      </c>
      <c r="BW673">
        <v>38815</v>
      </c>
      <c r="BX673" t="s">
        <v>570</v>
      </c>
      <c r="BY673">
        <v>0</v>
      </c>
      <c r="BZ673" t="e">
        <v>#VALUE!</v>
      </c>
      <c r="CA673" t="s">
        <v>542</v>
      </c>
    </row>
    <row r="674" spans="1:79" x14ac:dyDescent="0.2">
      <c r="A674">
        <v>671</v>
      </c>
      <c r="B674" t="s">
        <v>618</v>
      </c>
      <c r="C674" s="73">
        <v>1116510403</v>
      </c>
      <c r="D674" s="73" t="s">
        <v>5710</v>
      </c>
      <c r="E674" s="73" t="str">
        <f t="shared" si="10"/>
        <v>営利法人（株式・合名・合資・合同会社）</v>
      </c>
      <c r="F674" s="73" t="s">
        <v>5711</v>
      </c>
      <c r="G674" s="73" t="s">
        <v>70</v>
      </c>
      <c r="H674" s="80">
        <v>22917</v>
      </c>
      <c r="I674" t="s">
        <v>5712</v>
      </c>
      <c r="J674" t="s">
        <v>5713</v>
      </c>
      <c r="K674" t="s">
        <v>5714</v>
      </c>
      <c r="L674" t="s">
        <v>5714</v>
      </c>
      <c r="Q674" t="s">
        <v>137</v>
      </c>
      <c r="R674" t="s">
        <v>137</v>
      </c>
      <c r="AE674">
        <v>20</v>
      </c>
      <c r="AH674" s="81">
        <v>43800</v>
      </c>
      <c r="AI674" t="s">
        <v>5715</v>
      </c>
      <c r="AJ674">
        <v>43800</v>
      </c>
      <c r="AP674" t="s">
        <v>5716</v>
      </c>
      <c r="AQ674" t="s">
        <v>351</v>
      </c>
      <c r="AR674" t="s">
        <v>351</v>
      </c>
      <c r="AT674" t="s">
        <v>137</v>
      </c>
      <c r="AU674" t="s">
        <v>137</v>
      </c>
      <c r="AW674">
        <v>1</v>
      </c>
      <c r="BT674" t="s">
        <v>293</v>
      </c>
      <c r="BV674">
        <v>49</v>
      </c>
      <c r="BW674">
        <v>38817</v>
      </c>
      <c r="BX674" t="s">
        <v>560</v>
      </c>
      <c r="BY674">
        <v>0</v>
      </c>
      <c r="BZ674">
        <v>28</v>
      </c>
      <c r="CA674" t="s">
        <v>542</v>
      </c>
    </row>
    <row r="675" spans="1:79" x14ac:dyDescent="0.2">
      <c r="A675">
        <v>672</v>
      </c>
      <c r="B675" t="s">
        <v>618</v>
      </c>
      <c r="C675" s="73">
        <v>1116510452</v>
      </c>
      <c r="D675" s="73" t="s">
        <v>5717</v>
      </c>
      <c r="E675" s="73" t="str">
        <f t="shared" si="10"/>
        <v>社会福祉法人（社協以外）</v>
      </c>
      <c r="F675" s="73" t="s">
        <v>5718</v>
      </c>
      <c r="G675" s="73" t="s">
        <v>70</v>
      </c>
      <c r="H675" s="80">
        <v>10000</v>
      </c>
      <c r="I675" t="s">
        <v>5719</v>
      </c>
      <c r="J675" t="s">
        <v>578</v>
      </c>
      <c r="K675" t="s">
        <v>5720</v>
      </c>
      <c r="L675" t="s">
        <v>5721</v>
      </c>
      <c r="M675" t="s">
        <v>137</v>
      </c>
      <c r="Q675" t="s">
        <v>137</v>
      </c>
      <c r="R675" t="s">
        <v>137</v>
      </c>
      <c r="AE675">
        <v>28</v>
      </c>
      <c r="AH675" s="81">
        <v>43831</v>
      </c>
      <c r="AI675" t="s">
        <v>5722</v>
      </c>
      <c r="AJ675">
        <v>43831</v>
      </c>
      <c r="AQ675" t="s">
        <v>340</v>
      </c>
      <c r="AR675" t="s">
        <v>340</v>
      </c>
      <c r="AT675" t="s">
        <v>137</v>
      </c>
      <c r="AU675" t="s">
        <v>137</v>
      </c>
      <c r="AW675">
        <v>1</v>
      </c>
      <c r="BT675" t="s">
        <v>293</v>
      </c>
      <c r="BV675">
        <v>51</v>
      </c>
      <c r="BW675">
        <v>38819</v>
      </c>
      <c r="BX675" t="s">
        <v>565</v>
      </c>
      <c r="BY675">
        <v>0</v>
      </c>
      <c r="BZ675">
        <v>20</v>
      </c>
      <c r="CA675" t="s">
        <v>542</v>
      </c>
    </row>
    <row r="676" spans="1:79" x14ac:dyDescent="0.2">
      <c r="A676">
        <v>673</v>
      </c>
      <c r="B676" t="s">
        <v>333</v>
      </c>
      <c r="C676" s="73">
        <v>1116510858</v>
      </c>
      <c r="D676" s="73" t="s">
        <v>5723</v>
      </c>
      <c r="E676" s="73" t="str">
        <f t="shared" si="10"/>
        <v>営利法人（株式・合名・合資・合同会社）</v>
      </c>
      <c r="F676" s="73" t="s">
        <v>5724</v>
      </c>
      <c r="G676" s="73" t="s">
        <v>5437</v>
      </c>
      <c r="H676" s="80">
        <v>15000</v>
      </c>
      <c r="I676" t="s">
        <v>5725</v>
      </c>
      <c r="J676" t="s">
        <v>571</v>
      </c>
      <c r="K676" t="s">
        <v>5726</v>
      </c>
      <c r="L676" t="s">
        <v>5727</v>
      </c>
      <c r="P676" t="s">
        <v>137</v>
      </c>
      <c r="Q676" t="s">
        <v>137</v>
      </c>
      <c r="R676" t="s">
        <v>137</v>
      </c>
      <c r="S676" t="s">
        <v>137</v>
      </c>
      <c r="AE676">
        <v>20</v>
      </c>
      <c r="AH676" s="81">
        <v>43952</v>
      </c>
      <c r="AI676" t="s">
        <v>5728</v>
      </c>
      <c r="AQ676" t="s">
        <v>351</v>
      </c>
      <c r="AR676" t="s">
        <v>351</v>
      </c>
      <c r="AT676" t="s">
        <v>137</v>
      </c>
      <c r="AU676" t="s">
        <v>341</v>
      </c>
      <c r="AW676">
        <v>1</v>
      </c>
    </row>
    <row r="677" spans="1:79" x14ac:dyDescent="0.2">
      <c r="A677">
        <v>674</v>
      </c>
      <c r="B677" t="s">
        <v>618</v>
      </c>
      <c r="C677" s="73">
        <v>1116510874</v>
      </c>
      <c r="D677" s="73" t="s">
        <v>5729</v>
      </c>
      <c r="E677" s="73" t="str">
        <f t="shared" si="10"/>
        <v>営利法人（株式・合名・合資・合同会社）</v>
      </c>
      <c r="F677" s="73" t="s">
        <v>5730</v>
      </c>
      <c r="G677" s="73" t="s">
        <v>70</v>
      </c>
      <c r="H677" s="80">
        <v>21642</v>
      </c>
      <c r="I677" t="s">
        <v>5731</v>
      </c>
      <c r="J677" t="s">
        <v>575</v>
      </c>
      <c r="K677" t="s">
        <v>5732</v>
      </c>
      <c r="L677" t="s">
        <v>5733</v>
      </c>
      <c r="Q677" t="s">
        <v>137</v>
      </c>
      <c r="R677" t="s">
        <v>137</v>
      </c>
      <c r="S677" t="s">
        <v>137</v>
      </c>
      <c r="AE677">
        <v>20</v>
      </c>
      <c r="AH677" s="81">
        <v>43952</v>
      </c>
      <c r="AI677" t="s">
        <v>5734</v>
      </c>
      <c r="AQ677" t="s">
        <v>351</v>
      </c>
      <c r="AR677" t="s">
        <v>351</v>
      </c>
      <c r="AT677" t="s">
        <v>137</v>
      </c>
      <c r="AU677" t="s">
        <v>341</v>
      </c>
      <c r="AW677">
        <v>1</v>
      </c>
    </row>
    <row r="678" spans="1:79" x14ac:dyDescent="0.2">
      <c r="A678">
        <v>675</v>
      </c>
      <c r="B678" t="s">
        <v>618</v>
      </c>
      <c r="C678" s="73">
        <v>1116511112</v>
      </c>
      <c r="D678" s="73" t="s">
        <v>566</v>
      </c>
      <c r="E678" s="73" t="str">
        <f t="shared" si="10"/>
        <v>その他（社団・財団・農協・生協等）</v>
      </c>
      <c r="F678" s="73" t="s">
        <v>5735</v>
      </c>
      <c r="G678" s="73" t="s">
        <v>70</v>
      </c>
      <c r="H678" s="80">
        <v>16601</v>
      </c>
      <c r="I678" t="s">
        <v>5736</v>
      </c>
      <c r="J678" t="s">
        <v>567</v>
      </c>
      <c r="K678" t="s">
        <v>568</v>
      </c>
      <c r="L678" t="s">
        <v>569</v>
      </c>
      <c r="Q678" t="s">
        <v>137</v>
      </c>
      <c r="R678" t="s">
        <v>137</v>
      </c>
      <c r="AE678">
        <v>20</v>
      </c>
      <c r="AH678" s="81">
        <v>44075</v>
      </c>
      <c r="AI678" t="s">
        <v>5737</v>
      </c>
      <c r="AQ678" t="s">
        <v>401</v>
      </c>
      <c r="AR678" t="s">
        <v>401</v>
      </c>
      <c r="AT678" t="s">
        <v>137</v>
      </c>
      <c r="AU678" t="s">
        <v>341</v>
      </c>
      <c r="AW678">
        <v>1</v>
      </c>
    </row>
    <row r="679" spans="1:79" x14ac:dyDescent="0.2">
      <c r="A679">
        <v>676</v>
      </c>
      <c r="B679" t="s">
        <v>618</v>
      </c>
      <c r="C679" s="73">
        <v>1116511211</v>
      </c>
      <c r="D679" s="73" t="s">
        <v>5738</v>
      </c>
      <c r="E679" s="73" t="str">
        <f t="shared" si="10"/>
        <v>その他（社団・財団・農協・生協等）</v>
      </c>
      <c r="F679" s="73" t="s">
        <v>5739</v>
      </c>
      <c r="G679" s="73" t="s">
        <v>70</v>
      </c>
      <c r="H679" s="80">
        <v>18815</v>
      </c>
      <c r="I679" t="s">
        <v>5740</v>
      </c>
      <c r="J679" t="s">
        <v>576</v>
      </c>
      <c r="K679" t="s">
        <v>5741</v>
      </c>
      <c r="L679" t="s">
        <v>5742</v>
      </c>
      <c r="Q679" t="s">
        <v>137</v>
      </c>
      <c r="R679" t="s">
        <v>137</v>
      </c>
      <c r="S679" t="s">
        <v>137</v>
      </c>
      <c r="AE679">
        <v>20</v>
      </c>
      <c r="AH679" s="81">
        <v>44166</v>
      </c>
      <c r="AI679" t="s">
        <v>5743</v>
      </c>
      <c r="AQ679" t="s">
        <v>401</v>
      </c>
      <c r="AR679" t="s">
        <v>401</v>
      </c>
      <c r="AT679" t="s">
        <v>137</v>
      </c>
      <c r="AU679" t="s">
        <v>341</v>
      </c>
      <c r="AW679">
        <v>1</v>
      </c>
    </row>
    <row r="680" spans="1:79" x14ac:dyDescent="0.2">
      <c r="A680">
        <v>677</v>
      </c>
      <c r="B680" t="s">
        <v>618</v>
      </c>
      <c r="C680" s="73">
        <v>1116511542</v>
      </c>
      <c r="D680" s="73" t="s">
        <v>5744</v>
      </c>
      <c r="E680" s="73" t="str">
        <f t="shared" si="10"/>
        <v>社会福祉法人（社協以外）</v>
      </c>
      <c r="F680" s="73" t="s">
        <v>5745</v>
      </c>
      <c r="G680" s="73" t="s">
        <v>70</v>
      </c>
      <c r="H680" s="80">
        <v>28000</v>
      </c>
      <c r="I680" t="s">
        <v>5746</v>
      </c>
      <c r="J680" t="s">
        <v>5747</v>
      </c>
      <c r="K680" t="s">
        <v>5748</v>
      </c>
      <c r="L680" t="s">
        <v>5749</v>
      </c>
      <c r="M680" t="s">
        <v>137</v>
      </c>
      <c r="N680" t="s">
        <v>137</v>
      </c>
      <c r="O680" t="s">
        <v>137</v>
      </c>
      <c r="P680" t="s">
        <v>137</v>
      </c>
      <c r="Q680" t="s">
        <v>137</v>
      </c>
      <c r="R680" t="s">
        <v>137</v>
      </c>
      <c r="S680" t="s">
        <v>137</v>
      </c>
      <c r="AE680">
        <v>20</v>
      </c>
      <c r="AH680" s="81">
        <v>44287</v>
      </c>
      <c r="AI680" t="s">
        <v>5750</v>
      </c>
      <c r="AQ680" t="s">
        <v>340</v>
      </c>
      <c r="AR680" t="s">
        <v>340</v>
      </c>
      <c r="AT680" t="s">
        <v>137</v>
      </c>
      <c r="AU680" t="s">
        <v>137</v>
      </c>
      <c r="AW680">
        <v>1</v>
      </c>
    </row>
    <row r="681" spans="1:79" x14ac:dyDescent="0.2">
      <c r="A681">
        <v>678</v>
      </c>
      <c r="B681" t="s">
        <v>618</v>
      </c>
      <c r="C681" s="73">
        <v>1116511609</v>
      </c>
      <c r="D681" s="73" t="s">
        <v>1706</v>
      </c>
      <c r="E681" s="73" t="str">
        <f t="shared" si="10"/>
        <v>営利法人（株式・合名・合資・合同会社）</v>
      </c>
      <c r="F681" s="73" t="s">
        <v>5751</v>
      </c>
      <c r="G681" s="73" t="s">
        <v>70</v>
      </c>
      <c r="H681" s="80">
        <v>21300</v>
      </c>
      <c r="I681" t="s">
        <v>5752</v>
      </c>
      <c r="J681" t="s">
        <v>5753</v>
      </c>
      <c r="K681" t="s">
        <v>5754</v>
      </c>
      <c r="L681" t="s">
        <v>5754</v>
      </c>
      <c r="Q681" t="s">
        <v>137</v>
      </c>
      <c r="R681" t="s">
        <v>137</v>
      </c>
      <c r="AE681">
        <v>20</v>
      </c>
      <c r="AH681" s="81">
        <v>44287</v>
      </c>
      <c r="AI681" t="s">
        <v>5755</v>
      </c>
      <c r="AQ681" t="s">
        <v>351</v>
      </c>
      <c r="AR681" t="s">
        <v>351</v>
      </c>
      <c r="AT681" t="s">
        <v>137</v>
      </c>
      <c r="AU681" t="s">
        <v>137</v>
      </c>
      <c r="AW681">
        <v>1</v>
      </c>
    </row>
    <row r="682" spans="1:79" x14ac:dyDescent="0.2">
      <c r="A682">
        <v>679</v>
      </c>
      <c r="B682" t="s">
        <v>618</v>
      </c>
      <c r="C682" s="73">
        <v>1116511625</v>
      </c>
      <c r="D682" s="73" t="s">
        <v>5756</v>
      </c>
      <c r="E682" s="73" t="str">
        <f t="shared" si="10"/>
        <v>特定非営利活動法人</v>
      </c>
      <c r="F682" s="73" t="s">
        <v>5757</v>
      </c>
      <c r="G682" s="73" t="s">
        <v>70</v>
      </c>
      <c r="H682" s="80">
        <v>8504</v>
      </c>
      <c r="I682" t="s">
        <v>5758</v>
      </c>
      <c r="J682" t="s">
        <v>5759</v>
      </c>
      <c r="K682" t="s">
        <v>5760</v>
      </c>
      <c r="L682" t="s">
        <v>5760</v>
      </c>
      <c r="R682" t="s">
        <v>137</v>
      </c>
      <c r="AE682">
        <v>20</v>
      </c>
      <c r="AH682" s="81">
        <v>44287</v>
      </c>
      <c r="AI682" t="s">
        <v>5761</v>
      </c>
      <c r="AQ682" t="s">
        <v>412</v>
      </c>
      <c r="AR682" t="s">
        <v>412</v>
      </c>
      <c r="AT682" t="s">
        <v>137</v>
      </c>
      <c r="AU682" t="s">
        <v>137</v>
      </c>
      <c r="AW682">
        <v>1</v>
      </c>
    </row>
    <row r="683" spans="1:79" x14ac:dyDescent="0.2">
      <c r="A683">
        <v>680</v>
      </c>
      <c r="B683" t="s">
        <v>5762</v>
      </c>
      <c r="C683" s="73">
        <v>1116511815</v>
      </c>
      <c r="D683" s="73" t="s">
        <v>5763</v>
      </c>
      <c r="E683" s="73" t="str">
        <f t="shared" si="10"/>
        <v>営利法人（株式・合名・合資・合同会社）</v>
      </c>
      <c r="F683" s="73" t="s">
        <v>5764</v>
      </c>
      <c r="G683" s="73" t="s">
        <v>33</v>
      </c>
      <c r="H683" s="80" t="s">
        <v>344</v>
      </c>
      <c r="I683" t="s">
        <v>5765</v>
      </c>
      <c r="J683" t="s">
        <v>5766</v>
      </c>
      <c r="K683" t="s">
        <v>5767</v>
      </c>
      <c r="L683" t="s">
        <v>5768</v>
      </c>
      <c r="Q683" t="s">
        <v>137</v>
      </c>
      <c r="V683">
        <v>2</v>
      </c>
      <c r="X683">
        <v>10</v>
      </c>
      <c r="AE683">
        <v>20</v>
      </c>
      <c r="AH683" s="81">
        <v>44348</v>
      </c>
      <c r="AI683" t="s">
        <v>5769</v>
      </c>
      <c r="AQ683" t="s">
        <v>351</v>
      </c>
      <c r="AR683" t="s">
        <v>351</v>
      </c>
      <c r="AT683" t="s">
        <v>137</v>
      </c>
      <c r="AU683" t="s">
        <v>341</v>
      </c>
      <c r="AW683">
        <v>2</v>
      </c>
      <c r="AX683" t="s">
        <v>550</v>
      </c>
      <c r="AY683" t="s">
        <v>340</v>
      </c>
    </row>
    <row r="684" spans="1:79" x14ac:dyDescent="0.2">
      <c r="A684">
        <v>681</v>
      </c>
      <c r="B684" t="s">
        <v>346</v>
      </c>
      <c r="C684" s="73">
        <v>1116511906</v>
      </c>
      <c r="D684" s="73" t="s">
        <v>5770</v>
      </c>
      <c r="E684" s="73" t="str">
        <f t="shared" si="10"/>
        <v>営利法人（株式・合名・合資・合同会社）</v>
      </c>
      <c r="F684" s="73" t="s">
        <v>5771</v>
      </c>
      <c r="G684" s="73" t="s">
        <v>70</v>
      </c>
      <c r="H684" s="80">
        <v>27000</v>
      </c>
      <c r="I684" t="s">
        <v>5772</v>
      </c>
      <c r="J684" t="s">
        <v>5759</v>
      </c>
      <c r="K684" t="s">
        <v>5773</v>
      </c>
      <c r="L684" t="s">
        <v>5774</v>
      </c>
      <c r="Q684" t="s">
        <v>137</v>
      </c>
      <c r="R684" t="s">
        <v>137</v>
      </c>
      <c r="AE684">
        <v>20</v>
      </c>
      <c r="AH684" s="81">
        <v>44378</v>
      </c>
      <c r="AI684" t="s">
        <v>5775</v>
      </c>
      <c r="AQ684" t="s">
        <v>351</v>
      </c>
      <c r="AR684" t="s">
        <v>351</v>
      </c>
      <c r="AT684" t="s">
        <v>137</v>
      </c>
      <c r="AU684" t="s">
        <v>341</v>
      </c>
      <c r="AW684">
        <v>1</v>
      </c>
    </row>
    <row r="685" spans="1:79" x14ac:dyDescent="0.2">
      <c r="A685">
        <v>682</v>
      </c>
      <c r="B685" t="s">
        <v>618</v>
      </c>
      <c r="C685" s="73">
        <v>1116511997</v>
      </c>
      <c r="D685" s="73" t="s">
        <v>5776</v>
      </c>
      <c r="E685" s="73" t="str">
        <f t="shared" si="10"/>
        <v>営利法人（株式・合名・合資・合同会社）</v>
      </c>
      <c r="F685" s="73" t="s">
        <v>5777</v>
      </c>
      <c r="G685" s="73" t="s">
        <v>70</v>
      </c>
      <c r="H685" s="80">
        <v>16643</v>
      </c>
      <c r="I685" t="s">
        <v>5778</v>
      </c>
      <c r="J685" t="s">
        <v>5779</v>
      </c>
      <c r="K685" t="s">
        <v>5780</v>
      </c>
      <c r="L685" t="s">
        <v>5781</v>
      </c>
      <c r="Q685" t="s">
        <v>137</v>
      </c>
      <c r="R685" t="s">
        <v>137</v>
      </c>
      <c r="AE685">
        <v>20</v>
      </c>
      <c r="AH685" s="81">
        <v>44378</v>
      </c>
      <c r="AI685" t="s">
        <v>5782</v>
      </c>
      <c r="AQ685" t="s">
        <v>351</v>
      </c>
      <c r="AR685" t="s">
        <v>351</v>
      </c>
      <c r="AT685" t="s">
        <v>137</v>
      </c>
      <c r="AU685" t="s">
        <v>341</v>
      </c>
      <c r="AW685">
        <v>1</v>
      </c>
    </row>
    <row r="686" spans="1:79" x14ac:dyDescent="0.2">
      <c r="A686">
        <v>683</v>
      </c>
      <c r="B686" t="s">
        <v>618</v>
      </c>
      <c r="C686" s="73">
        <v>1116512177</v>
      </c>
      <c r="D686" s="73" t="s">
        <v>5783</v>
      </c>
      <c r="E686" s="73" t="str">
        <f t="shared" si="10"/>
        <v>その他（社団・財団・農協・生協等）</v>
      </c>
      <c r="F686" s="73" t="s">
        <v>5784</v>
      </c>
      <c r="G686" s="73" t="s">
        <v>70</v>
      </c>
      <c r="H686" s="80">
        <v>11000</v>
      </c>
      <c r="I686" t="s">
        <v>5785</v>
      </c>
      <c r="J686" t="s">
        <v>594</v>
      </c>
      <c r="K686" t="s">
        <v>5786</v>
      </c>
      <c r="L686" t="s">
        <v>5787</v>
      </c>
      <c r="Q686" t="s">
        <v>137</v>
      </c>
      <c r="R686" t="s">
        <v>137</v>
      </c>
      <c r="S686" t="s">
        <v>137</v>
      </c>
      <c r="AE686">
        <v>20</v>
      </c>
      <c r="AH686" s="81">
        <v>44440</v>
      </c>
      <c r="AI686" t="s">
        <v>5788</v>
      </c>
      <c r="AQ686" t="s">
        <v>401</v>
      </c>
      <c r="AR686" t="s">
        <v>401</v>
      </c>
      <c r="AT686" t="s">
        <v>137</v>
      </c>
      <c r="AU686" t="s">
        <v>341</v>
      </c>
      <c r="AW686">
        <v>1</v>
      </c>
    </row>
    <row r="687" spans="1:79" x14ac:dyDescent="0.2">
      <c r="A687">
        <v>684</v>
      </c>
      <c r="B687" t="s">
        <v>618</v>
      </c>
      <c r="C687" s="73">
        <v>1116512359</v>
      </c>
      <c r="D687" s="73" t="s">
        <v>5789</v>
      </c>
      <c r="E687" s="73" t="str">
        <f t="shared" si="10"/>
        <v>営利法人（株式・合名・合資・合同会社）</v>
      </c>
      <c r="F687" s="73" t="s">
        <v>5790</v>
      </c>
      <c r="G687" s="73" t="s">
        <v>70</v>
      </c>
      <c r="H687" s="80">
        <v>38802</v>
      </c>
      <c r="I687" t="s">
        <v>5791</v>
      </c>
      <c r="J687" t="s">
        <v>561</v>
      </c>
      <c r="K687" t="s">
        <v>5792</v>
      </c>
      <c r="L687" t="s">
        <v>5793</v>
      </c>
      <c r="Q687" t="s">
        <v>137</v>
      </c>
      <c r="R687" t="s">
        <v>137</v>
      </c>
      <c r="AE687">
        <v>20</v>
      </c>
      <c r="AH687" s="81">
        <v>44501</v>
      </c>
      <c r="AI687" t="s">
        <v>5794</v>
      </c>
      <c r="AQ687" t="s">
        <v>351</v>
      </c>
      <c r="AR687" t="s">
        <v>351</v>
      </c>
      <c r="AT687" t="s">
        <v>137</v>
      </c>
      <c r="AU687" t="s">
        <v>341</v>
      </c>
      <c r="AW687">
        <v>1</v>
      </c>
    </row>
    <row r="688" spans="1:79" x14ac:dyDescent="0.2">
      <c r="A688">
        <v>685</v>
      </c>
      <c r="B688" t="s">
        <v>618</v>
      </c>
      <c r="C688" s="73">
        <v>1116512417</v>
      </c>
      <c r="D688" s="73" t="s">
        <v>5795</v>
      </c>
      <c r="E688" s="73" t="str">
        <f t="shared" si="10"/>
        <v>営利法人（株式・合名・合資・合同会社）</v>
      </c>
      <c r="F688" s="73" t="s">
        <v>5796</v>
      </c>
      <c r="G688" s="73" t="s">
        <v>70</v>
      </c>
      <c r="H688" s="80">
        <v>26408</v>
      </c>
      <c r="I688" t="s">
        <v>5797</v>
      </c>
      <c r="J688" t="s">
        <v>5798</v>
      </c>
      <c r="K688" t="s">
        <v>5799</v>
      </c>
      <c r="L688" t="s">
        <v>5800</v>
      </c>
      <c r="Q688" t="s">
        <v>137</v>
      </c>
      <c r="R688" t="s">
        <v>137</v>
      </c>
      <c r="S688" t="s">
        <v>137</v>
      </c>
      <c r="AE688">
        <v>20</v>
      </c>
      <c r="AH688" s="81">
        <v>44531</v>
      </c>
      <c r="AI688" t="s">
        <v>5801</v>
      </c>
      <c r="AQ688" t="s">
        <v>351</v>
      </c>
      <c r="AR688" t="s">
        <v>351</v>
      </c>
      <c r="AT688" t="s">
        <v>137</v>
      </c>
      <c r="AU688" t="s">
        <v>341</v>
      </c>
      <c r="AW688">
        <v>1</v>
      </c>
    </row>
    <row r="689" spans="1:49" x14ac:dyDescent="0.2">
      <c r="A689">
        <v>686</v>
      </c>
      <c r="C689" s="73">
        <v>1116512441</v>
      </c>
      <c r="D689" s="73" t="s">
        <v>5802</v>
      </c>
      <c r="E689" s="73" t="str">
        <f t="shared" si="10"/>
        <v>営利法人（株式・合名・合資・合同会社）</v>
      </c>
      <c r="F689" s="73" t="s">
        <v>5803</v>
      </c>
      <c r="G689" s="73" t="s">
        <v>33</v>
      </c>
      <c r="H689" s="80">
        <v>18017</v>
      </c>
      <c r="I689" t="s">
        <v>5804</v>
      </c>
      <c r="J689" t="s">
        <v>571</v>
      </c>
      <c r="K689" t="s">
        <v>5805</v>
      </c>
      <c r="Q689" t="s">
        <v>137</v>
      </c>
      <c r="R689" t="s">
        <v>137</v>
      </c>
      <c r="S689" t="s">
        <v>137</v>
      </c>
      <c r="AE689">
        <v>32</v>
      </c>
      <c r="AH689" s="81">
        <v>44531</v>
      </c>
      <c r="AI689" t="s">
        <v>5806</v>
      </c>
      <c r="AQ689" t="s">
        <v>590</v>
      </c>
      <c r="AR689" t="s">
        <v>590</v>
      </c>
      <c r="AT689" t="s">
        <v>137</v>
      </c>
      <c r="AU689" t="s">
        <v>341</v>
      </c>
      <c r="AW689">
        <v>1</v>
      </c>
    </row>
    <row r="690" spans="1:49" x14ac:dyDescent="0.2">
      <c r="A690">
        <v>687</v>
      </c>
      <c r="B690" t="s">
        <v>618</v>
      </c>
      <c r="C690" s="73">
        <v>1116512748</v>
      </c>
      <c r="D690" s="73" t="s">
        <v>5807</v>
      </c>
      <c r="E690" s="73" t="str">
        <f t="shared" si="10"/>
        <v>営利法人（株式・合名・合資・合同会社）</v>
      </c>
      <c r="F690" s="73" t="s">
        <v>5808</v>
      </c>
      <c r="G690" s="73" t="s">
        <v>33</v>
      </c>
      <c r="H690" s="80">
        <v>20850</v>
      </c>
      <c r="I690" t="s">
        <v>5809</v>
      </c>
      <c r="J690" t="s">
        <v>5810</v>
      </c>
      <c r="K690" t="s">
        <v>5811</v>
      </c>
      <c r="L690" t="s">
        <v>5812</v>
      </c>
      <c r="O690" t="s">
        <v>137</v>
      </c>
      <c r="P690" t="s">
        <v>137</v>
      </c>
      <c r="Q690" t="s">
        <v>137</v>
      </c>
      <c r="R690" t="s">
        <v>137</v>
      </c>
      <c r="S690" t="s">
        <v>137</v>
      </c>
      <c r="X690">
        <v>6</v>
      </c>
      <c r="AE690">
        <v>34</v>
      </c>
      <c r="AH690" s="81">
        <v>44621</v>
      </c>
      <c r="AI690" t="s">
        <v>5813</v>
      </c>
      <c r="AQ690" t="s">
        <v>351</v>
      </c>
      <c r="AR690" t="s">
        <v>351</v>
      </c>
      <c r="AT690" t="s">
        <v>137</v>
      </c>
      <c r="AV690" t="s">
        <v>341</v>
      </c>
      <c r="AW690">
        <v>2</v>
      </c>
    </row>
    <row r="691" spans="1:49" x14ac:dyDescent="0.2">
      <c r="A691">
        <v>688</v>
      </c>
      <c r="B691" t="s">
        <v>618</v>
      </c>
      <c r="C691" s="73">
        <v>1116512888</v>
      </c>
      <c r="D691" s="73" t="s">
        <v>5814</v>
      </c>
      <c r="E691" s="73" t="str">
        <f t="shared" si="10"/>
        <v>営利法人（株式・合名・合資・合同会社）</v>
      </c>
      <c r="F691" s="73" t="s">
        <v>5815</v>
      </c>
      <c r="G691" s="73" t="s">
        <v>70</v>
      </c>
      <c r="H691" s="80">
        <v>15470</v>
      </c>
      <c r="I691" t="s">
        <v>5816</v>
      </c>
      <c r="J691" t="s">
        <v>5713</v>
      </c>
      <c r="K691" t="s">
        <v>5817</v>
      </c>
      <c r="L691" t="s">
        <v>5817</v>
      </c>
      <c r="Q691" t="s">
        <v>137</v>
      </c>
      <c r="R691" t="s">
        <v>137</v>
      </c>
      <c r="S691" t="s">
        <v>137</v>
      </c>
      <c r="AE691">
        <v>20</v>
      </c>
      <c r="AH691" s="81">
        <v>44652</v>
      </c>
      <c r="AI691" t="s">
        <v>5818</v>
      </c>
      <c r="AQ691" t="s">
        <v>351</v>
      </c>
      <c r="AR691" t="s">
        <v>351</v>
      </c>
      <c r="AT691" t="s">
        <v>137</v>
      </c>
      <c r="AU691" t="s">
        <v>341</v>
      </c>
      <c r="AW691">
        <v>1</v>
      </c>
    </row>
    <row r="692" spans="1:49" x14ac:dyDescent="0.2">
      <c r="A692">
        <v>689</v>
      </c>
      <c r="B692" t="s">
        <v>618</v>
      </c>
      <c r="C692" s="73">
        <v>1116513027</v>
      </c>
      <c r="D692" s="73" t="s">
        <v>5819</v>
      </c>
      <c r="E692" s="73" t="str">
        <f t="shared" si="10"/>
        <v>営利法人（株式・合名・合資・合同会社）</v>
      </c>
      <c r="F692" s="73" t="s">
        <v>5820</v>
      </c>
      <c r="G692" s="73" t="s">
        <v>610</v>
      </c>
      <c r="H692" s="80">
        <v>17576</v>
      </c>
      <c r="I692" t="s">
        <v>5821</v>
      </c>
      <c r="J692" t="s">
        <v>5766</v>
      </c>
      <c r="K692" t="s">
        <v>5822</v>
      </c>
      <c r="L692" t="s">
        <v>5823</v>
      </c>
      <c r="Q692" t="s">
        <v>137</v>
      </c>
      <c r="R692" t="s">
        <v>137</v>
      </c>
      <c r="S692" t="s">
        <v>137</v>
      </c>
      <c r="AE692">
        <v>20</v>
      </c>
      <c r="AH692" s="81">
        <v>44682</v>
      </c>
      <c r="AI692" t="s">
        <v>5824</v>
      </c>
      <c r="AQ692" t="s">
        <v>351</v>
      </c>
      <c r="AR692" t="s">
        <v>351</v>
      </c>
      <c r="AT692" t="s">
        <v>137</v>
      </c>
      <c r="AU692" t="s">
        <v>341</v>
      </c>
      <c r="AW692">
        <v>1</v>
      </c>
    </row>
    <row r="693" spans="1:49" x14ac:dyDescent="0.2">
      <c r="A693">
        <v>690</v>
      </c>
      <c r="B693" t="s">
        <v>618</v>
      </c>
      <c r="C693" s="73">
        <v>1116513134</v>
      </c>
      <c r="D693" s="73" t="s">
        <v>5825</v>
      </c>
      <c r="E693" s="73" t="str">
        <f t="shared" si="10"/>
        <v>営利法人（株式・合名・合資・合同会社）</v>
      </c>
      <c r="F693" s="73" t="s">
        <v>5826</v>
      </c>
      <c r="G693" s="73" t="s">
        <v>70</v>
      </c>
      <c r="H693" s="80">
        <v>21200</v>
      </c>
      <c r="I693" t="s">
        <v>5827</v>
      </c>
      <c r="J693" t="s">
        <v>5828</v>
      </c>
      <c r="K693" t="s">
        <v>5829</v>
      </c>
      <c r="L693" t="s">
        <v>5829</v>
      </c>
      <c r="Q693" t="s">
        <v>137</v>
      </c>
      <c r="R693" t="s">
        <v>137</v>
      </c>
      <c r="AE693">
        <v>20</v>
      </c>
      <c r="AH693" s="81">
        <v>44743</v>
      </c>
      <c r="AI693" t="s">
        <v>5830</v>
      </c>
      <c r="AQ693" t="s">
        <v>351</v>
      </c>
      <c r="AR693" t="s">
        <v>351</v>
      </c>
      <c r="AT693" t="s">
        <v>137</v>
      </c>
      <c r="AU693" t="s">
        <v>341</v>
      </c>
      <c r="AW693">
        <v>1</v>
      </c>
    </row>
    <row r="694" spans="1:49" x14ac:dyDescent="0.2">
      <c r="A694">
        <v>691</v>
      </c>
      <c r="B694" t="s">
        <v>618</v>
      </c>
      <c r="C694" s="73">
        <v>1116513142</v>
      </c>
      <c r="D694" s="73" t="s">
        <v>5831</v>
      </c>
      <c r="E694" s="73" t="str">
        <f t="shared" si="10"/>
        <v>営利法人（株式・合名・合資・合同会社）</v>
      </c>
      <c r="F694" s="73" t="s">
        <v>5832</v>
      </c>
      <c r="G694" s="73" t="s">
        <v>70</v>
      </c>
      <c r="H694" s="80">
        <v>20833</v>
      </c>
      <c r="I694" t="s">
        <v>5833</v>
      </c>
      <c r="J694" t="s">
        <v>5766</v>
      </c>
      <c r="K694" t="s">
        <v>5834</v>
      </c>
      <c r="L694" t="s">
        <v>5835</v>
      </c>
      <c r="O694" t="s">
        <v>137</v>
      </c>
      <c r="Q694" t="s">
        <v>137</v>
      </c>
      <c r="R694" t="s">
        <v>137</v>
      </c>
      <c r="AE694">
        <v>20</v>
      </c>
      <c r="AH694" s="81">
        <v>44743</v>
      </c>
      <c r="AI694" t="s">
        <v>5836</v>
      </c>
      <c r="AQ694" t="s">
        <v>351</v>
      </c>
      <c r="AR694" t="s">
        <v>351</v>
      </c>
      <c r="AT694" t="s">
        <v>137</v>
      </c>
      <c r="AU694" t="s">
        <v>341</v>
      </c>
      <c r="AW694">
        <v>1</v>
      </c>
    </row>
    <row r="695" spans="1:49" x14ac:dyDescent="0.2">
      <c r="A695">
        <v>692</v>
      </c>
      <c r="B695" t="s">
        <v>346</v>
      </c>
      <c r="C695" s="73">
        <v>1116513316</v>
      </c>
      <c r="D695" s="73" t="s">
        <v>5837</v>
      </c>
      <c r="E695" s="73" t="str">
        <f t="shared" si="10"/>
        <v>営利法人（株式・合名・合資・合同会社）</v>
      </c>
      <c r="F695" s="73" t="s">
        <v>5838</v>
      </c>
      <c r="G695" s="73" t="s">
        <v>33</v>
      </c>
      <c r="H695" s="80">
        <v>13663</v>
      </c>
      <c r="I695" t="s">
        <v>5839</v>
      </c>
      <c r="J695" t="s">
        <v>5840</v>
      </c>
      <c r="K695" t="s">
        <v>5841</v>
      </c>
      <c r="L695" t="s">
        <v>5842</v>
      </c>
      <c r="Q695" t="s">
        <v>137</v>
      </c>
      <c r="R695" t="s">
        <v>137</v>
      </c>
      <c r="X695">
        <v>10</v>
      </c>
      <c r="AE695">
        <v>10</v>
      </c>
      <c r="AH695" s="81">
        <v>44774</v>
      </c>
      <c r="AI695" t="s">
        <v>5843</v>
      </c>
      <c r="AQ695" t="s">
        <v>351</v>
      </c>
      <c r="AR695" t="s">
        <v>351</v>
      </c>
      <c r="AT695" t="s">
        <v>137</v>
      </c>
      <c r="AV695" t="s">
        <v>341</v>
      </c>
      <c r="AW695">
        <v>2</v>
      </c>
    </row>
    <row r="696" spans="1:49" x14ac:dyDescent="0.2">
      <c r="A696">
        <v>693</v>
      </c>
      <c r="B696" t="s">
        <v>618</v>
      </c>
      <c r="C696" s="73">
        <v>1116513399</v>
      </c>
      <c r="D696" s="73" t="s">
        <v>5844</v>
      </c>
      <c r="E696" s="73" t="str">
        <f t="shared" si="10"/>
        <v>営利法人（株式・合名・合資・合同会社）</v>
      </c>
      <c r="F696" s="73" t="s">
        <v>5845</v>
      </c>
      <c r="G696" s="73" t="s">
        <v>33</v>
      </c>
      <c r="H696" s="80">
        <v>23296</v>
      </c>
      <c r="I696" t="s">
        <v>5846</v>
      </c>
      <c r="J696" t="s">
        <v>561</v>
      </c>
      <c r="K696" t="s">
        <v>5847</v>
      </c>
      <c r="L696" t="s">
        <v>5848</v>
      </c>
      <c r="Q696" t="s">
        <v>137</v>
      </c>
      <c r="R696" t="s">
        <v>137</v>
      </c>
      <c r="S696" t="s">
        <v>137</v>
      </c>
      <c r="AE696">
        <v>20</v>
      </c>
      <c r="AH696" s="81">
        <v>44774</v>
      </c>
      <c r="AI696" t="s">
        <v>5849</v>
      </c>
      <c r="AQ696" t="s">
        <v>351</v>
      </c>
      <c r="AR696" t="s">
        <v>351</v>
      </c>
      <c r="AT696" t="s">
        <v>137</v>
      </c>
      <c r="AU696" t="s">
        <v>341</v>
      </c>
      <c r="AW696">
        <v>1</v>
      </c>
    </row>
    <row r="697" spans="1:49" x14ac:dyDescent="0.2">
      <c r="A697">
        <v>694</v>
      </c>
      <c r="B697" t="s">
        <v>618</v>
      </c>
      <c r="C697" s="73">
        <v>1116513506</v>
      </c>
      <c r="D697" s="73" t="s">
        <v>5850</v>
      </c>
      <c r="E697" s="73" t="str">
        <f t="shared" si="10"/>
        <v>営利法人（株式・合名・合資・合同会社）</v>
      </c>
      <c r="F697" s="73" t="s">
        <v>5851</v>
      </c>
      <c r="G697" s="73" t="s">
        <v>33</v>
      </c>
      <c r="H697" s="80">
        <v>10501</v>
      </c>
      <c r="I697" t="s">
        <v>5852</v>
      </c>
      <c r="J697" t="s">
        <v>5853</v>
      </c>
      <c r="K697" t="s">
        <v>5854</v>
      </c>
      <c r="L697" t="s">
        <v>5855</v>
      </c>
      <c r="Q697" t="s">
        <v>137</v>
      </c>
      <c r="R697" t="s">
        <v>137</v>
      </c>
      <c r="AE697">
        <v>20</v>
      </c>
      <c r="AH697" s="81">
        <v>44805</v>
      </c>
      <c r="AI697" t="s">
        <v>5856</v>
      </c>
      <c r="AQ697" t="s">
        <v>351</v>
      </c>
      <c r="AR697" t="s">
        <v>351</v>
      </c>
      <c r="AT697" t="s">
        <v>137</v>
      </c>
      <c r="AU697" t="s">
        <v>341</v>
      </c>
      <c r="AW697">
        <v>1</v>
      </c>
    </row>
    <row r="698" spans="1:49" x14ac:dyDescent="0.2">
      <c r="A698">
        <v>695</v>
      </c>
      <c r="B698" t="s">
        <v>618</v>
      </c>
      <c r="C698" s="73">
        <v>1116513738</v>
      </c>
      <c r="D698" s="73" t="s">
        <v>5857</v>
      </c>
      <c r="E698" s="73" t="str">
        <f t="shared" si="10"/>
        <v>その他（社団・財団・農協・生協等）</v>
      </c>
      <c r="F698" s="73" t="s">
        <v>5858</v>
      </c>
      <c r="G698" s="73" t="s">
        <v>70</v>
      </c>
      <c r="H698" s="80">
        <v>15500</v>
      </c>
      <c r="I698" t="s">
        <v>5859</v>
      </c>
      <c r="J698" t="s">
        <v>5860</v>
      </c>
      <c r="K698" t="s">
        <v>5861</v>
      </c>
      <c r="Q698" t="s">
        <v>137</v>
      </c>
      <c r="R698" t="s">
        <v>137</v>
      </c>
      <c r="S698" t="s">
        <v>137</v>
      </c>
      <c r="AE698">
        <v>20</v>
      </c>
      <c r="AH698" s="81">
        <v>44866</v>
      </c>
      <c r="AI698" t="s">
        <v>5862</v>
      </c>
      <c r="AQ698" t="s">
        <v>401</v>
      </c>
      <c r="AR698" t="s">
        <v>401</v>
      </c>
      <c r="AT698" t="s">
        <v>137</v>
      </c>
      <c r="AU698" t="s">
        <v>341</v>
      </c>
      <c r="AW698">
        <v>1</v>
      </c>
    </row>
    <row r="699" spans="1:49" x14ac:dyDescent="0.2">
      <c r="A699">
        <v>696</v>
      </c>
      <c r="B699" t="s">
        <v>333</v>
      </c>
      <c r="C699" s="73">
        <v>1116513795</v>
      </c>
      <c r="D699" s="73" t="s">
        <v>123</v>
      </c>
      <c r="E699" s="73" t="str">
        <f t="shared" si="10"/>
        <v>社会福祉法人（社協以外）</v>
      </c>
      <c r="F699" s="73" t="s">
        <v>113</v>
      </c>
      <c r="G699" s="73" t="s">
        <v>33</v>
      </c>
      <c r="H699" s="80">
        <v>20000</v>
      </c>
      <c r="I699" t="s">
        <v>585</v>
      </c>
      <c r="J699" t="s">
        <v>571</v>
      </c>
      <c r="K699" t="s">
        <v>586</v>
      </c>
      <c r="L699" t="s">
        <v>587</v>
      </c>
      <c r="M699" t="s">
        <v>137</v>
      </c>
      <c r="N699" t="s">
        <v>137</v>
      </c>
      <c r="O699" t="s">
        <v>137</v>
      </c>
      <c r="P699" t="s">
        <v>137</v>
      </c>
      <c r="Q699" t="s">
        <v>137</v>
      </c>
      <c r="R699" t="s">
        <v>137</v>
      </c>
      <c r="S699" t="s">
        <v>137</v>
      </c>
      <c r="AD699">
        <v>10</v>
      </c>
      <c r="AE699">
        <v>10</v>
      </c>
      <c r="AH699" s="81">
        <v>44896</v>
      </c>
      <c r="AI699" t="s">
        <v>588</v>
      </c>
      <c r="AQ699" t="s">
        <v>340</v>
      </c>
      <c r="AR699" t="s">
        <v>340</v>
      </c>
      <c r="AT699" t="s">
        <v>137</v>
      </c>
      <c r="AV699" t="s">
        <v>341</v>
      </c>
      <c r="AW699">
        <v>2</v>
      </c>
    </row>
    <row r="700" spans="1:49" x14ac:dyDescent="0.2">
      <c r="A700">
        <v>697</v>
      </c>
      <c r="B700" t="s">
        <v>618</v>
      </c>
      <c r="C700" s="73">
        <v>1116514009</v>
      </c>
      <c r="D700" s="73" t="s">
        <v>5863</v>
      </c>
      <c r="E700" s="73" t="str">
        <f t="shared" si="10"/>
        <v>営利法人（株式・合名・合資・合同会社）</v>
      </c>
      <c r="F700" s="73" t="s">
        <v>5864</v>
      </c>
      <c r="G700" s="73" t="s">
        <v>70</v>
      </c>
      <c r="H700" s="80">
        <v>38095</v>
      </c>
      <c r="I700" t="s">
        <v>5865</v>
      </c>
      <c r="J700" t="s">
        <v>578</v>
      </c>
      <c r="K700" t="s">
        <v>5866</v>
      </c>
      <c r="L700" t="s">
        <v>5867</v>
      </c>
      <c r="Q700" t="s">
        <v>137</v>
      </c>
      <c r="R700" t="s">
        <v>137</v>
      </c>
      <c r="S700" t="s">
        <v>137</v>
      </c>
      <c r="AE700">
        <v>38</v>
      </c>
      <c r="AH700" s="81">
        <v>44958</v>
      </c>
      <c r="AI700" t="s">
        <v>5868</v>
      </c>
      <c r="AQ700" t="s">
        <v>351</v>
      </c>
      <c r="AR700" t="s">
        <v>351</v>
      </c>
      <c r="AT700" t="s">
        <v>137</v>
      </c>
      <c r="AU700" t="s">
        <v>341</v>
      </c>
      <c r="AW700">
        <v>1</v>
      </c>
    </row>
    <row r="701" spans="1:49" x14ac:dyDescent="0.2">
      <c r="A701">
        <v>698</v>
      </c>
      <c r="C701" s="73">
        <v>1116514470</v>
      </c>
      <c r="D701" s="73" t="s">
        <v>5869</v>
      </c>
      <c r="E701" s="73" t="str">
        <f t="shared" si="10"/>
        <v>その他（社団・財団・農協・生協等）</v>
      </c>
      <c r="F701" s="73" t="s">
        <v>5870</v>
      </c>
      <c r="G701" s="73" t="s">
        <v>33</v>
      </c>
      <c r="H701" s="80">
        <v>18000</v>
      </c>
      <c r="I701" t="s">
        <v>5871</v>
      </c>
      <c r="J701" t="s">
        <v>5713</v>
      </c>
      <c r="K701" t="s">
        <v>5872</v>
      </c>
      <c r="L701" t="s">
        <v>5873</v>
      </c>
      <c r="Q701" t="s">
        <v>137</v>
      </c>
      <c r="R701" t="s">
        <v>137</v>
      </c>
      <c r="AE701">
        <v>20</v>
      </c>
      <c r="AH701" s="81">
        <v>45078</v>
      </c>
      <c r="AI701" t="s">
        <v>5874</v>
      </c>
      <c r="AQ701" t="s">
        <v>5875</v>
      </c>
      <c r="AR701" t="s">
        <v>5875</v>
      </c>
      <c r="AT701" t="s">
        <v>137</v>
      </c>
      <c r="AU701" t="s">
        <v>341</v>
      </c>
      <c r="AW701">
        <v>1</v>
      </c>
    </row>
    <row r="702" spans="1:49" x14ac:dyDescent="0.2">
      <c r="A702">
        <v>699</v>
      </c>
      <c r="C702" s="73">
        <v>1116514512</v>
      </c>
      <c r="D702" s="73" t="s">
        <v>5876</v>
      </c>
      <c r="E702" s="73" t="str">
        <f t="shared" si="10"/>
        <v>営利法人（株式・合名・合資・合同会社）</v>
      </c>
      <c r="F702" s="73" t="s">
        <v>5877</v>
      </c>
      <c r="G702" s="73" t="s">
        <v>33</v>
      </c>
      <c r="H702" s="80" t="s">
        <v>344</v>
      </c>
      <c r="I702" t="s">
        <v>5878</v>
      </c>
      <c r="J702" t="s">
        <v>611</v>
      </c>
      <c r="K702" t="s">
        <v>5879</v>
      </c>
      <c r="L702" t="s">
        <v>5880</v>
      </c>
      <c r="Q702" t="s">
        <v>137</v>
      </c>
      <c r="R702" t="s">
        <v>137</v>
      </c>
      <c r="S702" t="s">
        <v>137</v>
      </c>
      <c r="AE702">
        <v>20</v>
      </c>
      <c r="AH702" s="81">
        <v>45078</v>
      </c>
      <c r="AI702" t="s">
        <v>5881</v>
      </c>
      <c r="AQ702" t="s">
        <v>590</v>
      </c>
      <c r="AR702" t="s">
        <v>590</v>
      </c>
      <c r="AT702" t="s">
        <v>137</v>
      </c>
      <c r="AU702" t="s">
        <v>341</v>
      </c>
      <c r="AW702">
        <v>1</v>
      </c>
    </row>
    <row r="703" spans="1:49" x14ac:dyDescent="0.2">
      <c r="A703">
        <v>700</v>
      </c>
      <c r="C703" s="73">
        <v>1116514967</v>
      </c>
      <c r="D703" s="73" t="s">
        <v>5882</v>
      </c>
      <c r="E703" s="73" t="str">
        <f t="shared" si="10"/>
        <v>営利法人（株式・合名・合資・合同会社）</v>
      </c>
      <c r="F703" s="73" t="s">
        <v>5883</v>
      </c>
      <c r="G703" s="73" t="s">
        <v>589</v>
      </c>
      <c r="H703" s="80">
        <v>38009</v>
      </c>
      <c r="I703" t="s">
        <v>5884</v>
      </c>
      <c r="J703" t="s">
        <v>5885</v>
      </c>
      <c r="K703" t="s">
        <v>5886</v>
      </c>
      <c r="L703" t="s">
        <v>5887</v>
      </c>
      <c r="Q703" t="s">
        <v>137</v>
      </c>
      <c r="R703" t="s">
        <v>137</v>
      </c>
      <c r="S703" t="s">
        <v>137</v>
      </c>
      <c r="AE703">
        <v>20</v>
      </c>
      <c r="AH703" s="81">
        <v>45231</v>
      </c>
      <c r="AI703" t="s">
        <v>5888</v>
      </c>
      <c r="AQ703" t="s">
        <v>590</v>
      </c>
      <c r="AR703" t="s">
        <v>590</v>
      </c>
      <c r="AT703" t="s">
        <v>137</v>
      </c>
      <c r="AU703" t="s">
        <v>341</v>
      </c>
      <c r="AW703">
        <v>1</v>
      </c>
    </row>
    <row r="704" spans="1:49" x14ac:dyDescent="0.2">
      <c r="A704">
        <v>701</v>
      </c>
      <c r="C704" s="73">
        <v>1116514991</v>
      </c>
      <c r="D704" s="73" t="s">
        <v>5889</v>
      </c>
      <c r="E704" s="73" t="str">
        <f t="shared" si="10"/>
        <v>営利法人（株式・合名・合資・合同会社）</v>
      </c>
      <c r="F704" s="73" t="s">
        <v>5890</v>
      </c>
      <c r="G704" s="73" t="s">
        <v>589</v>
      </c>
      <c r="H704" s="80">
        <v>41667</v>
      </c>
      <c r="I704" t="s">
        <v>5891</v>
      </c>
      <c r="J704" t="s">
        <v>5892</v>
      </c>
      <c r="K704" t="s">
        <v>5893</v>
      </c>
      <c r="L704" t="s">
        <v>5894</v>
      </c>
      <c r="Q704" t="s">
        <v>137</v>
      </c>
      <c r="R704" t="s">
        <v>137</v>
      </c>
      <c r="AE704">
        <v>20</v>
      </c>
      <c r="AH704" s="81">
        <v>45261</v>
      </c>
      <c r="AI704" t="s">
        <v>5895</v>
      </c>
      <c r="AQ704" t="s">
        <v>590</v>
      </c>
      <c r="AR704" t="s">
        <v>590</v>
      </c>
      <c r="AT704" t="s">
        <v>137</v>
      </c>
      <c r="AU704" t="s">
        <v>341</v>
      </c>
      <c r="AW704">
        <v>1</v>
      </c>
    </row>
    <row r="705" spans="1:49" x14ac:dyDescent="0.2">
      <c r="A705">
        <v>702</v>
      </c>
      <c r="C705" s="73">
        <v>1116515055</v>
      </c>
      <c r="D705" s="73" t="s">
        <v>5896</v>
      </c>
      <c r="E705" s="73" t="str">
        <f t="shared" si="10"/>
        <v>営利法人（株式・合名・合資・合同会社）</v>
      </c>
      <c r="F705" s="73" t="s">
        <v>5897</v>
      </c>
      <c r="G705" s="73" t="s">
        <v>589</v>
      </c>
      <c r="H705" s="80">
        <v>25294</v>
      </c>
      <c r="I705" t="s">
        <v>5898</v>
      </c>
      <c r="J705" t="s">
        <v>5899</v>
      </c>
      <c r="K705" t="s">
        <v>5900</v>
      </c>
      <c r="L705" t="s">
        <v>5901</v>
      </c>
      <c r="Q705" t="s">
        <v>137</v>
      </c>
      <c r="R705" t="s">
        <v>137</v>
      </c>
      <c r="AE705">
        <v>20</v>
      </c>
      <c r="AH705" s="81">
        <v>45261</v>
      </c>
      <c r="AI705" t="s">
        <v>5902</v>
      </c>
      <c r="AQ705" t="s">
        <v>590</v>
      </c>
      <c r="AR705" t="s">
        <v>590</v>
      </c>
      <c r="AT705" t="s">
        <v>137</v>
      </c>
      <c r="AU705" t="s">
        <v>341</v>
      </c>
      <c r="AW705">
        <v>1</v>
      </c>
    </row>
    <row r="706" spans="1:49" x14ac:dyDescent="0.2">
      <c r="A706">
        <v>703</v>
      </c>
      <c r="C706" s="73">
        <v>1116515063</v>
      </c>
      <c r="D706" s="73" t="s">
        <v>5903</v>
      </c>
      <c r="E706" s="73" t="str">
        <f t="shared" si="10"/>
        <v>営利法人（株式・合名・合資・合同会社）</v>
      </c>
      <c r="F706" s="73" t="s">
        <v>5904</v>
      </c>
      <c r="G706" s="73" t="s">
        <v>589</v>
      </c>
      <c r="H706" s="80" t="s">
        <v>344</v>
      </c>
      <c r="I706" t="s">
        <v>5905</v>
      </c>
      <c r="J706" t="s">
        <v>5906</v>
      </c>
      <c r="K706" t="s">
        <v>5907</v>
      </c>
      <c r="L706" t="s">
        <v>5907</v>
      </c>
      <c r="Q706" t="s">
        <v>137</v>
      </c>
      <c r="R706" t="s">
        <v>137</v>
      </c>
      <c r="X706">
        <v>40</v>
      </c>
      <c r="AE706">
        <v>10</v>
      </c>
      <c r="AH706" s="81">
        <v>45261</v>
      </c>
      <c r="AI706" t="s">
        <v>5908</v>
      </c>
      <c r="AQ706" t="s">
        <v>590</v>
      </c>
      <c r="AR706" t="s">
        <v>590</v>
      </c>
      <c r="AT706" t="s">
        <v>137</v>
      </c>
      <c r="AU706" t="s">
        <v>341</v>
      </c>
      <c r="AW706">
        <v>1</v>
      </c>
    </row>
    <row r="707" spans="1:49" x14ac:dyDescent="0.2">
      <c r="A707">
        <v>704</v>
      </c>
      <c r="C707" s="73">
        <v>1116515071</v>
      </c>
      <c r="D707" s="73" t="s">
        <v>5909</v>
      </c>
      <c r="E707" s="73" t="str">
        <f t="shared" si="10"/>
        <v>営利法人（株式・合名・合資・合同会社）</v>
      </c>
      <c r="F707" s="73" t="s">
        <v>5910</v>
      </c>
      <c r="G707" s="73" t="s">
        <v>589</v>
      </c>
      <c r="H707" s="80">
        <v>27969</v>
      </c>
      <c r="I707" t="s">
        <v>5911</v>
      </c>
      <c r="J707" t="s">
        <v>5531</v>
      </c>
      <c r="K707" t="s">
        <v>5912</v>
      </c>
      <c r="L707" t="s">
        <v>5913</v>
      </c>
      <c r="Q707" t="s">
        <v>137</v>
      </c>
      <c r="R707" t="s">
        <v>137</v>
      </c>
      <c r="AE707">
        <v>20</v>
      </c>
      <c r="AH707" s="81">
        <v>45261</v>
      </c>
      <c r="AI707" t="s">
        <v>5914</v>
      </c>
      <c r="AQ707" t="s">
        <v>590</v>
      </c>
      <c r="AR707" t="s">
        <v>590</v>
      </c>
      <c r="AT707" t="s">
        <v>137</v>
      </c>
      <c r="AU707" t="s">
        <v>341</v>
      </c>
      <c r="AW707">
        <v>1</v>
      </c>
    </row>
    <row r="708" spans="1:49" x14ac:dyDescent="0.2">
      <c r="A708">
        <v>705</v>
      </c>
      <c r="C708" s="73">
        <v>1116515154</v>
      </c>
      <c r="D708" s="73" t="s">
        <v>592</v>
      </c>
      <c r="E708" s="73" t="str">
        <f t="shared" si="10"/>
        <v>営利法人（株式・合名・合資・合同会社）</v>
      </c>
      <c r="F708" s="73" t="s">
        <v>125</v>
      </c>
      <c r="G708" s="73" t="s">
        <v>589</v>
      </c>
      <c r="H708" s="80">
        <v>28008</v>
      </c>
      <c r="I708" t="s">
        <v>593</v>
      </c>
      <c r="J708" t="s">
        <v>594</v>
      </c>
      <c r="K708" t="s">
        <v>595</v>
      </c>
      <c r="L708" t="s">
        <v>596</v>
      </c>
      <c r="Q708" t="s">
        <v>137</v>
      </c>
      <c r="R708" t="s">
        <v>137</v>
      </c>
      <c r="S708" t="s">
        <v>137</v>
      </c>
      <c r="AD708">
        <v>10</v>
      </c>
      <c r="AE708">
        <v>10</v>
      </c>
      <c r="AH708" s="81">
        <v>45292</v>
      </c>
      <c r="AI708" t="s">
        <v>597</v>
      </c>
      <c r="AQ708" t="s">
        <v>590</v>
      </c>
      <c r="AR708" t="s">
        <v>590</v>
      </c>
      <c r="AT708" t="s">
        <v>137</v>
      </c>
      <c r="AV708" t="s">
        <v>341</v>
      </c>
      <c r="AW708">
        <v>2</v>
      </c>
    </row>
    <row r="709" spans="1:49" x14ac:dyDescent="0.2">
      <c r="A709">
        <v>706</v>
      </c>
      <c r="C709" s="73">
        <v>1116515170</v>
      </c>
      <c r="D709" s="73" t="s">
        <v>5915</v>
      </c>
      <c r="E709" s="73" t="str">
        <f t="shared" ref="E709:E760" si="11">IF(AQ709="社協",$CE$1,IF(AQ709="福",$CE$2,IF(AQ709="医",$CE$3,IF(AQ709="特非",$CE$5,IF(AQ709="営",$CE$4,$CE$6)))))</f>
        <v>営利法人（株式・合名・合資・合同会社）</v>
      </c>
      <c r="F709" s="73" t="s">
        <v>5916</v>
      </c>
      <c r="G709" s="73" t="s">
        <v>589</v>
      </c>
      <c r="H709" s="80">
        <v>36050</v>
      </c>
      <c r="I709" t="s">
        <v>5917</v>
      </c>
      <c r="J709" t="s">
        <v>5798</v>
      </c>
      <c r="K709" t="s">
        <v>5918</v>
      </c>
      <c r="L709" t="s">
        <v>5919</v>
      </c>
      <c r="Q709" t="s">
        <v>137</v>
      </c>
      <c r="R709" t="s">
        <v>137</v>
      </c>
      <c r="AE709">
        <v>10</v>
      </c>
      <c r="AH709" s="81">
        <v>45292</v>
      </c>
      <c r="AI709" t="s">
        <v>5920</v>
      </c>
      <c r="AQ709" t="s">
        <v>590</v>
      </c>
      <c r="AR709" t="s">
        <v>590</v>
      </c>
      <c r="AT709" t="s">
        <v>137</v>
      </c>
      <c r="AU709" t="s">
        <v>341</v>
      </c>
      <c r="AW709">
        <v>1</v>
      </c>
    </row>
    <row r="710" spans="1:49" x14ac:dyDescent="0.2">
      <c r="A710">
        <v>707</v>
      </c>
      <c r="C710" s="73">
        <v>1116515261</v>
      </c>
      <c r="D710" s="73" t="s">
        <v>5921</v>
      </c>
      <c r="E710" s="73" t="str">
        <f t="shared" si="11"/>
        <v>営利法人（株式・合名・合資・合同会社）</v>
      </c>
      <c r="F710" s="73" t="s">
        <v>5922</v>
      </c>
      <c r="G710" s="73" t="s">
        <v>589</v>
      </c>
      <c r="H710" s="80">
        <v>21000</v>
      </c>
      <c r="I710" t="s">
        <v>5923</v>
      </c>
      <c r="J710" t="s">
        <v>564</v>
      </c>
      <c r="K710" t="s">
        <v>5924</v>
      </c>
      <c r="L710" t="s">
        <v>5925</v>
      </c>
      <c r="Q710" t="s">
        <v>137</v>
      </c>
      <c r="X710">
        <v>18</v>
      </c>
      <c r="AE710">
        <v>10</v>
      </c>
      <c r="AH710" s="81">
        <v>45352</v>
      </c>
      <c r="AI710" t="s">
        <v>5926</v>
      </c>
      <c r="AQ710" t="s">
        <v>590</v>
      </c>
      <c r="AR710" t="s">
        <v>590</v>
      </c>
      <c r="AT710" t="s">
        <v>137</v>
      </c>
      <c r="AV710" t="s">
        <v>341</v>
      </c>
      <c r="AW710">
        <v>2</v>
      </c>
    </row>
    <row r="711" spans="1:49" x14ac:dyDescent="0.2">
      <c r="A711">
        <v>708</v>
      </c>
      <c r="C711" s="73">
        <v>1116515378</v>
      </c>
      <c r="D711" s="73" t="s">
        <v>5927</v>
      </c>
      <c r="E711" s="73" t="str">
        <f t="shared" si="11"/>
        <v>営利法人（株式・合名・合資・合同会社）</v>
      </c>
      <c r="F711" s="73" t="s">
        <v>5928</v>
      </c>
      <c r="G711" s="73" t="s">
        <v>589</v>
      </c>
      <c r="H711" s="80">
        <v>18000</v>
      </c>
      <c r="I711" t="s">
        <v>5929</v>
      </c>
      <c r="J711" t="s">
        <v>561</v>
      </c>
      <c r="K711" t="s">
        <v>5930</v>
      </c>
      <c r="Q711" t="s">
        <v>137</v>
      </c>
      <c r="R711" t="s">
        <v>137</v>
      </c>
      <c r="S711" t="s">
        <v>137</v>
      </c>
      <c r="AE711">
        <v>20</v>
      </c>
      <c r="AH711" s="81">
        <v>45383</v>
      </c>
      <c r="AI711" t="s">
        <v>5931</v>
      </c>
      <c r="AQ711" t="s">
        <v>590</v>
      </c>
      <c r="AR711" t="s">
        <v>590</v>
      </c>
      <c r="AT711" t="s">
        <v>137</v>
      </c>
      <c r="AU711" t="s">
        <v>341</v>
      </c>
      <c r="AW711">
        <v>1</v>
      </c>
    </row>
    <row r="712" spans="1:49" x14ac:dyDescent="0.2">
      <c r="A712">
        <v>709</v>
      </c>
      <c r="C712" s="73">
        <v>1116515832</v>
      </c>
      <c r="D712" s="73" t="s">
        <v>5932</v>
      </c>
      <c r="E712" s="73" t="str">
        <f t="shared" si="11"/>
        <v>営利法人（株式・合名・合資・合同会社）</v>
      </c>
      <c r="F712" s="73" t="s">
        <v>5933</v>
      </c>
      <c r="G712" s="73" t="s">
        <v>5437</v>
      </c>
      <c r="H712" s="80">
        <v>10000</v>
      </c>
      <c r="I712" t="s">
        <v>5934</v>
      </c>
      <c r="J712" t="s">
        <v>5935</v>
      </c>
      <c r="K712" t="s">
        <v>5936</v>
      </c>
      <c r="Q712" t="s">
        <v>137</v>
      </c>
      <c r="R712" t="s">
        <v>137</v>
      </c>
      <c r="S712" t="s">
        <v>137</v>
      </c>
      <c r="AE712">
        <v>20</v>
      </c>
      <c r="AH712" s="81">
        <v>45444</v>
      </c>
      <c r="AI712" t="s">
        <v>5937</v>
      </c>
      <c r="AQ712" t="s">
        <v>590</v>
      </c>
      <c r="AR712" t="s">
        <v>590</v>
      </c>
      <c r="AT712" t="s">
        <v>137</v>
      </c>
      <c r="AU712" t="s">
        <v>341</v>
      </c>
      <c r="AW712">
        <v>1</v>
      </c>
    </row>
    <row r="713" spans="1:49" x14ac:dyDescent="0.2">
      <c r="A713">
        <v>710</v>
      </c>
      <c r="C713" s="73">
        <v>1116515873</v>
      </c>
      <c r="D713" s="73" t="s">
        <v>5915</v>
      </c>
      <c r="E713" s="73" t="str">
        <f t="shared" si="11"/>
        <v>営利法人（株式・合名・合資・合同会社）</v>
      </c>
      <c r="F713" s="73" t="s">
        <v>132</v>
      </c>
      <c r="G713" s="73" t="s">
        <v>589</v>
      </c>
      <c r="H713" s="80">
        <v>35922</v>
      </c>
      <c r="I713" t="s">
        <v>5938</v>
      </c>
      <c r="J713" t="s">
        <v>594</v>
      </c>
      <c r="K713" t="s">
        <v>5918</v>
      </c>
      <c r="L713" t="s">
        <v>5919</v>
      </c>
      <c r="Q713" t="s">
        <v>137</v>
      </c>
      <c r="R713" t="s">
        <v>137</v>
      </c>
      <c r="AE713">
        <v>20</v>
      </c>
      <c r="AH713" s="81">
        <v>45444</v>
      </c>
      <c r="AI713" t="s">
        <v>5939</v>
      </c>
      <c r="AQ713" t="s">
        <v>590</v>
      </c>
      <c r="AR713" t="s">
        <v>590</v>
      </c>
      <c r="AT713" t="s">
        <v>137</v>
      </c>
      <c r="AU713" t="s">
        <v>341</v>
      </c>
      <c r="AW713">
        <v>1</v>
      </c>
    </row>
    <row r="714" spans="1:49" x14ac:dyDescent="0.2">
      <c r="A714">
        <v>711</v>
      </c>
      <c r="C714" s="73">
        <v>1116515881</v>
      </c>
      <c r="D714" s="73" t="s">
        <v>5940</v>
      </c>
      <c r="E714" s="73" t="str">
        <f t="shared" si="11"/>
        <v>営利法人（株式・合名・合資・合同会社）</v>
      </c>
      <c r="F714" s="73" t="s">
        <v>5941</v>
      </c>
      <c r="G714" s="73" t="s">
        <v>589</v>
      </c>
      <c r="H714" s="80">
        <v>45000</v>
      </c>
      <c r="I714" t="s">
        <v>5942</v>
      </c>
      <c r="J714" t="s">
        <v>5943</v>
      </c>
      <c r="K714" t="s">
        <v>431</v>
      </c>
      <c r="L714" t="s">
        <v>432</v>
      </c>
      <c r="Q714" t="s">
        <v>137</v>
      </c>
      <c r="R714" t="s">
        <v>137</v>
      </c>
      <c r="S714" t="s">
        <v>137</v>
      </c>
      <c r="AE714">
        <v>20</v>
      </c>
      <c r="AH714" s="81">
        <v>45444</v>
      </c>
      <c r="AI714" t="s">
        <v>5944</v>
      </c>
      <c r="AQ714" t="s">
        <v>369</v>
      </c>
      <c r="AR714" t="s">
        <v>369</v>
      </c>
      <c r="AT714" t="s">
        <v>137</v>
      </c>
      <c r="AU714" t="s">
        <v>341</v>
      </c>
      <c r="AW714">
        <v>1</v>
      </c>
    </row>
    <row r="715" spans="1:49" x14ac:dyDescent="0.2">
      <c r="A715">
        <v>712</v>
      </c>
      <c r="C715" s="73">
        <v>1116516137</v>
      </c>
      <c r="D715" s="73" t="s">
        <v>5945</v>
      </c>
      <c r="E715" s="73" t="str">
        <f t="shared" si="11"/>
        <v>営利法人（株式・合名・合資・合同会社）</v>
      </c>
      <c r="F715" s="73" t="s">
        <v>5946</v>
      </c>
      <c r="G715" s="73" t="s">
        <v>133</v>
      </c>
      <c r="H715" s="80">
        <v>21881</v>
      </c>
      <c r="I715" t="s">
        <v>5947</v>
      </c>
      <c r="J715" t="s">
        <v>5948</v>
      </c>
      <c r="K715" t="s">
        <v>5949</v>
      </c>
      <c r="L715" t="s">
        <v>5950</v>
      </c>
      <c r="Q715" t="s">
        <v>137</v>
      </c>
      <c r="R715" t="s">
        <v>137</v>
      </c>
      <c r="AE715">
        <v>20</v>
      </c>
      <c r="AH715" s="81">
        <v>45505</v>
      </c>
      <c r="AI715" t="s">
        <v>5951</v>
      </c>
      <c r="AQ715" t="s">
        <v>351</v>
      </c>
      <c r="AR715" t="s">
        <v>351</v>
      </c>
      <c r="AT715" t="s">
        <v>137</v>
      </c>
      <c r="AU715" t="s">
        <v>341</v>
      </c>
      <c r="AW715">
        <v>1</v>
      </c>
    </row>
    <row r="716" spans="1:49" x14ac:dyDescent="0.2">
      <c r="A716">
        <v>713</v>
      </c>
      <c r="C716" s="73">
        <v>1116516145</v>
      </c>
      <c r="D716" s="73" t="s">
        <v>5915</v>
      </c>
      <c r="E716" s="73" t="str">
        <f t="shared" si="11"/>
        <v>営利法人（株式・合名・合資・合同会社）</v>
      </c>
      <c r="F716" s="73" t="s">
        <v>5952</v>
      </c>
      <c r="G716" s="73" t="s">
        <v>133</v>
      </c>
      <c r="H716" s="80">
        <v>35922</v>
      </c>
      <c r="I716" t="s">
        <v>5953</v>
      </c>
      <c r="J716" t="s">
        <v>5943</v>
      </c>
      <c r="K716" t="s">
        <v>5918</v>
      </c>
      <c r="L716" t="s">
        <v>5919</v>
      </c>
      <c r="Q716" t="s">
        <v>137</v>
      </c>
      <c r="R716" t="s">
        <v>137</v>
      </c>
      <c r="AE716">
        <v>20</v>
      </c>
      <c r="AH716" s="81">
        <v>45505</v>
      </c>
      <c r="AI716" t="s">
        <v>5954</v>
      </c>
      <c r="AQ716" t="s">
        <v>351</v>
      </c>
      <c r="AR716" t="s">
        <v>351</v>
      </c>
      <c r="AT716" t="s">
        <v>137</v>
      </c>
      <c r="AU716" t="s">
        <v>341</v>
      </c>
      <c r="AW716">
        <v>1</v>
      </c>
    </row>
    <row r="717" spans="1:49" x14ac:dyDescent="0.2">
      <c r="A717">
        <v>714</v>
      </c>
      <c r="C717" s="73">
        <v>1116516343</v>
      </c>
      <c r="D717" s="73" t="s">
        <v>5795</v>
      </c>
      <c r="E717" s="73" t="str">
        <f t="shared" si="11"/>
        <v>営利法人（株式・合名・合資・合同会社）</v>
      </c>
      <c r="F717" s="73" t="s">
        <v>5955</v>
      </c>
      <c r="G717" s="73" t="s">
        <v>133</v>
      </c>
      <c r="H717" s="80">
        <v>18870</v>
      </c>
      <c r="I717" t="s">
        <v>5956</v>
      </c>
      <c r="J717" t="s">
        <v>576</v>
      </c>
      <c r="K717" t="s">
        <v>5957</v>
      </c>
      <c r="L717" t="s">
        <v>5958</v>
      </c>
      <c r="Q717" t="s">
        <v>137</v>
      </c>
      <c r="R717" t="s">
        <v>137</v>
      </c>
      <c r="AE717">
        <v>20</v>
      </c>
      <c r="AH717" s="81">
        <v>45566</v>
      </c>
      <c r="AI717" t="s">
        <v>5959</v>
      </c>
      <c r="AQ717" t="s">
        <v>351</v>
      </c>
      <c r="AR717" t="s">
        <v>351</v>
      </c>
      <c r="AT717" t="s">
        <v>137</v>
      </c>
      <c r="AU717" t="s">
        <v>341</v>
      </c>
      <c r="AW717">
        <v>1</v>
      </c>
    </row>
    <row r="718" spans="1:49" x14ac:dyDescent="0.2">
      <c r="A718">
        <v>715</v>
      </c>
      <c r="C718" s="73">
        <v>1116516368</v>
      </c>
      <c r="D718" s="73" t="s">
        <v>598</v>
      </c>
      <c r="E718" s="73" t="str">
        <f t="shared" si="11"/>
        <v>営利法人（株式・合名・合資・合同会社）</v>
      </c>
      <c r="F718" s="73" t="s">
        <v>134</v>
      </c>
      <c r="G718" s="73" t="s">
        <v>133</v>
      </c>
      <c r="H718" s="80">
        <v>45000</v>
      </c>
      <c r="I718" t="s">
        <v>599</v>
      </c>
      <c r="J718" t="s">
        <v>580</v>
      </c>
      <c r="K718" t="s">
        <v>600</v>
      </c>
      <c r="Q718" t="s">
        <v>137</v>
      </c>
      <c r="R718" t="s">
        <v>137</v>
      </c>
      <c r="AD718">
        <v>10</v>
      </c>
      <c r="AE718">
        <v>10</v>
      </c>
      <c r="AH718" s="81">
        <v>45566</v>
      </c>
      <c r="AI718" t="s">
        <v>601</v>
      </c>
      <c r="AQ718" t="s">
        <v>351</v>
      </c>
      <c r="AR718" t="s">
        <v>351</v>
      </c>
      <c r="AT718" t="s">
        <v>137</v>
      </c>
      <c r="AV718" t="s">
        <v>341</v>
      </c>
      <c r="AW718">
        <v>2</v>
      </c>
    </row>
    <row r="719" spans="1:49" x14ac:dyDescent="0.2">
      <c r="A719">
        <v>716</v>
      </c>
      <c r="C719" s="73">
        <v>1116516392</v>
      </c>
      <c r="D719" s="73" t="s">
        <v>5960</v>
      </c>
      <c r="E719" s="73" t="str">
        <f t="shared" si="11"/>
        <v>営利法人（株式・合名・合資・合同会社）</v>
      </c>
      <c r="F719" s="73" t="s">
        <v>5961</v>
      </c>
      <c r="G719" s="73" t="s">
        <v>133</v>
      </c>
      <c r="H719" s="80">
        <v>15417</v>
      </c>
      <c r="I719" t="s">
        <v>5962</v>
      </c>
      <c r="J719" t="s">
        <v>571</v>
      </c>
      <c r="K719" t="s">
        <v>5963</v>
      </c>
      <c r="L719" t="s">
        <v>5964</v>
      </c>
      <c r="P719" t="s">
        <v>137</v>
      </c>
      <c r="Q719" t="s">
        <v>137</v>
      </c>
      <c r="R719" t="s">
        <v>137</v>
      </c>
      <c r="S719" t="s">
        <v>137</v>
      </c>
      <c r="AE719">
        <v>20</v>
      </c>
      <c r="AH719" s="81">
        <v>45566</v>
      </c>
      <c r="AI719" t="s">
        <v>5965</v>
      </c>
      <c r="AQ719" t="s">
        <v>351</v>
      </c>
      <c r="AR719" t="s">
        <v>351</v>
      </c>
      <c r="AT719" t="s">
        <v>137</v>
      </c>
      <c r="AU719" t="s">
        <v>341</v>
      </c>
      <c r="AW719">
        <v>1</v>
      </c>
    </row>
    <row r="720" spans="1:49" x14ac:dyDescent="0.2">
      <c r="A720">
        <v>717</v>
      </c>
      <c r="C720" s="73">
        <v>1116516400</v>
      </c>
      <c r="D720" s="73" t="s">
        <v>5882</v>
      </c>
      <c r="E720" s="73" t="str">
        <f t="shared" si="11"/>
        <v>営利法人（株式・合名・合資・合同会社）</v>
      </c>
      <c r="F720" s="73" t="s">
        <v>5966</v>
      </c>
      <c r="G720" s="73" t="s">
        <v>133</v>
      </c>
      <c r="H720" s="80">
        <v>37065</v>
      </c>
      <c r="I720" t="s">
        <v>5967</v>
      </c>
      <c r="J720" t="s">
        <v>563</v>
      </c>
      <c r="K720" t="s">
        <v>5968</v>
      </c>
      <c r="L720" t="s">
        <v>5969</v>
      </c>
      <c r="Q720" t="s">
        <v>137</v>
      </c>
      <c r="R720" t="s">
        <v>137</v>
      </c>
      <c r="S720" t="s">
        <v>137</v>
      </c>
      <c r="AE720">
        <v>20</v>
      </c>
      <c r="AH720" s="81">
        <v>45566</v>
      </c>
      <c r="AI720" t="s">
        <v>5970</v>
      </c>
      <c r="AQ720" t="s">
        <v>351</v>
      </c>
      <c r="AR720" t="s">
        <v>351</v>
      </c>
      <c r="AT720" t="s">
        <v>137</v>
      </c>
      <c r="AU720" t="s">
        <v>341</v>
      </c>
      <c r="AW720">
        <v>1</v>
      </c>
    </row>
    <row r="721" spans="1:49" x14ac:dyDescent="0.2">
      <c r="A721">
        <v>718</v>
      </c>
      <c r="C721" s="73">
        <v>1116516491</v>
      </c>
      <c r="D721" s="73" t="s">
        <v>602</v>
      </c>
      <c r="E721" s="73" t="str">
        <f t="shared" si="11"/>
        <v>営利法人（株式・合名・合資・合同会社）</v>
      </c>
      <c r="F721" s="73" t="s">
        <v>603</v>
      </c>
      <c r="G721" s="73" t="s">
        <v>133</v>
      </c>
      <c r="H721" s="80" t="s">
        <v>344</v>
      </c>
      <c r="I721" t="s">
        <v>604</v>
      </c>
      <c r="J721" t="s">
        <v>605</v>
      </c>
      <c r="K721" t="s">
        <v>606</v>
      </c>
      <c r="L721" t="s">
        <v>607</v>
      </c>
      <c r="P721" t="s">
        <v>137</v>
      </c>
      <c r="Q721" t="s">
        <v>137</v>
      </c>
      <c r="R721" t="s">
        <v>137</v>
      </c>
      <c r="S721" t="s">
        <v>137</v>
      </c>
      <c r="AB721">
        <v>12</v>
      </c>
      <c r="AD721">
        <v>14</v>
      </c>
      <c r="AE721">
        <v>14</v>
      </c>
      <c r="AH721" s="81">
        <v>45597</v>
      </c>
      <c r="AI721" t="s">
        <v>608</v>
      </c>
      <c r="AQ721" t="s">
        <v>351</v>
      </c>
      <c r="AR721" t="s">
        <v>351</v>
      </c>
      <c r="AT721" t="s">
        <v>137</v>
      </c>
      <c r="AU721" t="s">
        <v>341</v>
      </c>
      <c r="AW721">
        <v>1</v>
      </c>
    </row>
    <row r="722" spans="1:49" x14ac:dyDescent="0.2">
      <c r="A722">
        <v>719</v>
      </c>
      <c r="C722" s="73">
        <v>1116516632</v>
      </c>
      <c r="D722" s="73" t="s">
        <v>5971</v>
      </c>
      <c r="E722" s="73" t="str">
        <f t="shared" si="11"/>
        <v>営利法人（株式・合名・合資・合同会社）</v>
      </c>
      <c r="F722" s="73" t="s">
        <v>5972</v>
      </c>
      <c r="G722" s="73" t="s">
        <v>133</v>
      </c>
      <c r="H722" s="80">
        <v>40000</v>
      </c>
      <c r="I722" t="s">
        <v>5973</v>
      </c>
      <c r="J722" t="s">
        <v>5828</v>
      </c>
      <c r="K722" t="s">
        <v>5974</v>
      </c>
      <c r="L722" t="s">
        <v>5975</v>
      </c>
      <c r="Q722" t="s">
        <v>137</v>
      </c>
      <c r="R722" t="s">
        <v>137</v>
      </c>
      <c r="S722" t="s">
        <v>137</v>
      </c>
      <c r="AE722">
        <v>20</v>
      </c>
      <c r="AH722" s="81">
        <v>45627</v>
      </c>
      <c r="AI722" t="s">
        <v>5976</v>
      </c>
      <c r="AQ722" t="s">
        <v>351</v>
      </c>
      <c r="AR722" t="s">
        <v>351</v>
      </c>
      <c r="AU722" t="s">
        <v>341</v>
      </c>
      <c r="AW722">
        <v>1</v>
      </c>
    </row>
    <row r="723" spans="1:49" x14ac:dyDescent="0.2">
      <c r="A723">
        <v>720</v>
      </c>
      <c r="C723" s="73">
        <v>1116517168</v>
      </c>
      <c r="D723" s="73" t="s">
        <v>5977</v>
      </c>
      <c r="E723" s="73" t="str">
        <f t="shared" si="11"/>
        <v>営利法人（株式・合名・合資・合同会社）</v>
      </c>
      <c r="F723" s="73" t="s">
        <v>5978</v>
      </c>
      <c r="G723" s="73" t="s">
        <v>133</v>
      </c>
      <c r="H723" s="80" t="s">
        <v>344</v>
      </c>
      <c r="I723" t="s">
        <v>5979</v>
      </c>
      <c r="J723" t="s">
        <v>5531</v>
      </c>
      <c r="K723" t="s">
        <v>5980</v>
      </c>
      <c r="L723" t="s">
        <v>5981</v>
      </c>
      <c r="R723" t="s">
        <v>137</v>
      </c>
      <c r="AE723">
        <v>20</v>
      </c>
      <c r="AH723" s="81">
        <v>45748</v>
      </c>
      <c r="AI723" t="s">
        <v>5982</v>
      </c>
      <c r="AQ723" t="s">
        <v>351</v>
      </c>
      <c r="AR723" t="s">
        <v>351</v>
      </c>
      <c r="AT723" t="s">
        <v>137</v>
      </c>
      <c r="AU723" t="s">
        <v>341</v>
      </c>
      <c r="AW723">
        <v>1</v>
      </c>
    </row>
    <row r="724" spans="1:49" x14ac:dyDescent="0.2">
      <c r="A724">
        <v>721</v>
      </c>
      <c r="C724" s="73">
        <v>1116517176</v>
      </c>
      <c r="D724" s="73" t="s">
        <v>5983</v>
      </c>
      <c r="E724" s="73" t="str">
        <f t="shared" si="11"/>
        <v>営利法人（株式・合名・合資・合同会社）</v>
      </c>
      <c r="F724" s="73" t="s">
        <v>5984</v>
      </c>
      <c r="G724" s="73" t="s">
        <v>133</v>
      </c>
      <c r="H724" s="80" t="s">
        <v>344</v>
      </c>
      <c r="I724" t="s">
        <v>5985</v>
      </c>
      <c r="J724" t="s">
        <v>575</v>
      </c>
      <c r="K724" t="s">
        <v>5986</v>
      </c>
      <c r="Q724" t="s">
        <v>137</v>
      </c>
      <c r="R724" t="s">
        <v>137</v>
      </c>
      <c r="S724" t="s">
        <v>137</v>
      </c>
      <c r="AE724">
        <v>20</v>
      </c>
      <c r="AH724" s="81">
        <v>45748</v>
      </c>
      <c r="AI724" t="s">
        <v>5987</v>
      </c>
      <c r="AQ724" t="s">
        <v>351</v>
      </c>
      <c r="AR724" t="s">
        <v>351</v>
      </c>
      <c r="AT724" t="s">
        <v>137</v>
      </c>
      <c r="AU724" t="s">
        <v>341</v>
      </c>
      <c r="AW724">
        <v>1</v>
      </c>
    </row>
    <row r="725" spans="1:49" x14ac:dyDescent="0.2">
      <c r="A725">
        <v>722</v>
      </c>
      <c r="C725" s="73">
        <v>1116517192</v>
      </c>
      <c r="D725" s="73" t="s">
        <v>5915</v>
      </c>
      <c r="E725" s="73" t="str">
        <f t="shared" si="11"/>
        <v>営利法人（株式・合名・合資・合同会社）</v>
      </c>
      <c r="F725" s="73" t="s">
        <v>5988</v>
      </c>
      <c r="G725" s="73" t="s">
        <v>133</v>
      </c>
      <c r="H725" s="80" t="s">
        <v>344</v>
      </c>
      <c r="I725" t="s">
        <v>5989</v>
      </c>
      <c r="J725" t="s">
        <v>5759</v>
      </c>
      <c r="K725" t="s">
        <v>5990</v>
      </c>
      <c r="L725" t="s">
        <v>5919</v>
      </c>
      <c r="Q725" t="s">
        <v>137</v>
      </c>
      <c r="R725" t="s">
        <v>137</v>
      </c>
      <c r="AE725">
        <v>20</v>
      </c>
      <c r="AH725" s="81">
        <v>45748</v>
      </c>
      <c r="AI725" t="s">
        <v>5991</v>
      </c>
      <c r="AQ725" t="s">
        <v>351</v>
      </c>
      <c r="AR725" t="s">
        <v>351</v>
      </c>
      <c r="AT725" t="s">
        <v>137</v>
      </c>
      <c r="AU725" t="s">
        <v>341</v>
      </c>
      <c r="AW725">
        <v>1</v>
      </c>
    </row>
    <row r="726" spans="1:49" x14ac:dyDescent="0.2">
      <c r="A726">
        <v>723</v>
      </c>
      <c r="C726" s="73">
        <v>1116517200</v>
      </c>
      <c r="D726" s="73" t="s">
        <v>5915</v>
      </c>
      <c r="E726" s="73" t="str">
        <f t="shared" si="11"/>
        <v>営利法人（株式・合名・合資・合同会社）</v>
      </c>
      <c r="F726" s="73" t="s">
        <v>5992</v>
      </c>
      <c r="G726" s="73" t="s">
        <v>133</v>
      </c>
      <c r="H726" s="80" t="s">
        <v>344</v>
      </c>
      <c r="I726" t="s">
        <v>5993</v>
      </c>
      <c r="J726" t="s">
        <v>605</v>
      </c>
      <c r="K726" t="s">
        <v>5990</v>
      </c>
      <c r="L726" t="s">
        <v>5919</v>
      </c>
      <c r="Q726" t="s">
        <v>137</v>
      </c>
      <c r="R726" t="s">
        <v>137</v>
      </c>
      <c r="AE726">
        <v>20</v>
      </c>
      <c r="AH726" s="81">
        <v>45748</v>
      </c>
      <c r="AI726" t="s">
        <v>5994</v>
      </c>
      <c r="AQ726" t="s">
        <v>351</v>
      </c>
      <c r="AR726" t="s">
        <v>351</v>
      </c>
      <c r="AT726" t="s">
        <v>137</v>
      </c>
      <c r="AU726" t="s">
        <v>341</v>
      </c>
      <c r="AW726">
        <v>1</v>
      </c>
    </row>
    <row r="727" spans="1:49" x14ac:dyDescent="0.2">
      <c r="A727">
        <v>724</v>
      </c>
      <c r="C727" s="73">
        <v>1116517333</v>
      </c>
      <c r="D727" s="73" t="s">
        <v>1209</v>
      </c>
      <c r="E727" s="73" t="str">
        <f t="shared" si="11"/>
        <v>営利法人（株式・合名・合資・合同会社）</v>
      </c>
      <c r="F727" s="73" t="s">
        <v>5995</v>
      </c>
      <c r="G727" s="73" t="s">
        <v>70</v>
      </c>
      <c r="H727" s="80" t="s">
        <v>344</v>
      </c>
      <c r="I727" t="s">
        <v>5996</v>
      </c>
      <c r="J727" t="s">
        <v>563</v>
      </c>
      <c r="K727" t="s">
        <v>5997</v>
      </c>
      <c r="L727" t="s">
        <v>5998</v>
      </c>
      <c r="Q727" t="s">
        <v>137</v>
      </c>
      <c r="R727" t="s">
        <v>137</v>
      </c>
      <c r="S727" t="s">
        <v>137</v>
      </c>
      <c r="AE727">
        <v>20</v>
      </c>
      <c r="AH727" s="81">
        <v>45778</v>
      </c>
      <c r="AI727" t="s">
        <v>5999</v>
      </c>
      <c r="AQ727" t="s">
        <v>351</v>
      </c>
      <c r="AR727" t="s">
        <v>351</v>
      </c>
      <c r="AT727" t="s">
        <v>137</v>
      </c>
      <c r="AU727" t="s">
        <v>341</v>
      </c>
      <c r="AW727">
        <v>1</v>
      </c>
    </row>
    <row r="728" spans="1:49" x14ac:dyDescent="0.2">
      <c r="A728">
        <v>725</v>
      </c>
      <c r="C728" s="73">
        <v>1116517408</v>
      </c>
      <c r="D728" s="73" t="s">
        <v>6000</v>
      </c>
      <c r="E728" s="73" t="str">
        <f t="shared" si="11"/>
        <v>特定非営利活動法人</v>
      </c>
      <c r="F728" s="73" t="s">
        <v>6001</v>
      </c>
      <c r="G728" s="73" t="s">
        <v>133</v>
      </c>
      <c r="H728" s="80" t="s">
        <v>344</v>
      </c>
      <c r="I728" t="s">
        <v>6002</v>
      </c>
      <c r="J728" t="s">
        <v>594</v>
      </c>
      <c r="K728" t="s">
        <v>6003</v>
      </c>
      <c r="L728" t="s">
        <v>344</v>
      </c>
      <c r="Q728" t="s">
        <v>137</v>
      </c>
      <c r="R728" t="s">
        <v>137</v>
      </c>
      <c r="S728" t="s">
        <v>137</v>
      </c>
      <c r="AE728">
        <v>20</v>
      </c>
      <c r="AH728" s="81">
        <v>45809</v>
      </c>
      <c r="AI728" t="s">
        <v>6004</v>
      </c>
      <c r="AQ728" t="s">
        <v>412</v>
      </c>
      <c r="AR728" t="s">
        <v>412</v>
      </c>
      <c r="AT728" t="s">
        <v>137</v>
      </c>
      <c r="AU728" t="s">
        <v>341</v>
      </c>
      <c r="AW728">
        <v>1</v>
      </c>
    </row>
    <row r="729" spans="1:49" x14ac:dyDescent="0.2">
      <c r="A729">
        <v>726</v>
      </c>
      <c r="C729" s="73">
        <v>1116517424</v>
      </c>
      <c r="D729" s="73" t="s">
        <v>5795</v>
      </c>
      <c r="E729" s="73" t="str">
        <f t="shared" si="11"/>
        <v>営利法人（株式・合名・合資・合同会社）</v>
      </c>
      <c r="F729" s="73" t="s">
        <v>6005</v>
      </c>
      <c r="G729" s="73" t="s">
        <v>133</v>
      </c>
      <c r="H729" s="80" t="s">
        <v>344</v>
      </c>
      <c r="I729" t="s">
        <v>6006</v>
      </c>
      <c r="J729" t="s">
        <v>6007</v>
      </c>
      <c r="K729" t="s">
        <v>6008</v>
      </c>
      <c r="L729" t="s">
        <v>6009</v>
      </c>
      <c r="Q729" t="s">
        <v>137</v>
      </c>
      <c r="R729" t="s">
        <v>137</v>
      </c>
      <c r="S729" t="s">
        <v>137</v>
      </c>
      <c r="AE729">
        <v>20</v>
      </c>
      <c r="AH729" s="81">
        <v>45809</v>
      </c>
      <c r="AI729" t="s">
        <v>6010</v>
      </c>
      <c r="AQ729" t="s">
        <v>351</v>
      </c>
      <c r="AR729" t="s">
        <v>351</v>
      </c>
      <c r="AT729" t="s">
        <v>137</v>
      </c>
      <c r="AU729" t="s">
        <v>341</v>
      </c>
      <c r="AW729">
        <v>1</v>
      </c>
    </row>
    <row r="730" spans="1:49" x14ac:dyDescent="0.2">
      <c r="A730">
        <v>727</v>
      </c>
      <c r="C730" s="73">
        <v>1116517432</v>
      </c>
      <c r="D730" s="73" t="s">
        <v>6011</v>
      </c>
      <c r="E730" s="73" t="str">
        <f t="shared" si="11"/>
        <v>営利法人（株式・合名・合資・合同会社）</v>
      </c>
      <c r="F730" s="73" t="s">
        <v>6012</v>
      </c>
      <c r="G730" s="73" t="s">
        <v>133</v>
      </c>
      <c r="H730" s="80" t="s">
        <v>344</v>
      </c>
      <c r="I730" t="s">
        <v>6013</v>
      </c>
      <c r="J730" t="s">
        <v>6007</v>
      </c>
      <c r="K730" t="s">
        <v>6014</v>
      </c>
      <c r="L730" t="s">
        <v>6015</v>
      </c>
      <c r="Q730" t="s">
        <v>137</v>
      </c>
      <c r="R730" t="s">
        <v>137</v>
      </c>
      <c r="S730" t="s">
        <v>137</v>
      </c>
      <c r="AE730">
        <v>20</v>
      </c>
      <c r="AH730" s="81">
        <v>45809</v>
      </c>
      <c r="AI730" t="s">
        <v>6016</v>
      </c>
      <c r="AQ730" t="s">
        <v>351</v>
      </c>
      <c r="AR730" t="s">
        <v>351</v>
      </c>
      <c r="AT730" t="s">
        <v>137</v>
      </c>
      <c r="AU730" t="s">
        <v>341</v>
      </c>
      <c r="AW730">
        <v>1</v>
      </c>
    </row>
    <row r="731" spans="1:49" x14ac:dyDescent="0.2">
      <c r="A731">
        <v>728</v>
      </c>
      <c r="C731" s="73">
        <v>11165174763</v>
      </c>
      <c r="D731" s="73" t="s">
        <v>6017</v>
      </c>
      <c r="E731" s="73" t="str">
        <f t="shared" si="11"/>
        <v>営利法人（株式・合名・合資・合同会社）</v>
      </c>
      <c r="F731" s="73" t="s">
        <v>6018</v>
      </c>
      <c r="G731" s="73" t="s">
        <v>6019</v>
      </c>
      <c r="H731" s="80" t="s">
        <v>344</v>
      </c>
      <c r="I731" t="s">
        <v>6020</v>
      </c>
      <c r="J731" t="s">
        <v>5853</v>
      </c>
      <c r="K731" t="s">
        <v>6021</v>
      </c>
      <c r="Q731" t="s">
        <v>137</v>
      </c>
      <c r="R731" t="s">
        <v>137</v>
      </c>
      <c r="AE731">
        <v>20</v>
      </c>
      <c r="AH731" s="81">
        <v>45809</v>
      </c>
      <c r="AI731" t="s">
        <v>6022</v>
      </c>
      <c r="AQ731" t="s">
        <v>351</v>
      </c>
      <c r="AR731" t="s">
        <v>351</v>
      </c>
      <c r="AT731" t="s">
        <v>137</v>
      </c>
      <c r="AU731" t="s">
        <v>341</v>
      </c>
      <c r="AW731">
        <v>1</v>
      </c>
    </row>
    <row r="732" spans="1:49" x14ac:dyDescent="0.2">
      <c r="A732">
        <v>729</v>
      </c>
      <c r="C732" s="73">
        <v>1116517481</v>
      </c>
      <c r="D732" s="73" t="s">
        <v>5915</v>
      </c>
      <c r="E732" s="73" t="str">
        <f t="shared" si="11"/>
        <v>営利法人（株式・合名・合資・合同会社）</v>
      </c>
      <c r="F732" s="73" t="s">
        <v>6023</v>
      </c>
      <c r="G732" s="73" t="s">
        <v>133</v>
      </c>
      <c r="H732" s="80" t="s">
        <v>344</v>
      </c>
      <c r="I732" t="s">
        <v>6024</v>
      </c>
      <c r="J732" t="s">
        <v>605</v>
      </c>
      <c r="K732" t="s">
        <v>5990</v>
      </c>
      <c r="L732" t="s">
        <v>5919</v>
      </c>
      <c r="Q732" t="s">
        <v>137</v>
      </c>
      <c r="R732" t="s">
        <v>137</v>
      </c>
      <c r="AE732">
        <v>20</v>
      </c>
      <c r="AH732" s="81">
        <v>45839</v>
      </c>
      <c r="AI732" t="s">
        <v>6025</v>
      </c>
      <c r="AQ732" t="s">
        <v>351</v>
      </c>
      <c r="AR732" t="s">
        <v>351</v>
      </c>
      <c r="AT732" t="s">
        <v>137</v>
      </c>
      <c r="AU732" t="s">
        <v>341</v>
      </c>
      <c r="AW732">
        <v>1</v>
      </c>
    </row>
    <row r="733" spans="1:49" x14ac:dyDescent="0.2">
      <c r="A733">
        <v>730</v>
      </c>
      <c r="C733" s="73">
        <v>1116517499</v>
      </c>
      <c r="D733" s="73" t="s">
        <v>6026</v>
      </c>
      <c r="E733" s="73" t="str">
        <f t="shared" si="11"/>
        <v>営利法人（株式・合名・合資・合同会社）</v>
      </c>
      <c r="F733" s="73" t="s">
        <v>6027</v>
      </c>
      <c r="G733" s="73" t="s">
        <v>133</v>
      </c>
      <c r="H733" s="80" t="s">
        <v>344</v>
      </c>
      <c r="I733" t="s">
        <v>6028</v>
      </c>
      <c r="J733" t="s">
        <v>5779</v>
      </c>
      <c r="K733" t="s">
        <v>6029</v>
      </c>
      <c r="L733" t="s">
        <v>6030</v>
      </c>
      <c r="Q733" t="s">
        <v>137</v>
      </c>
      <c r="R733" t="s">
        <v>137</v>
      </c>
      <c r="S733" t="s">
        <v>137</v>
      </c>
      <c r="AE733">
        <v>20</v>
      </c>
      <c r="AH733" s="81">
        <v>45839</v>
      </c>
      <c r="AI733" t="s">
        <v>6031</v>
      </c>
      <c r="AQ733" t="s">
        <v>351</v>
      </c>
      <c r="AR733" t="s">
        <v>351</v>
      </c>
      <c r="AT733" t="s">
        <v>137</v>
      </c>
      <c r="AU733" t="s">
        <v>341</v>
      </c>
      <c r="AW733">
        <v>1</v>
      </c>
    </row>
    <row r="734" spans="1:49" x14ac:dyDescent="0.2">
      <c r="A734">
        <v>731</v>
      </c>
      <c r="C734" s="73">
        <v>1116517523</v>
      </c>
      <c r="D734" s="73" t="s">
        <v>6032</v>
      </c>
      <c r="E734" s="73" t="str">
        <f t="shared" si="11"/>
        <v>営利法人（株式・合名・合資・合同会社）</v>
      </c>
      <c r="F734" s="73" t="s">
        <v>6033</v>
      </c>
      <c r="G734" s="73" t="s">
        <v>133</v>
      </c>
      <c r="H734" s="80" t="s">
        <v>344</v>
      </c>
      <c r="I734" t="s">
        <v>6034</v>
      </c>
      <c r="J734" t="s">
        <v>561</v>
      </c>
      <c r="K734" t="s">
        <v>6035</v>
      </c>
      <c r="L734" t="s">
        <v>6036</v>
      </c>
      <c r="N734" t="s">
        <v>137</v>
      </c>
      <c r="AE734">
        <v>20</v>
      </c>
      <c r="AH734" s="81">
        <v>45839</v>
      </c>
      <c r="AI734" t="s">
        <v>6037</v>
      </c>
      <c r="AQ734" t="s">
        <v>351</v>
      </c>
      <c r="AR734" t="s">
        <v>351</v>
      </c>
      <c r="AT734" t="s">
        <v>137</v>
      </c>
      <c r="AU734" t="s">
        <v>341</v>
      </c>
      <c r="AW734">
        <v>1</v>
      </c>
    </row>
    <row r="735" spans="1:49" x14ac:dyDescent="0.2">
      <c r="A735">
        <v>732</v>
      </c>
      <c r="C735" s="73">
        <v>1116517549</v>
      </c>
      <c r="D735" s="73" t="s">
        <v>6038</v>
      </c>
      <c r="E735" s="73" t="str">
        <f t="shared" si="11"/>
        <v>営利法人（株式・合名・合資・合同会社）</v>
      </c>
      <c r="F735" s="73" t="s">
        <v>6039</v>
      </c>
      <c r="G735" s="73" t="s">
        <v>133</v>
      </c>
      <c r="H735" s="80" t="s">
        <v>344</v>
      </c>
      <c r="I735" t="s">
        <v>6040</v>
      </c>
      <c r="J735" t="s">
        <v>571</v>
      </c>
      <c r="K735" t="s">
        <v>6041</v>
      </c>
      <c r="Q735" t="s">
        <v>137</v>
      </c>
      <c r="R735" t="s">
        <v>137</v>
      </c>
      <c r="S735" t="s">
        <v>137</v>
      </c>
      <c r="AE735">
        <v>20</v>
      </c>
      <c r="AH735" s="81">
        <v>45839</v>
      </c>
      <c r="AI735" t="s">
        <v>6042</v>
      </c>
      <c r="AQ735" t="s">
        <v>351</v>
      </c>
      <c r="AR735" t="s">
        <v>351</v>
      </c>
      <c r="AT735" t="s">
        <v>137</v>
      </c>
      <c r="AU735" t="s">
        <v>341</v>
      </c>
      <c r="AW735">
        <v>1</v>
      </c>
    </row>
    <row r="736" spans="1:49" x14ac:dyDescent="0.2">
      <c r="A736">
        <v>733</v>
      </c>
      <c r="C736" s="73">
        <v>1116517630</v>
      </c>
      <c r="D736" s="73" t="s">
        <v>6043</v>
      </c>
      <c r="E736" s="73" t="str">
        <f t="shared" si="11"/>
        <v>営利法人（株式・合名・合資・合同会社）</v>
      </c>
      <c r="F736" s="73" t="s">
        <v>6044</v>
      </c>
      <c r="G736" s="73" t="s">
        <v>133</v>
      </c>
      <c r="H736" s="80" t="s">
        <v>344</v>
      </c>
      <c r="I736" t="s">
        <v>6045</v>
      </c>
      <c r="J736" t="s">
        <v>564</v>
      </c>
      <c r="K736" t="s">
        <v>6046</v>
      </c>
      <c r="L736" t="s">
        <v>6047</v>
      </c>
      <c r="Q736" t="s">
        <v>137</v>
      </c>
      <c r="R736" t="s">
        <v>137</v>
      </c>
      <c r="AE736">
        <v>20</v>
      </c>
      <c r="AH736" s="81">
        <v>45870</v>
      </c>
      <c r="AI736" t="s">
        <v>6048</v>
      </c>
      <c r="AQ736" t="s">
        <v>351</v>
      </c>
      <c r="AR736" t="s">
        <v>351</v>
      </c>
      <c r="AT736" t="s">
        <v>137</v>
      </c>
      <c r="AU736" t="s">
        <v>341</v>
      </c>
      <c r="AW736">
        <v>1</v>
      </c>
    </row>
    <row r="737" spans="1:81" x14ac:dyDescent="0.2">
      <c r="A737">
        <v>734</v>
      </c>
      <c r="C737" s="73">
        <v>1116517648</v>
      </c>
      <c r="D737" s="73" t="s">
        <v>5915</v>
      </c>
      <c r="E737" s="73" t="str">
        <f t="shared" si="11"/>
        <v>営利法人（株式・合名・合資・合同会社）</v>
      </c>
      <c r="F737" s="73" t="s">
        <v>6049</v>
      </c>
      <c r="G737" s="73" t="s">
        <v>133</v>
      </c>
      <c r="H737" s="80" t="s">
        <v>344</v>
      </c>
      <c r="I737" t="s">
        <v>6050</v>
      </c>
      <c r="J737" t="s">
        <v>579</v>
      </c>
      <c r="K737" t="s">
        <v>5990</v>
      </c>
      <c r="L737" t="s">
        <v>5919</v>
      </c>
      <c r="Q737" t="s">
        <v>137</v>
      </c>
      <c r="R737" t="s">
        <v>137</v>
      </c>
      <c r="AE737">
        <v>20</v>
      </c>
      <c r="AH737" s="81">
        <v>45870</v>
      </c>
      <c r="AI737" t="s">
        <v>6051</v>
      </c>
      <c r="AQ737" t="s">
        <v>351</v>
      </c>
      <c r="AR737" t="s">
        <v>351</v>
      </c>
      <c r="AT737" t="s">
        <v>137</v>
      </c>
      <c r="AU737" t="s">
        <v>341</v>
      </c>
      <c r="AW737">
        <v>1</v>
      </c>
    </row>
    <row r="738" spans="1:81" x14ac:dyDescent="0.2">
      <c r="A738">
        <v>735</v>
      </c>
      <c r="C738" s="73">
        <v>1116517655</v>
      </c>
      <c r="D738" s="73" t="s">
        <v>6052</v>
      </c>
      <c r="E738" s="73" t="str">
        <f t="shared" si="11"/>
        <v>営利法人（株式・合名・合資・合同会社）</v>
      </c>
      <c r="F738" s="73" t="s">
        <v>6053</v>
      </c>
      <c r="G738" s="73" t="s">
        <v>133</v>
      </c>
      <c r="H738" s="80" t="s">
        <v>344</v>
      </c>
      <c r="I738" t="s">
        <v>6054</v>
      </c>
      <c r="J738" t="s">
        <v>6055</v>
      </c>
      <c r="K738" t="s">
        <v>6056</v>
      </c>
      <c r="Q738" t="s">
        <v>137</v>
      </c>
      <c r="R738" t="s">
        <v>137</v>
      </c>
      <c r="AE738">
        <v>20</v>
      </c>
      <c r="AH738" s="81">
        <v>45870</v>
      </c>
      <c r="AI738" t="s">
        <v>6057</v>
      </c>
      <c r="AQ738" t="s">
        <v>351</v>
      </c>
      <c r="AR738" t="s">
        <v>351</v>
      </c>
      <c r="AT738" t="s">
        <v>137</v>
      </c>
      <c r="AU738" t="s">
        <v>341</v>
      </c>
      <c r="AW738">
        <v>1</v>
      </c>
    </row>
    <row r="739" spans="1:81" x14ac:dyDescent="0.2">
      <c r="A739">
        <v>736</v>
      </c>
      <c r="C739" s="73">
        <v>1116517689</v>
      </c>
      <c r="D739" s="73" t="s">
        <v>5795</v>
      </c>
      <c r="E739" s="73" t="str">
        <f t="shared" si="11"/>
        <v>営利法人（株式・合名・合資・合同会社）</v>
      </c>
      <c r="F739" s="73" t="s">
        <v>6058</v>
      </c>
      <c r="G739" s="73" t="s">
        <v>133</v>
      </c>
      <c r="H739" s="80" t="s">
        <v>344</v>
      </c>
      <c r="I739" t="s">
        <v>6059</v>
      </c>
      <c r="J739" t="s">
        <v>580</v>
      </c>
      <c r="K739" t="s">
        <v>6060</v>
      </c>
      <c r="L739" t="s">
        <v>6060</v>
      </c>
      <c r="Q739" t="s">
        <v>137</v>
      </c>
      <c r="R739" t="s">
        <v>137</v>
      </c>
      <c r="S739" t="s">
        <v>137</v>
      </c>
      <c r="AE739">
        <v>20</v>
      </c>
      <c r="AH739" s="81">
        <v>45870</v>
      </c>
      <c r="AI739" t="s">
        <v>6061</v>
      </c>
      <c r="AQ739" t="s">
        <v>351</v>
      </c>
      <c r="AR739" t="s">
        <v>351</v>
      </c>
      <c r="AT739" t="s">
        <v>137</v>
      </c>
      <c r="AU739" t="s">
        <v>341</v>
      </c>
      <c r="AW739">
        <v>1</v>
      </c>
    </row>
    <row r="740" spans="1:81" x14ac:dyDescent="0.2">
      <c r="A740">
        <v>737</v>
      </c>
      <c r="C740" s="73">
        <v>1116517747</v>
      </c>
      <c r="D740" s="73" t="s">
        <v>6062</v>
      </c>
      <c r="E740" s="73" t="str">
        <f t="shared" si="11"/>
        <v>営利法人（株式・合名・合資・合同会社）</v>
      </c>
      <c r="F740" s="73" t="s">
        <v>6063</v>
      </c>
      <c r="G740" s="73" t="s">
        <v>33</v>
      </c>
      <c r="H740" s="80" t="s">
        <v>344</v>
      </c>
      <c r="I740" t="s">
        <v>6064</v>
      </c>
      <c r="J740" t="s">
        <v>576</v>
      </c>
      <c r="K740" t="s">
        <v>6065</v>
      </c>
      <c r="Q740" t="s">
        <v>137</v>
      </c>
      <c r="R740" t="s">
        <v>137</v>
      </c>
      <c r="S740" t="s">
        <v>137</v>
      </c>
      <c r="AE740">
        <v>20</v>
      </c>
      <c r="AH740" s="81">
        <v>45901</v>
      </c>
      <c r="AI740" t="s">
        <v>6066</v>
      </c>
      <c r="AQ740" t="s">
        <v>590</v>
      </c>
      <c r="AR740" t="s">
        <v>590</v>
      </c>
      <c r="AT740" t="s">
        <v>137</v>
      </c>
      <c r="AU740" t="s">
        <v>341</v>
      </c>
      <c r="AW740">
        <v>1</v>
      </c>
    </row>
    <row r="741" spans="1:81" x14ac:dyDescent="0.2">
      <c r="A741">
        <v>738</v>
      </c>
      <c r="C741" s="73">
        <v>1116517770</v>
      </c>
      <c r="D741" s="73" t="s">
        <v>6067</v>
      </c>
      <c r="E741" s="73" t="str">
        <f t="shared" si="11"/>
        <v>営利法人（株式・合名・合資・合同会社）</v>
      </c>
      <c r="F741" s="73" t="s">
        <v>6068</v>
      </c>
      <c r="G741" s="73" t="s">
        <v>33</v>
      </c>
      <c r="H741" s="80" t="s">
        <v>344</v>
      </c>
      <c r="I741" t="s">
        <v>6069</v>
      </c>
      <c r="J741" t="s">
        <v>5892</v>
      </c>
      <c r="K741" t="s">
        <v>6070</v>
      </c>
      <c r="L741" t="s">
        <v>6071</v>
      </c>
      <c r="Q741" t="s">
        <v>137</v>
      </c>
      <c r="R741" t="s">
        <v>137</v>
      </c>
      <c r="AE741">
        <v>20</v>
      </c>
      <c r="AH741" s="81">
        <v>45901</v>
      </c>
      <c r="AI741" t="s">
        <v>6072</v>
      </c>
      <c r="AQ741" t="s">
        <v>590</v>
      </c>
      <c r="AR741" t="s">
        <v>590</v>
      </c>
      <c r="AT741" t="s">
        <v>137</v>
      </c>
      <c r="AU741" t="s">
        <v>341</v>
      </c>
      <c r="AW741">
        <v>1</v>
      </c>
    </row>
    <row r="742" spans="1:81" x14ac:dyDescent="0.2">
      <c r="A742">
        <v>739</v>
      </c>
      <c r="C742" s="73">
        <v>1116517929</v>
      </c>
      <c r="D742" s="73" t="s">
        <v>5915</v>
      </c>
      <c r="E742" s="73" t="str">
        <f t="shared" si="11"/>
        <v>営利法人（株式・合名・合資・合同会社）</v>
      </c>
      <c r="F742" s="73" t="s">
        <v>6073</v>
      </c>
      <c r="G742" s="73" t="s">
        <v>33</v>
      </c>
      <c r="H742" s="80" t="s">
        <v>344</v>
      </c>
      <c r="I742" t="s">
        <v>6074</v>
      </c>
      <c r="J742" t="s">
        <v>6075</v>
      </c>
      <c r="K742" t="s">
        <v>5990</v>
      </c>
      <c r="L742" t="s">
        <v>6076</v>
      </c>
      <c r="Q742" t="s">
        <v>137</v>
      </c>
      <c r="R742" t="s">
        <v>137</v>
      </c>
      <c r="AE742">
        <v>20</v>
      </c>
      <c r="AH742" s="81">
        <v>45901</v>
      </c>
      <c r="AI742" t="s">
        <v>6077</v>
      </c>
      <c r="AQ742" t="s">
        <v>590</v>
      </c>
      <c r="AR742" t="s">
        <v>590</v>
      </c>
      <c r="AT742" t="s">
        <v>137</v>
      </c>
      <c r="AU742" t="s">
        <v>341</v>
      </c>
      <c r="AW742">
        <v>1</v>
      </c>
    </row>
    <row r="743" spans="1:81" x14ac:dyDescent="0.2">
      <c r="A743">
        <v>740</v>
      </c>
      <c r="C743" s="73">
        <v>1116517986</v>
      </c>
      <c r="D743" s="73" t="s">
        <v>5915</v>
      </c>
      <c r="E743" s="73" t="str">
        <f t="shared" si="11"/>
        <v>営利法人（株式・合名・合資・合同会社）</v>
      </c>
      <c r="F743" s="73" t="s">
        <v>6078</v>
      </c>
      <c r="G743" s="73" t="s">
        <v>33</v>
      </c>
      <c r="H743" s="80" t="s">
        <v>344</v>
      </c>
      <c r="I743" t="s">
        <v>6079</v>
      </c>
      <c r="J743" t="s">
        <v>5798</v>
      </c>
      <c r="K743" t="s">
        <v>5990</v>
      </c>
      <c r="L743" t="s">
        <v>5919</v>
      </c>
      <c r="Q743" t="s">
        <v>137</v>
      </c>
      <c r="R743" t="s">
        <v>137</v>
      </c>
      <c r="AE743">
        <v>20</v>
      </c>
      <c r="AH743" s="81">
        <v>45901</v>
      </c>
      <c r="AI743" t="s">
        <v>6080</v>
      </c>
      <c r="AQ743" t="s">
        <v>590</v>
      </c>
      <c r="AR743" t="s">
        <v>590</v>
      </c>
      <c r="AT743" t="s">
        <v>137</v>
      </c>
      <c r="AU743" t="s">
        <v>341</v>
      </c>
      <c r="AW743">
        <v>1</v>
      </c>
    </row>
    <row r="744" spans="1:81" x14ac:dyDescent="0.2">
      <c r="A744">
        <v>741</v>
      </c>
      <c r="C744" s="73">
        <v>1116518109</v>
      </c>
      <c r="D744" s="73" t="s">
        <v>6081</v>
      </c>
      <c r="E744" s="73" t="str">
        <f t="shared" si="11"/>
        <v>営利法人（株式・合名・合資・合同会社）</v>
      </c>
      <c r="F744" s="73" t="s">
        <v>6082</v>
      </c>
      <c r="G744" s="73" t="s">
        <v>133</v>
      </c>
      <c r="H744" s="80" t="s">
        <v>344</v>
      </c>
      <c r="I744" t="s">
        <v>6083</v>
      </c>
      <c r="J744" t="s">
        <v>561</v>
      </c>
      <c r="K744" t="s">
        <v>6084</v>
      </c>
      <c r="L744" t="s">
        <v>6085</v>
      </c>
      <c r="Q744" t="s">
        <v>137</v>
      </c>
      <c r="R744" t="s">
        <v>137</v>
      </c>
      <c r="AE744">
        <v>20</v>
      </c>
      <c r="AH744" s="81">
        <v>45931</v>
      </c>
      <c r="AI744" t="s">
        <v>6086</v>
      </c>
      <c r="AQ744" t="s">
        <v>351</v>
      </c>
      <c r="AR744" t="s">
        <v>351</v>
      </c>
      <c r="AT744" t="s">
        <v>137</v>
      </c>
      <c r="AU744" t="s">
        <v>341</v>
      </c>
      <c r="AW744">
        <v>1</v>
      </c>
    </row>
    <row r="745" spans="1:81" x14ac:dyDescent="0.2">
      <c r="A745">
        <v>742</v>
      </c>
      <c r="C745" s="73">
        <v>1116518133</v>
      </c>
      <c r="D745" s="73" t="s">
        <v>6087</v>
      </c>
      <c r="E745" s="73" t="str">
        <f t="shared" si="11"/>
        <v>営利法人（株式・合名・合資・合同会社）</v>
      </c>
      <c r="F745" s="73" t="s">
        <v>6088</v>
      </c>
      <c r="G745" s="73" t="s">
        <v>133</v>
      </c>
      <c r="H745" s="80" t="s">
        <v>344</v>
      </c>
      <c r="I745" t="s">
        <v>6089</v>
      </c>
      <c r="J745" t="s">
        <v>5779</v>
      </c>
      <c r="K745" t="s">
        <v>6090</v>
      </c>
      <c r="L745" t="s">
        <v>6090</v>
      </c>
      <c r="Q745" t="s">
        <v>137</v>
      </c>
      <c r="R745" t="s">
        <v>137</v>
      </c>
      <c r="AE745">
        <v>20</v>
      </c>
      <c r="AH745" s="81">
        <v>45931</v>
      </c>
      <c r="AI745" t="s">
        <v>6091</v>
      </c>
      <c r="AQ745" t="s">
        <v>351</v>
      </c>
      <c r="AR745" t="s">
        <v>351</v>
      </c>
      <c r="AT745" t="s">
        <v>137</v>
      </c>
      <c r="AU745" t="s">
        <v>341</v>
      </c>
      <c r="AW745">
        <v>1</v>
      </c>
    </row>
    <row r="746" spans="1:81" x14ac:dyDescent="0.2">
      <c r="A746">
        <v>743</v>
      </c>
      <c r="C746" s="73">
        <v>1116518166</v>
      </c>
      <c r="D746" s="73" t="s">
        <v>943</v>
      </c>
      <c r="E746" s="73" t="str">
        <f t="shared" si="11"/>
        <v>営利法人（株式・合名・合資・合同会社）</v>
      </c>
      <c r="F746" s="73" t="s">
        <v>6092</v>
      </c>
      <c r="G746" s="73" t="s">
        <v>133</v>
      </c>
      <c r="H746" s="80" t="s">
        <v>344</v>
      </c>
      <c r="I746" t="s">
        <v>6093</v>
      </c>
      <c r="J746" t="s">
        <v>6094</v>
      </c>
      <c r="K746" t="s">
        <v>6095</v>
      </c>
      <c r="L746" t="s">
        <v>6096</v>
      </c>
      <c r="Q746" t="s">
        <v>137</v>
      </c>
      <c r="R746" t="s">
        <v>137</v>
      </c>
      <c r="AE746">
        <v>20</v>
      </c>
      <c r="AH746" s="81">
        <v>45931</v>
      </c>
      <c r="AI746" t="s">
        <v>6097</v>
      </c>
      <c r="AQ746" t="s">
        <v>351</v>
      </c>
      <c r="AR746" t="s">
        <v>351</v>
      </c>
      <c r="AT746" t="s">
        <v>137</v>
      </c>
      <c r="AU746" t="s">
        <v>341</v>
      </c>
      <c r="AW746">
        <v>1</v>
      </c>
      <c r="BS746">
        <v>1</v>
      </c>
      <c r="BX746" t="s">
        <v>386</v>
      </c>
      <c r="BY746">
        <v>0</v>
      </c>
      <c r="BZ746">
        <v>20</v>
      </c>
      <c r="CA746" t="s">
        <v>427</v>
      </c>
      <c r="CC746" t="s">
        <v>344</v>
      </c>
    </row>
    <row r="747" spans="1:81" x14ac:dyDescent="0.2">
      <c r="A747">
        <v>744</v>
      </c>
      <c r="C747" s="73">
        <v>1116518208</v>
      </c>
      <c r="D747" s="73" t="s">
        <v>6098</v>
      </c>
      <c r="E747" s="73" t="str">
        <f t="shared" si="11"/>
        <v>営利法人（株式・合名・合資・合同会社）</v>
      </c>
      <c r="F747" s="73" t="s">
        <v>6099</v>
      </c>
      <c r="G747" s="73" t="s">
        <v>133</v>
      </c>
      <c r="H747" s="80" t="s">
        <v>344</v>
      </c>
      <c r="I747" t="s">
        <v>6100</v>
      </c>
      <c r="J747" t="s">
        <v>5798</v>
      </c>
      <c r="K747" t="s">
        <v>6101</v>
      </c>
      <c r="L747" t="s">
        <v>6102</v>
      </c>
      <c r="Q747" t="s">
        <v>137</v>
      </c>
      <c r="R747" t="s">
        <v>137</v>
      </c>
      <c r="S747" t="s">
        <v>137</v>
      </c>
      <c r="AE747">
        <v>20</v>
      </c>
      <c r="AH747" s="81">
        <v>45962</v>
      </c>
      <c r="AI747" t="s">
        <v>6103</v>
      </c>
      <c r="AQ747" t="s">
        <v>351</v>
      </c>
      <c r="AR747" t="s">
        <v>351</v>
      </c>
      <c r="AT747" t="s">
        <v>137</v>
      </c>
      <c r="AU747" t="s">
        <v>341</v>
      </c>
      <c r="AW747">
        <v>1</v>
      </c>
    </row>
    <row r="748" spans="1:81" x14ac:dyDescent="0.2">
      <c r="A748">
        <v>745</v>
      </c>
      <c r="C748" s="73">
        <v>1116518430</v>
      </c>
      <c r="D748" s="73" t="s">
        <v>6104</v>
      </c>
      <c r="E748" s="73" t="str">
        <f t="shared" si="11"/>
        <v>営利法人（株式・合名・合資・合同会社）</v>
      </c>
      <c r="F748" s="73" t="s">
        <v>6105</v>
      </c>
      <c r="G748" s="73" t="s">
        <v>133</v>
      </c>
      <c r="H748" s="80" t="s">
        <v>344</v>
      </c>
      <c r="I748" t="s">
        <v>6106</v>
      </c>
      <c r="J748" t="s">
        <v>5646</v>
      </c>
      <c r="K748" t="s">
        <v>6065</v>
      </c>
      <c r="Q748" t="s">
        <v>137</v>
      </c>
      <c r="R748" t="s">
        <v>137</v>
      </c>
      <c r="S748" t="s">
        <v>137</v>
      </c>
      <c r="AE748">
        <v>20</v>
      </c>
      <c r="AH748" s="81">
        <v>45992</v>
      </c>
      <c r="AI748" t="s">
        <v>6107</v>
      </c>
      <c r="AQ748" t="s">
        <v>351</v>
      </c>
      <c r="AR748" t="s">
        <v>351</v>
      </c>
      <c r="AT748" t="s">
        <v>137</v>
      </c>
      <c r="AU748" t="s">
        <v>341</v>
      </c>
      <c r="AW748">
        <v>1</v>
      </c>
    </row>
    <row r="749" spans="1:81" x14ac:dyDescent="0.2">
      <c r="A749">
        <v>746</v>
      </c>
      <c r="C749" s="73">
        <v>1116518445</v>
      </c>
      <c r="D749" s="73" t="s">
        <v>6108</v>
      </c>
      <c r="E749" s="73" t="str">
        <f t="shared" si="11"/>
        <v>特定非営利活動法人</v>
      </c>
      <c r="F749" s="73" t="s">
        <v>6109</v>
      </c>
      <c r="G749" s="73" t="s">
        <v>133</v>
      </c>
      <c r="H749" s="80" t="s">
        <v>344</v>
      </c>
      <c r="I749" t="s">
        <v>6110</v>
      </c>
      <c r="J749" t="s">
        <v>576</v>
      </c>
      <c r="K749" t="s">
        <v>6111</v>
      </c>
      <c r="L749" t="s">
        <v>6112</v>
      </c>
      <c r="Q749" t="s">
        <v>137</v>
      </c>
      <c r="R749" t="s">
        <v>137</v>
      </c>
      <c r="AE749">
        <v>20</v>
      </c>
      <c r="AH749" s="81">
        <v>45992</v>
      </c>
      <c r="AI749" t="s">
        <v>6113</v>
      </c>
      <c r="AQ749" t="s">
        <v>412</v>
      </c>
      <c r="AR749" t="s">
        <v>412</v>
      </c>
      <c r="AT749" t="s">
        <v>137</v>
      </c>
      <c r="AW749">
        <v>1</v>
      </c>
    </row>
    <row r="750" spans="1:81" x14ac:dyDescent="0.2">
      <c r="A750">
        <v>747</v>
      </c>
      <c r="C750" s="73">
        <v>1116518448</v>
      </c>
      <c r="D750" s="73" t="s">
        <v>5915</v>
      </c>
      <c r="E750" s="73" t="str">
        <f t="shared" si="11"/>
        <v>営利法人（株式・合名・合資・合同会社）</v>
      </c>
      <c r="F750" s="73" t="s">
        <v>6114</v>
      </c>
      <c r="G750" s="73" t="s">
        <v>133</v>
      </c>
      <c r="H750" s="80" t="s">
        <v>344</v>
      </c>
      <c r="I750" t="s">
        <v>6115</v>
      </c>
      <c r="J750" t="s">
        <v>571</v>
      </c>
      <c r="K750" t="s">
        <v>5990</v>
      </c>
      <c r="L750" t="s">
        <v>5919</v>
      </c>
      <c r="Q750" t="s">
        <v>137</v>
      </c>
      <c r="R750" t="s">
        <v>137</v>
      </c>
      <c r="AE750">
        <v>20</v>
      </c>
      <c r="AH750" s="81">
        <v>45992</v>
      </c>
      <c r="AI750" t="s">
        <v>6116</v>
      </c>
      <c r="AQ750" t="s">
        <v>351</v>
      </c>
      <c r="AR750" t="s">
        <v>351</v>
      </c>
      <c r="AT750" t="s">
        <v>137</v>
      </c>
      <c r="AU750" t="s">
        <v>341</v>
      </c>
      <c r="AW750">
        <v>1</v>
      </c>
    </row>
    <row r="751" spans="1:81" x14ac:dyDescent="0.2">
      <c r="A751">
        <v>748</v>
      </c>
      <c r="C751" s="73">
        <v>1116518463</v>
      </c>
      <c r="D751" s="73" t="s">
        <v>6117</v>
      </c>
      <c r="E751" s="73" t="str">
        <f t="shared" si="11"/>
        <v>営利法人（株式・合名・合資・合同会社）</v>
      </c>
      <c r="F751" s="73" t="s">
        <v>6118</v>
      </c>
      <c r="G751" s="73" t="s">
        <v>133</v>
      </c>
      <c r="H751" s="80" t="s">
        <v>344</v>
      </c>
      <c r="I751" t="s">
        <v>6119</v>
      </c>
      <c r="J751" t="s">
        <v>5779</v>
      </c>
      <c r="K751" t="s">
        <v>6120</v>
      </c>
      <c r="Q751" t="s">
        <v>137</v>
      </c>
      <c r="R751" t="s">
        <v>137</v>
      </c>
      <c r="AE751">
        <v>20</v>
      </c>
      <c r="AH751" s="81">
        <v>45992</v>
      </c>
      <c r="AI751" t="s">
        <v>6121</v>
      </c>
      <c r="AQ751" t="s">
        <v>351</v>
      </c>
      <c r="AR751" t="s">
        <v>351</v>
      </c>
      <c r="AT751" t="s">
        <v>137</v>
      </c>
      <c r="AU751" t="s">
        <v>341</v>
      </c>
      <c r="AW751">
        <v>1</v>
      </c>
    </row>
    <row r="752" spans="1:81" x14ac:dyDescent="0.2">
      <c r="A752">
        <v>749</v>
      </c>
      <c r="C752" s="73">
        <v>1116518497</v>
      </c>
      <c r="D752" s="73" t="s">
        <v>1451</v>
      </c>
      <c r="E752" s="73" t="str">
        <f t="shared" si="11"/>
        <v>営利法人（株式・合名・合資・合同会社）</v>
      </c>
      <c r="F752" s="73" t="s">
        <v>6122</v>
      </c>
      <c r="G752" s="73" t="s">
        <v>133</v>
      </c>
      <c r="H752" s="80" t="s">
        <v>344</v>
      </c>
      <c r="I752" t="s">
        <v>6123</v>
      </c>
      <c r="J752" t="s">
        <v>571</v>
      </c>
      <c r="K752" t="s">
        <v>6124</v>
      </c>
      <c r="Q752" t="s">
        <v>490</v>
      </c>
      <c r="R752" t="s">
        <v>490</v>
      </c>
      <c r="S752" t="s">
        <v>490</v>
      </c>
      <c r="AE752">
        <v>20</v>
      </c>
      <c r="AH752" s="81">
        <v>46023</v>
      </c>
      <c r="AI752" t="s">
        <v>6125</v>
      </c>
      <c r="AQ752" t="s">
        <v>351</v>
      </c>
      <c r="AR752" t="s">
        <v>351</v>
      </c>
      <c r="AT752" t="s">
        <v>490</v>
      </c>
      <c r="AU752" t="s">
        <v>341</v>
      </c>
      <c r="AW752">
        <v>1</v>
      </c>
    </row>
    <row r="753" spans="1:81" x14ac:dyDescent="0.2">
      <c r="A753">
        <v>750</v>
      </c>
      <c r="C753" s="73">
        <v>1116518505</v>
      </c>
      <c r="D753" s="73" t="s">
        <v>6126</v>
      </c>
      <c r="E753" s="73" t="str">
        <f t="shared" si="11"/>
        <v>営利法人（株式・合名・合資・合同会社）</v>
      </c>
      <c r="F753" s="73" t="s">
        <v>6127</v>
      </c>
      <c r="G753" s="73" t="s">
        <v>133</v>
      </c>
      <c r="H753" s="80" t="s">
        <v>344</v>
      </c>
      <c r="I753" t="s">
        <v>6128</v>
      </c>
      <c r="J753" t="s">
        <v>577</v>
      </c>
      <c r="K753" t="s">
        <v>6129</v>
      </c>
      <c r="L753" t="s">
        <v>6130</v>
      </c>
      <c r="N753" t="s">
        <v>490</v>
      </c>
      <c r="O753" t="s">
        <v>490</v>
      </c>
      <c r="P753" t="s">
        <v>490</v>
      </c>
      <c r="Q753" t="s">
        <v>490</v>
      </c>
      <c r="R753" t="s">
        <v>490</v>
      </c>
      <c r="S753" t="s">
        <v>490</v>
      </c>
      <c r="AE753">
        <v>20</v>
      </c>
      <c r="AH753" s="81">
        <v>46023</v>
      </c>
      <c r="AI753" t="s">
        <v>6131</v>
      </c>
      <c r="AQ753" t="s">
        <v>351</v>
      </c>
      <c r="AR753" t="s">
        <v>351</v>
      </c>
      <c r="AT753" t="s">
        <v>490</v>
      </c>
      <c r="AU753" t="s">
        <v>341</v>
      </c>
      <c r="AW753">
        <v>1</v>
      </c>
    </row>
    <row r="754" spans="1:81" x14ac:dyDescent="0.2">
      <c r="A754">
        <v>751</v>
      </c>
      <c r="C754" s="73">
        <v>1116518521</v>
      </c>
      <c r="D754" s="73" t="s">
        <v>6132</v>
      </c>
      <c r="E754" s="73" t="str">
        <f t="shared" si="11"/>
        <v>営利法人（株式・合名・合資・合同会社）</v>
      </c>
      <c r="F754" s="73" t="s">
        <v>6133</v>
      </c>
      <c r="G754" s="73" t="s">
        <v>133</v>
      </c>
      <c r="H754" s="80" t="s">
        <v>344</v>
      </c>
      <c r="I754" t="s">
        <v>6134</v>
      </c>
      <c r="J754" t="s">
        <v>571</v>
      </c>
      <c r="K754" t="s">
        <v>6135</v>
      </c>
      <c r="L754" t="s">
        <v>6136</v>
      </c>
      <c r="Q754" t="s">
        <v>490</v>
      </c>
      <c r="R754" t="s">
        <v>490</v>
      </c>
      <c r="AE754">
        <v>20</v>
      </c>
      <c r="AH754" s="81">
        <v>46023</v>
      </c>
      <c r="AI754" t="s">
        <v>6137</v>
      </c>
      <c r="AQ754" t="s">
        <v>351</v>
      </c>
      <c r="AR754" t="s">
        <v>351</v>
      </c>
      <c r="AT754" t="s">
        <v>490</v>
      </c>
      <c r="AU754" t="s">
        <v>341</v>
      </c>
      <c r="AW754">
        <v>1</v>
      </c>
    </row>
    <row r="755" spans="1:81" x14ac:dyDescent="0.2">
      <c r="A755">
        <v>752</v>
      </c>
      <c r="C755" s="73">
        <v>1116518562</v>
      </c>
      <c r="D755" s="73" t="s">
        <v>6138</v>
      </c>
      <c r="E755" s="73" t="str">
        <f t="shared" si="11"/>
        <v>営利法人（株式・合名・合資・合同会社）</v>
      </c>
      <c r="F755" s="73" t="s">
        <v>6139</v>
      </c>
      <c r="G755" s="73" t="s">
        <v>133</v>
      </c>
      <c r="H755" s="80" t="s">
        <v>344</v>
      </c>
      <c r="I755" t="s">
        <v>6140</v>
      </c>
      <c r="J755" t="s">
        <v>6141</v>
      </c>
      <c r="K755" t="s">
        <v>6142</v>
      </c>
      <c r="Q755" t="s">
        <v>490</v>
      </c>
      <c r="R755" t="s">
        <v>490</v>
      </c>
      <c r="S755" t="s">
        <v>490</v>
      </c>
      <c r="AE755">
        <v>20</v>
      </c>
      <c r="AH755" s="81">
        <v>46023</v>
      </c>
      <c r="AI755" t="s">
        <v>6143</v>
      </c>
      <c r="AQ755" t="s">
        <v>351</v>
      </c>
      <c r="AR755" t="s">
        <v>351</v>
      </c>
      <c r="AT755" t="s">
        <v>490</v>
      </c>
      <c r="AU755" t="s">
        <v>341</v>
      </c>
      <c r="AW755">
        <v>1</v>
      </c>
    </row>
    <row r="756" spans="1:81" x14ac:dyDescent="0.2">
      <c r="A756">
        <v>753</v>
      </c>
      <c r="C756" s="73">
        <v>1116518570</v>
      </c>
      <c r="D756" s="73" t="s">
        <v>6144</v>
      </c>
      <c r="E756" s="73" t="str">
        <f t="shared" si="11"/>
        <v>営利法人（株式・合名・合資・合同会社）</v>
      </c>
      <c r="F756" s="73" t="s">
        <v>6145</v>
      </c>
      <c r="G756" s="73" t="s">
        <v>133</v>
      </c>
      <c r="H756" s="80" t="s">
        <v>344</v>
      </c>
      <c r="I756" t="s">
        <v>6146</v>
      </c>
      <c r="J756" t="s">
        <v>578</v>
      </c>
      <c r="K756" t="s">
        <v>6147</v>
      </c>
      <c r="L756" t="s">
        <v>6148</v>
      </c>
      <c r="Q756" t="s">
        <v>490</v>
      </c>
      <c r="R756" t="s">
        <v>490</v>
      </c>
      <c r="S756" t="s">
        <v>490</v>
      </c>
      <c r="AE756">
        <v>20</v>
      </c>
      <c r="AH756" s="81">
        <v>46023</v>
      </c>
      <c r="AI756" t="s">
        <v>6149</v>
      </c>
      <c r="AQ756" t="s">
        <v>351</v>
      </c>
      <c r="AR756" t="s">
        <v>351</v>
      </c>
      <c r="AT756" t="s">
        <v>490</v>
      </c>
      <c r="AU756" t="s">
        <v>341</v>
      </c>
      <c r="AW756">
        <v>1</v>
      </c>
    </row>
    <row r="757" spans="1:81" x14ac:dyDescent="0.2">
      <c r="A757">
        <v>754</v>
      </c>
      <c r="C757" s="73">
        <v>1116518851</v>
      </c>
      <c r="D757" s="73" t="s">
        <v>5909</v>
      </c>
      <c r="E757" s="73" t="str">
        <f t="shared" si="11"/>
        <v>営利法人（株式・合名・合資・合同会社）</v>
      </c>
      <c r="F757" s="73" t="s">
        <v>6150</v>
      </c>
      <c r="G757" s="73" t="s">
        <v>133</v>
      </c>
      <c r="H757" s="80" t="s">
        <v>344</v>
      </c>
      <c r="I757" t="s">
        <v>6151</v>
      </c>
      <c r="J757" t="s">
        <v>6152</v>
      </c>
      <c r="K757" t="s">
        <v>6153</v>
      </c>
      <c r="L757" t="s">
        <v>6154</v>
      </c>
      <c r="Q757" t="s">
        <v>490</v>
      </c>
      <c r="R757" t="s">
        <v>490</v>
      </c>
      <c r="AE757">
        <v>20</v>
      </c>
      <c r="AH757" s="81">
        <v>46082</v>
      </c>
      <c r="AI757" t="s">
        <v>6155</v>
      </c>
      <c r="AQ757" t="s">
        <v>351</v>
      </c>
      <c r="AR757" t="s">
        <v>351</v>
      </c>
      <c r="AT757" t="s">
        <v>490</v>
      </c>
      <c r="AU757" t="s">
        <v>341</v>
      </c>
    </row>
    <row r="758" spans="1:81" x14ac:dyDescent="0.2">
      <c r="A758">
        <v>755</v>
      </c>
      <c r="C758" s="73">
        <v>1116518885</v>
      </c>
      <c r="D758" s="73" t="s">
        <v>6156</v>
      </c>
      <c r="E758" s="73" t="str">
        <f t="shared" si="11"/>
        <v>営利法人（株式・合名・合資・合同会社）</v>
      </c>
      <c r="F758" s="73" t="s">
        <v>6157</v>
      </c>
      <c r="G758" s="73" t="s">
        <v>133</v>
      </c>
      <c r="H758" s="80" t="s">
        <v>344</v>
      </c>
      <c r="I758" t="s">
        <v>6158</v>
      </c>
      <c r="J758" t="s">
        <v>611</v>
      </c>
      <c r="K758" t="s">
        <v>6159</v>
      </c>
      <c r="L758" t="s">
        <v>6160</v>
      </c>
      <c r="Q758" t="s">
        <v>490</v>
      </c>
      <c r="R758" t="s">
        <v>490</v>
      </c>
      <c r="S758" t="s">
        <v>490</v>
      </c>
      <c r="AE758">
        <v>20</v>
      </c>
      <c r="AH758" s="81">
        <v>46082</v>
      </c>
      <c r="AI758" t="s">
        <v>6161</v>
      </c>
      <c r="AQ758" t="s">
        <v>351</v>
      </c>
      <c r="AR758" t="s">
        <v>351</v>
      </c>
      <c r="AT758" t="s">
        <v>490</v>
      </c>
      <c r="AU758" t="s">
        <v>341</v>
      </c>
    </row>
    <row r="759" spans="1:81" x14ac:dyDescent="0.2">
      <c r="A759">
        <v>756</v>
      </c>
      <c r="B759" t="s">
        <v>618</v>
      </c>
      <c r="C759" s="73">
        <v>1116600139</v>
      </c>
      <c r="D759" s="73" t="s">
        <v>6162</v>
      </c>
      <c r="E759" s="73" t="str">
        <f t="shared" si="11"/>
        <v>社会福祉法人（社協以外）</v>
      </c>
      <c r="F759" s="73" t="s">
        <v>6163</v>
      </c>
      <c r="G759" s="73" t="s">
        <v>6164</v>
      </c>
      <c r="H759" s="80">
        <v>37706</v>
      </c>
      <c r="I759" t="s">
        <v>6165</v>
      </c>
      <c r="J759" t="s">
        <v>6166</v>
      </c>
      <c r="K759" t="s">
        <v>6167</v>
      </c>
      <c r="L759" t="s">
        <v>6168</v>
      </c>
      <c r="Q759" t="s">
        <v>137</v>
      </c>
      <c r="X759">
        <v>6</v>
      </c>
      <c r="AE759">
        <v>14</v>
      </c>
      <c r="AH759" s="81">
        <v>45536</v>
      </c>
      <c r="AI759" t="s">
        <v>6169</v>
      </c>
      <c r="AJ759">
        <v>45536</v>
      </c>
      <c r="AK759" t="s">
        <v>344</v>
      </c>
      <c r="AL759" t="s">
        <v>426</v>
      </c>
      <c r="AM759">
        <v>45536</v>
      </c>
      <c r="AN759" t="s">
        <v>6170</v>
      </c>
      <c r="AP759" t="s">
        <v>6171</v>
      </c>
      <c r="AQ759" t="s">
        <v>340</v>
      </c>
      <c r="AR759" t="s">
        <v>340</v>
      </c>
      <c r="AT759" t="s">
        <v>137</v>
      </c>
      <c r="AU759" t="s">
        <v>341</v>
      </c>
      <c r="AW759">
        <v>1</v>
      </c>
      <c r="BS759">
        <v>1</v>
      </c>
      <c r="BX759" t="s">
        <v>386</v>
      </c>
      <c r="BY759">
        <v>0</v>
      </c>
      <c r="BZ759">
        <v>20</v>
      </c>
      <c r="CA759" t="s">
        <v>427</v>
      </c>
      <c r="CC759" t="s">
        <v>344</v>
      </c>
    </row>
    <row r="760" spans="1:81" x14ac:dyDescent="0.2">
      <c r="A760">
        <v>757</v>
      </c>
      <c r="B760" t="s">
        <v>618</v>
      </c>
      <c r="C760" s="73">
        <v>1116600170</v>
      </c>
      <c r="D760" s="73" t="s">
        <v>6172</v>
      </c>
      <c r="E760" s="73" t="str">
        <f t="shared" si="11"/>
        <v>営利法人（株式・合名・合資・合同会社）</v>
      </c>
      <c r="F760" s="73" t="s">
        <v>6173</v>
      </c>
      <c r="G760" s="73" t="s">
        <v>6164</v>
      </c>
      <c r="H760" s="80" t="s">
        <v>344</v>
      </c>
      <c r="I760" t="s">
        <v>6174</v>
      </c>
      <c r="J760" t="s">
        <v>6175</v>
      </c>
      <c r="K760" t="s">
        <v>6176</v>
      </c>
      <c r="Q760" t="s">
        <v>137</v>
      </c>
      <c r="R760" t="s">
        <v>137</v>
      </c>
      <c r="AE760">
        <v>20</v>
      </c>
      <c r="AH760" s="81">
        <v>45870</v>
      </c>
      <c r="AI760" t="s">
        <v>6177</v>
      </c>
      <c r="AJ760">
        <v>45870</v>
      </c>
      <c r="AK760" t="s">
        <v>344</v>
      </c>
      <c r="AL760" t="s">
        <v>426</v>
      </c>
      <c r="AM760">
        <v>45870</v>
      </c>
      <c r="AN760" t="s">
        <v>6178</v>
      </c>
      <c r="AP760" t="s">
        <v>6179</v>
      </c>
      <c r="AQ760" t="s">
        <v>351</v>
      </c>
      <c r="AR760" t="s">
        <v>351</v>
      </c>
      <c r="AT760" t="s">
        <v>137</v>
      </c>
      <c r="AU760" t="s">
        <v>341</v>
      </c>
      <c r="AW760">
        <v>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【記載例】実績報告書（A型・雇用型）</vt:lpstr>
      <vt:lpstr>【記載例】参考様式（A型・雇用型）</vt:lpstr>
      <vt:lpstr>集計用（入力不要） (2)</vt:lpstr>
      <vt:lpstr>事業所一覧（A型）</vt:lpstr>
      <vt:lpstr>【記載例】実績報告書（B型）</vt:lpstr>
      <vt:lpstr>【記載例】参考様式（B型）</vt:lpstr>
      <vt:lpstr>集計用（入力不要）</vt:lpstr>
      <vt:lpstr>事業所一覧（B型）</vt:lpstr>
      <vt:lpstr>'【記載例】実績報告書（A型・雇用型）'!Print_Area</vt:lpstr>
      <vt:lpstr>'【記載例】実績報告書（B型）'!Print_Area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田部井 瞭（障害者支援課）</cp:lastModifiedBy>
  <cp:lastPrinted>2026-06-19T13:27:05Z</cp:lastPrinted>
  <dcterms:created xsi:type="dcterms:W3CDTF">2009-04-14T08:24:07Z</dcterms:created>
  <dcterms:modified xsi:type="dcterms:W3CDTF">2026-07-02T23:28:57Z</dcterms:modified>
</cp:coreProperties>
</file>