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120" windowWidth="10250" windowHeight="8250" activeTab="0"/>
  </bookViews>
  <sheets>
    <sheet name="別紙１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<sst xmlns="http://schemas.openxmlformats.org/spreadsheetml/2006/main" count="71" uniqueCount="48">
  <si>
    <t>計</t>
  </si>
  <si>
    <t>総事業費</t>
  </si>
  <si>
    <t>別紙１</t>
  </si>
  <si>
    <t>申　請　金　額　算　出　内　訳　書</t>
  </si>
  <si>
    <t>保育施設名</t>
  </si>
  <si>
    <t>設置
主体</t>
  </si>
  <si>
    <t>基　　　　　準　　　　　額</t>
  </si>
  <si>
    <t>県補助
基本額</t>
  </si>
  <si>
    <t>県補助
所要額</t>
  </si>
  <si>
    <t>県補助
申請額</t>
  </si>
  <si>
    <t>金　　額</t>
  </si>
  <si>
    <t>人員</t>
  </si>
  <si>
    <t>単　価</t>
  </si>
  <si>
    <t>運営
月数</t>
  </si>
  <si>
    <t>保育料収
入相当額</t>
  </si>
  <si>
    <t>調整
率</t>
  </si>
  <si>
    <t>運営
日数</t>
  </si>
  <si>
    <t>円</t>
  </si>
  <si>
    <t>人</t>
  </si>
  <si>
    <t>月</t>
  </si>
  <si>
    <t>日</t>
  </si>
  <si>
    <t>24時間保育に係わる
加算分　i=g×h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</si>
  <si>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</si>
  <si>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</si>
  <si>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</si>
  <si>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</si>
  <si>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</si>
  <si>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</si>
  <si>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</si>
  <si>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</si>
  <si>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</si>
  <si>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</si>
  <si>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</si>
  <si>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ℓ</t>
  </si>
  <si>
    <t>A</t>
  </si>
  <si>
    <t>C</t>
  </si>
  <si>
    <t>D</t>
  </si>
  <si>
    <t>E</t>
  </si>
  <si>
    <t>F</t>
  </si>
  <si>
    <t>人　　件　　費  
f=（a×b×c-d）×e</t>
  </si>
  <si>
    <t>対象経費
の支出
予定額</t>
  </si>
  <si>
    <t>m</t>
  </si>
  <si>
    <t>n</t>
  </si>
  <si>
    <r>
      <rPr>
        <sz val="11"/>
        <rFont val="ＭＳ Ｐゴシック"/>
        <family val="3"/>
      </rPr>
      <t>Ｂ</t>
    </r>
    <r>
      <rPr>
        <sz val="10"/>
        <rFont val="ＭＳ Ｐゴシック"/>
        <family val="3"/>
      </rPr>
      <t>=f+i+ℓ+o</t>
    </r>
  </si>
  <si>
    <t>o</t>
  </si>
  <si>
    <t>休日保育に係わる
加算分　o=m×n</t>
  </si>
  <si>
    <t>病児等保育に係わる
加算分　ℓ=j×k</t>
  </si>
  <si>
    <t>運営
日数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</si>
</sst>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 ;[Red]\-#,##0.00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1" fontId="3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8" fontId="5" fillId="0" borderId="0" xfId="48" applyFont="1" applyAlignment="1">
      <alignment vertical="center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 shrinkToFi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right"/>
    </xf>
    <xf numFmtId="38" fontId="0" fillId="33" borderId="18" xfId="48" applyFont="1" applyFill="1" applyBorder="1" applyAlignment="1" applyProtection="1">
      <alignment vertical="center"/>
      <protection locked="0"/>
    </xf>
    <xf numFmtId="38" fontId="0" fillId="33" borderId="18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38" fontId="5" fillId="6" borderId="19" xfId="48" applyFont="1" applyFill="1" applyBorder="1" applyAlignment="1" applyProtection="1">
      <alignment vertical="center" wrapText="1"/>
      <protection locked="0"/>
    </xf>
    <xf numFmtId="38" fontId="5" fillId="6" borderId="18" xfId="48" applyFont="1" applyFill="1" applyBorder="1" applyAlignment="1" applyProtection="1">
      <alignment vertical="center" wrapText="1"/>
      <protection locked="0"/>
    </xf>
    <xf numFmtId="38" fontId="0" fillId="6" borderId="18" xfId="48" applyFont="1" applyFill="1" applyBorder="1" applyAlignment="1" applyProtection="1">
      <alignment vertical="center"/>
      <protection locked="0"/>
    </xf>
    <xf numFmtId="38" fontId="0" fillId="6" borderId="18" xfId="48" applyFont="1" applyFill="1" applyBorder="1" applyAlignment="1" applyProtection="1">
      <alignment horizontal="center" vertical="center"/>
      <protection locked="0"/>
    </xf>
    <xf numFmtId="38" fontId="0" fillId="13" borderId="18" xfId="48" applyFont="1" applyFill="1" applyBorder="1" applyAlignment="1" applyProtection="1">
      <alignment vertical="center"/>
      <protection/>
    </xf>
    <xf numFmtId="38" fontId="0" fillId="13" borderId="18" xfId="48" applyFont="1" applyFill="1" applyBorder="1" applyAlignment="1">
      <alignment vertical="center"/>
    </xf>
    <xf numFmtId="176" fontId="42" fillId="13" borderId="18" xfId="60" applyNumberFormat="1" applyFont="1" applyFill="1" applyBorder="1" applyAlignment="1">
      <alignment vertical="center"/>
      <protection/>
    </xf>
    <xf numFmtId="176" fontId="42" fillId="13" borderId="20" xfId="60" applyNumberFormat="1" applyFont="1" applyFill="1" applyBorder="1" applyAlignment="1">
      <alignment vertical="center"/>
      <protection/>
    </xf>
    <xf numFmtId="177" fontId="0" fillId="6" borderId="18" xfId="48" applyNumberFormat="1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6" borderId="18" xfId="48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北海道・東北地方(1-7)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Normal="9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4.75390625" style="0" customWidth="1"/>
    <col min="2" max="2" width="17.25390625" style="0" customWidth="1"/>
    <col min="3" max="3" width="14.625" style="0" customWidth="1"/>
    <col min="4" max="4" width="6.125" style="0" customWidth="1"/>
    <col min="5" max="5" width="8.50390625" style="0" bestFit="1" customWidth="1"/>
    <col min="6" max="6" width="3.50390625" style="0" customWidth="1"/>
    <col min="7" max="7" width="14.625" style="0" customWidth="1"/>
    <col min="8" max="8" width="8.375" style="0" customWidth="1"/>
    <col min="9" max="9" width="14.625" style="0" customWidth="1"/>
    <col min="10" max="10" width="6.75390625" style="0" customWidth="1"/>
    <col min="11" max="11" width="7.25390625" style="0" customWidth="1"/>
    <col min="12" max="12" width="14.625" style="0" customWidth="1"/>
    <col min="13" max="13" width="8.50390625" style="0" bestFit="1" customWidth="1"/>
    <col min="14" max="14" width="7.50390625" style="0" customWidth="1"/>
    <col min="15" max="15" width="14.625" style="0" customWidth="1"/>
    <col min="16" max="16" width="7.00390625" style="0" customWidth="1"/>
    <col min="17" max="17" width="7.125" style="0" customWidth="1"/>
    <col min="18" max="23" width="14.625" style="0" customWidth="1"/>
  </cols>
  <sheetData>
    <row r="1" s="7" customFormat="1" ht="18.75" customHeight="1">
      <c r="A1" s="26" t="s">
        <v>2</v>
      </c>
    </row>
    <row r="2" spans="1:23" ht="22.5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ht="19.5" customHeight="1" thickBot="1">
      <c r="W3" s="6"/>
    </row>
    <row r="4" spans="1:23" s="1" customFormat="1" ht="18" customHeight="1">
      <c r="A4" s="42" t="s">
        <v>4</v>
      </c>
      <c r="B4" s="45" t="s">
        <v>5</v>
      </c>
      <c r="C4" s="45" t="s">
        <v>1</v>
      </c>
      <c r="D4" s="49" t="s">
        <v>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45" t="s">
        <v>40</v>
      </c>
      <c r="U4" s="45" t="s">
        <v>7</v>
      </c>
      <c r="V4" s="45" t="s">
        <v>8</v>
      </c>
      <c r="W4" s="51" t="s">
        <v>9</v>
      </c>
    </row>
    <row r="5" spans="1:23" s="2" customFormat="1" ht="27.75" customHeight="1">
      <c r="A5" s="43"/>
      <c r="B5" s="46"/>
      <c r="C5" s="48"/>
      <c r="D5" s="37" t="s">
        <v>39</v>
      </c>
      <c r="E5" s="37"/>
      <c r="F5" s="37"/>
      <c r="G5" s="37"/>
      <c r="H5" s="37"/>
      <c r="I5" s="38"/>
      <c r="J5" s="36" t="s">
        <v>21</v>
      </c>
      <c r="K5" s="37"/>
      <c r="L5" s="38"/>
      <c r="M5" s="36" t="s">
        <v>46</v>
      </c>
      <c r="N5" s="37"/>
      <c r="O5" s="38"/>
      <c r="P5" s="36" t="s">
        <v>45</v>
      </c>
      <c r="Q5" s="37"/>
      <c r="R5" s="38"/>
      <c r="S5" s="39" t="s">
        <v>10</v>
      </c>
      <c r="T5" s="48"/>
      <c r="U5" s="48"/>
      <c r="V5" s="48"/>
      <c r="W5" s="52"/>
    </row>
    <row r="6" spans="1:23" s="1" customFormat="1" ht="43.5" customHeight="1">
      <c r="A6" s="43"/>
      <c r="B6" s="46"/>
      <c r="C6" s="40"/>
      <c r="D6" s="13" t="s">
        <v>11</v>
      </c>
      <c r="E6" s="14" t="s">
        <v>12</v>
      </c>
      <c r="F6" s="15" t="s">
        <v>13</v>
      </c>
      <c r="G6" s="16" t="s">
        <v>14</v>
      </c>
      <c r="H6" s="16" t="s">
        <v>15</v>
      </c>
      <c r="I6" s="14" t="s">
        <v>0</v>
      </c>
      <c r="J6" s="14" t="s">
        <v>12</v>
      </c>
      <c r="K6" s="16" t="s">
        <v>16</v>
      </c>
      <c r="L6" s="14" t="s">
        <v>0</v>
      </c>
      <c r="M6" s="14" t="s">
        <v>12</v>
      </c>
      <c r="N6" s="16" t="s">
        <v>13</v>
      </c>
      <c r="O6" s="14" t="s">
        <v>0</v>
      </c>
      <c r="P6" s="14" t="s">
        <v>12</v>
      </c>
      <c r="Q6" s="16" t="s">
        <v>47</v>
      </c>
      <c r="R6" s="14" t="s">
        <v>0</v>
      </c>
      <c r="S6" s="40"/>
      <c r="T6" s="40"/>
      <c r="U6" s="40"/>
      <c r="V6" s="40"/>
      <c r="W6" s="53"/>
    </row>
    <row r="7" spans="1:23" s="1" customFormat="1" ht="15" customHeight="1">
      <c r="A7" s="44"/>
      <c r="B7" s="47"/>
      <c r="C7" s="8" t="s">
        <v>34</v>
      </c>
      <c r="D7" s="17" t="s">
        <v>22</v>
      </c>
      <c r="E7" s="18" t="s">
        <v>23</v>
      </c>
      <c r="F7" s="19" t="s">
        <v>24</v>
      </c>
      <c r="G7" s="20" t="s">
        <v>25</v>
      </c>
      <c r="H7" s="20" t="s">
        <v>26</v>
      </c>
      <c r="I7" s="18" t="s">
        <v>27</v>
      </c>
      <c r="J7" s="18" t="s">
        <v>28</v>
      </c>
      <c r="K7" s="20" t="s">
        <v>29</v>
      </c>
      <c r="L7" s="18" t="s">
        <v>30</v>
      </c>
      <c r="M7" s="18" t="s">
        <v>31</v>
      </c>
      <c r="N7" s="20" t="s">
        <v>32</v>
      </c>
      <c r="O7" s="18" t="s">
        <v>33</v>
      </c>
      <c r="P7" s="21" t="s">
        <v>41</v>
      </c>
      <c r="Q7" s="22" t="s">
        <v>42</v>
      </c>
      <c r="R7" s="21" t="s">
        <v>44</v>
      </c>
      <c r="S7" s="9" t="s">
        <v>43</v>
      </c>
      <c r="T7" s="8" t="s">
        <v>35</v>
      </c>
      <c r="U7" s="8" t="s">
        <v>36</v>
      </c>
      <c r="V7" s="8" t="s">
        <v>37</v>
      </c>
      <c r="W7" s="11" t="s">
        <v>38</v>
      </c>
    </row>
    <row r="8" spans="1:23" s="4" customFormat="1" ht="12.75">
      <c r="A8" s="23"/>
      <c r="B8" s="12"/>
      <c r="C8" s="12" t="s">
        <v>17</v>
      </c>
      <c r="D8" s="12" t="s">
        <v>18</v>
      </c>
      <c r="E8" s="12" t="s">
        <v>17</v>
      </c>
      <c r="F8" s="12" t="s">
        <v>19</v>
      </c>
      <c r="G8" s="12" t="s">
        <v>17</v>
      </c>
      <c r="H8" s="12"/>
      <c r="I8" s="12" t="s">
        <v>17</v>
      </c>
      <c r="J8" s="12" t="s">
        <v>17</v>
      </c>
      <c r="K8" s="12" t="s">
        <v>20</v>
      </c>
      <c r="L8" s="12" t="s">
        <v>17</v>
      </c>
      <c r="M8" s="12" t="s">
        <v>17</v>
      </c>
      <c r="N8" s="12" t="s">
        <v>19</v>
      </c>
      <c r="O8" s="12" t="s">
        <v>17</v>
      </c>
      <c r="P8" s="12" t="s">
        <v>17</v>
      </c>
      <c r="Q8" s="12" t="s">
        <v>20</v>
      </c>
      <c r="R8" s="12" t="s">
        <v>17</v>
      </c>
      <c r="S8" s="3" t="s">
        <v>17</v>
      </c>
      <c r="T8" s="3" t="s">
        <v>17</v>
      </c>
      <c r="U8" s="3" t="s">
        <v>17</v>
      </c>
      <c r="V8" s="3" t="s">
        <v>17</v>
      </c>
      <c r="W8" s="10" t="s">
        <v>17</v>
      </c>
    </row>
    <row r="9" spans="1:23" s="5" customFormat="1" ht="92.25" customHeight="1" thickBot="1">
      <c r="A9" s="27"/>
      <c r="B9" s="28"/>
      <c r="C9" s="29"/>
      <c r="D9" s="30"/>
      <c r="E9" s="24">
        <v>180800</v>
      </c>
      <c r="F9" s="24">
        <v>12</v>
      </c>
      <c r="G9" s="29"/>
      <c r="H9" s="35"/>
      <c r="I9" s="31">
        <f>(D9*E9*F9-G9)*H9</f>
        <v>0</v>
      </c>
      <c r="J9" s="24">
        <v>23410</v>
      </c>
      <c r="K9" s="54"/>
      <c r="L9" s="32">
        <f>J9*K9</f>
        <v>0</v>
      </c>
      <c r="M9" s="24">
        <v>187560</v>
      </c>
      <c r="N9" s="54"/>
      <c r="O9" s="32">
        <f>M9*N9</f>
        <v>0</v>
      </c>
      <c r="P9" s="25">
        <v>11630</v>
      </c>
      <c r="Q9" s="54"/>
      <c r="R9" s="32">
        <f>P9*Q9</f>
        <v>0</v>
      </c>
      <c r="S9" s="32">
        <f>SUM(R9,O9,L9,I9)</f>
        <v>0</v>
      </c>
      <c r="T9" s="29"/>
      <c r="U9" s="33">
        <f>IF(S9&gt;T9,T9,S9)</f>
        <v>0</v>
      </c>
      <c r="V9" s="33">
        <f>ROUNDDOWN(U9*2/3,-3)</f>
        <v>0</v>
      </c>
      <c r="W9" s="34">
        <f>INT(V9/1000)*1000</f>
        <v>0</v>
      </c>
    </row>
    <row r="10" ht="17.25" customHeight="1"/>
    <row r="11" ht="17.25" customHeight="1"/>
    <row r="12" ht="17.25" customHeight="1"/>
    <row r="13" ht="17.25" customHeight="1"/>
  </sheetData>
  <sheetProtection/>
  <mergeCells count="14">
    <mergeCell ref="U4:U6"/>
    <mergeCell ref="V4:V6"/>
    <mergeCell ref="W4:W6"/>
    <mergeCell ref="D5:I5"/>
    <mergeCell ref="J5:L5"/>
    <mergeCell ref="M5:O5"/>
    <mergeCell ref="P5:R5"/>
    <mergeCell ref="S5:S6"/>
    <mergeCell ref="A2:W2"/>
    <mergeCell ref="A4:A7"/>
    <mergeCell ref="B4:B7"/>
    <mergeCell ref="C4:C6"/>
    <mergeCell ref="D4:S4"/>
    <mergeCell ref="T4:T6"/>
  </mergeCells>
  <dataValidations count="6">
    <dataValidation type="list" allowBlank="1" showInputMessage="1" showErrorMessage="1" sqref="D9">
      <formula1>"1,2"</formula1>
    </dataValidation>
    <dataValidation type="list" allowBlank="1" showInputMessage="1" showErrorMessage="1" sqref="J9">
      <formula1>"23410"</formula1>
    </dataValidation>
    <dataValidation type="list" allowBlank="1" showInputMessage="1" showErrorMessage="1" sqref="M9">
      <formula1>"187560"</formula1>
    </dataValidation>
    <dataValidation type="list" allowBlank="1" showInputMessage="1" showErrorMessage="1" sqref="E9">
      <formula1>"180800"</formula1>
    </dataValidation>
    <dataValidation type="list" allowBlank="1" showInputMessage="1" showErrorMessage="1" sqref="P9">
      <formula1>"11630"</formula1>
    </dataValidation>
    <dataValidation type="list" allowBlank="1" showInputMessage="1" showErrorMessage="1" sqref="F9">
      <formula1>"12"</formula1>
    </dataValidation>
  </dataValidations>
  <printOptions horizontalCentered="1"/>
  <pageMargins left="0.5118110236220472" right="0.35433070866141736" top="1.535433070866142" bottom="0.7480314960629921" header="0.31496062992125984" footer="0.31496062992125984"/>
  <pageSetup cellComments="asDisplayed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埼玉県</cp:lastModifiedBy>
  <cp:lastPrinted>2020-02-18T01:18:18Z</cp:lastPrinted>
  <dcterms:created xsi:type="dcterms:W3CDTF">2002-04-23T00:44:17Z</dcterms:created>
  <dcterms:modified xsi:type="dcterms:W3CDTF">2022-12-13T06:53:23Z</dcterms:modified>
  <cp:category/>
  <cp:version/>
  <cp:contentType/>
  <cp:contentStatus/>
</cp:coreProperties>
</file>