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111814\Box\【02_課所共有】07_05_医療人材課\R05年度\01看護・医療人材担当\13_総合確保基金\13_06_新人看護職員研修事業\13_06_040_新人看護職員研修事業　事業計画・交付決定\04 交付決定\"/>
    </mc:Choice>
  </mc:AlternateContent>
  <xr:revisionPtr revIDLastSave="0" documentId="13_ncr:1_{40A9BD98-0DB4-4FC0-A0B0-84BF29359A8D}" xr6:coauthVersionLast="36" xr6:coauthVersionMax="36" xr10:uidLastSave="{00000000-0000-0000-0000-000000000000}"/>
  <bookViews>
    <workbookView xWindow="32760" yWindow="255" windowWidth="19320" windowHeight="8040" xr2:uid="{00000000-000D-0000-FFFF-FFFF00000000}"/>
  </bookViews>
  <sheets>
    <sheet name="別紙１（精算額調書）" sheetId="1" r:id="rId1"/>
    <sheet name="別紙２（内訳）" sheetId="2" r:id="rId2"/>
    <sheet name="別紙３（報告書）" sheetId="11" r:id="rId3"/>
    <sheet name="別添１" sheetId="4" r:id="rId4"/>
    <sheet name="別添２" sheetId="5" r:id="rId5"/>
    <sheet name="別紙１参考" sheetId="12" r:id="rId6"/>
    <sheet name="別紙１（記入例）" sheetId="9" r:id="rId7"/>
    <sheet name="別紙２参考" sheetId="13" r:id="rId8"/>
    <sheet name="別紙２（記入例）" sheetId="8" r:id="rId9"/>
    <sheet name="別紙３参考" sheetId="14" r:id="rId10"/>
    <sheet name="別紙３（記入例）" sheetId="15" r:id="rId11"/>
  </sheets>
  <definedNames>
    <definedName name="_Key1" localSheetId="6" hidden="1">#REF!</definedName>
    <definedName name="_Key1" localSheetId="5" hidden="1">#REF!</definedName>
    <definedName name="_Key1" localSheetId="8" hidden="1">#REF!</definedName>
    <definedName name="_Key1" localSheetId="7" hidden="1">#REF!</definedName>
    <definedName name="_Key1" localSheetId="10" hidden="1">#REF!</definedName>
    <definedName name="_Key1" localSheetId="2" hidden="1">#REF!</definedName>
    <definedName name="_Key1" localSheetId="9" hidden="1">#REF!</definedName>
    <definedName name="_Key1" localSheetId="4" hidden="1">#REF!</definedName>
    <definedName name="_Key1" hidden="1">#REF!</definedName>
    <definedName name="_Key2" localSheetId="6" hidden="1">#REF!</definedName>
    <definedName name="_Key2" localSheetId="5" hidden="1">#REF!</definedName>
    <definedName name="_Key2" localSheetId="8" hidden="1">#REF!</definedName>
    <definedName name="_Key2" localSheetId="7" hidden="1">#REF!</definedName>
    <definedName name="_Key2" localSheetId="10" hidden="1">#REF!</definedName>
    <definedName name="_Key2" localSheetId="2" hidden="1">#REF!</definedName>
    <definedName name="_Key2" localSheetId="9" hidden="1">#REF!</definedName>
    <definedName name="_Key2" localSheetId="4" hidden="1">#REF!</definedName>
    <definedName name="_Key2" hidden="1">#REF!</definedName>
    <definedName name="_Order1" hidden="1">255</definedName>
    <definedName name="_Order2" hidden="1">255</definedName>
    <definedName name="_Sort" localSheetId="6" hidden="1">#REF!</definedName>
    <definedName name="_Sort" localSheetId="5" hidden="1">#REF!</definedName>
    <definedName name="_Sort" localSheetId="8" hidden="1">#REF!</definedName>
    <definedName name="_Sort" localSheetId="7" hidden="1">#REF!</definedName>
    <definedName name="_Sort" localSheetId="10" hidden="1">#REF!</definedName>
    <definedName name="_Sort" localSheetId="2" hidden="1">#REF!</definedName>
    <definedName name="_Sort" localSheetId="9" hidden="1">#REF!</definedName>
    <definedName name="_Sort" localSheetId="4" hidden="1">#REF!</definedName>
    <definedName name="_Sort" hidden="1">#REF!</definedName>
    <definedName name="_xlnm.Print_Area" localSheetId="6">'別紙１（記入例）'!$A$1:$T$27</definedName>
    <definedName name="_xlnm.Print_Area" localSheetId="0">'別紙１（精算額調書）'!$A$1:$T$27</definedName>
    <definedName name="_xlnm.Print_Area" localSheetId="5">別紙１参考!$A$1:$L$10</definedName>
    <definedName name="_xlnm.Print_Area" localSheetId="8">'別紙２（記入例）'!$A$1:$G$84</definedName>
    <definedName name="_xlnm.Print_Area" localSheetId="1">'別紙２（内訳）'!$A$1:$G$88</definedName>
    <definedName name="_xlnm.Print_Area" localSheetId="7">別紙２参考!$A$1:$H$69</definedName>
    <definedName name="_xlnm.Print_Area" localSheetId="10">'別紙３（記入例）'!$A$1:$T$54</definedName>
    <definedName name="_xlnm.Print_Area" localSheetId="2">'別紙３（報告書）'!$A$1:$T$54</definedName>
    <definedName name="_xlnm.Print_Area" localSheetId="9">別紙３参考!$A$1:$L$15</definedName>
    <definedName name="_xlnm.Print_Titles" localSheetId="9">別紙３参考!$3:$3</definedName>
  </definedNames>
  <calcPr calcId="191029"/>
</workbook>
</file>

<file path=xl/calcChain.xml><?xml version="1.0" encoding="utf-8"?>
<calcChain xmlns="http://schemas.openxmlformats.org/spreadsheetml/2006/main">
  <c r="J11" i="1" l="1"/>
  <c r="P54" i="15"/>
  <c r="P49" i="15"/>
  <c r="P44" i="15"/>
  <c r="E33" i="15"/>
  <c r="S26" i="15"/>
  <c r="L26" i="15"/>
  <c r="E26" i="15"/>
  <c r="S20" i="15"/>
  <c r="L20" i="15"/>
  <c r="E20" i="15"/>
  <c r="P54" i="11"/>
  <c r="P49" i="11"/>
  <c r="P44" i="11"/>
  <c r="E33" i="11"/>
  <c r="S26" i="11"/>
  <c r="L26" i="11"/>
  <c r="E26" i="11"/>
  <c r="S20" i="11"/>
  <c r="L20" i="11"/>
  <c r="E20" i="11"/>
  <c r="L11" i="9"/>
  <c r="M11" i="9"/>
  <c r="J11" i="9"/>
  <c r="N11" i="9"/>
  <c r="F11" i="9"/>
  <c r="F73" i="8"/>
  <c r="F63" i="8"/>
  <c r="F55" i="8"/>
  <c r="F83" i="8" s="1"/>
  <c r="F45" i="8"/>
  <c r="F53" i="8" s="1"/>
  <c r="F33" i="8"/>
  <c r="F23" i="8"/>
  <c r="F11" i="8"/>
  <c r="F43" i="8" s="1"/>
  <c r="F84" i="8" s="1"/>
  <c r="G11" i="9" s="1"/>
  <c r="O11" i="9" s="1"/>
  <c r="P11" i="9" s="1"/>
  <c r="R11" i="9" s="1"/>
  <c r="S11" i="9" s="1"/>
  <c r="T11" i="9" s="1"/>
  <c r="F11" i="2"/>
  <c r="F43" i="2" s="1"/>
  <c r="F23" i="2"/>
  <c r="F33" i="2"/>
  <c r="F53" i="2"/>
  <c r="F55" i="2"/>
  <c r="F63" i="2"/>
  <c r="F73" i="2"/>
  <c r="F83" i="2" s="1"/>
  <c r="L11" i="1"/>
  <c r="M11" i="1"/>
  <c r="F11" i="1"/>
  <c r="N11" i="1"/>
  <c r="F84" i="2" l="1"/>
  <c r="G11" i="1" s="1"/>
  <c r="O11" i="1" s="1"/>
  <c r="P11" i="1" s="1"/>
  <c r="R11" i="1" s="1"/>
  <c r="S11" i="1" s="1"/>
  <c r="T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1" authorId="0" shapeId="0" xr:uid="{00000000-0006-0000-0000-000001000000}">
      <text>
        <r>
          <rPr>
            <sz val="14"/>
            <color indexed="81"/>
            <rFont val="ＭＳ Ｐゴシック"/>
            <family val="3"/>
            <charset val="128"/>
          </rPr>
          <t xml:space="preserve">次の額を記入してください。
</t>
        </r>
        <r>
          <rPr>
            <b/>
            <sz val="14"/>
            <color indexed="81"/>
            <rFont val="ＭＳ Ｐゴシック"/>
            <family val="3"/>
            <charset val="128"/>
          </rPr>
          <t>○新人看護職員が１名のとき</t>
        </r>
        <r>
          <rPr>
            <sz val="14"/>
            <color indexed="81"/>
            <rFont val="ＭＳ Ｐゴシック"/>
            <family val="3"/>
            <charset val="128"/>
          </rPr>
          <t xml:space="preserve">　440,000円（新人保健師研修・新人助産師研修のいずれかを含む場合586,000円）
</t>
        </r>
        <r>
          <rPr>
            <b/>
            <sz val="14"/>
            <color indexed="81"/>
            <rFont val="ＭＳ Ｐゴシック"/>
            <family val="3"/>
            <charset val="128"/>
          </rPr>
          <t>○新人看護職員が２名以上のとき</t>
        </r>
        <r>
          <rPr>
            <sz val="14"/>
            <color indexed="81"/>
            <rFont val="ＭＳ Ｐゴシック"/>
            <family val="3"/>
            <charset val="128"/>
          </rPr>
          <t>　630,000円（新人保健師研修・新人助産師研修のいずれかを含む場合776,000円、その両方を含む場合は922,000円</t>
        </r>
      </text>
    </comment>
    <comment ref="K11" authorId="0" shapeId="0" xr:uid="{00000000-0006-0000-0000-000002000000}">
      <text>
        <r>
          <rPr>
            <sz val="14"/>
            <color indexed="81"/>
            <rFont val="MS P ゴシック"/>
            <family val="3"/>
            <charset val="128"/>
          </rPr>
          <t xml:space="preserve">(注)医療機関受入研修事業を実施していない場合は「０」と入力してください。
</t>
        </r>
      </text>
    </comment>
    <comment ref="Q11" authorId="0" shapeId="0" xr:uid="{00000000-0006-0000-0000-000003000000}">
      <text>
        <r>
          <rPr>
            <sz val="14"/>
            <color indexed="81"/>
            <rFont val="ＭＳ Ｐゴシック"/>
            <family val="3"/>
            <charset val="128"/>
          </rPr>
          <t>（注）７により、この欄には予算の範囲内で交付した（減額調整した）額＝令和６年３月２２日付けで交付決定した額を記載してください。</t>
        </r>
      </text>
    </comment>
    <comment ref="J22" authorId="0" shapeId="0" xr:uid="{00000000-0006-0000-0000-000004000000}">
      <text>
        <r>
          <rPr>
            <sz val="14"/>
            <color indexed="81"/>
            <rFont val="MS P ゴシック"/>
            <family val="3"/>
            <charset val="128"/>
          </rPr>
          <t>(注)太枠内の医療機関情報を必ず入力してください。また連絡先の間違いがないようにご確認ください。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I11" authorId="0" shapeId="0" xr:uid="{00000000-0006-0000-0600-000001000000}">
      <text>
        <r>
          <rPr>
            <sz val="14"/>
            <color indexed="81"/>
            <rFont val="ＭＳ Ｐゴシック"/>
            <family val="3"/>
            <charset val="128"/>
          </rPr>
          <t xml:space="preserve">次の額を記入してください。
</t>
        </r>
        <r>
          <rPr>
            <b/>
            <sz val="14"/>
            <color indexed="81"/>
            <rFont val="ＭＳ Ｐゴシック"/>
            <family val="3"/>
            <charset val="128"/>
          </rPr>
          <t>○新人看護職員が１名のとき</t>
        </r>
        <r>
          <rPr>
            <sz val="14"/>
            <color indexed="81"/>
            <rFont val="ＭＳ Ｐゴシック"/>
            <family val="3"/>
            <charset val="128"/>
          </rPr>
          <t xml:space="preserve">　440,000円（新人保健師研修・新人助産師研修のいずれかを含む場合586,000円）
</t>
        </r>
        <r>
          <rPr>
            <b/>
            <sz val="14"/>
            <color indexed="81"/>
            <rFont val="ＭＳ Ｐゴシック"/>
            <family val="3"/>
            <charset val="128"/>
          </rPr>
          <t>○新人看護職員が２名以上のとき</t>
        </r>
        <r>
          <rPr>
            <sz val="14"/>
            <color indexed="81"/>
            <rFont val="ＭＳ Ｐゴシック"/>
            <family val="3"/>
            <charset val="128"/>
          </rPr>
          <t>　630,000円（新人保健師研修・新人助産師研修のいずれかを含む場合776,000円、その両方を含む場合は922,000円</t>
        </r>
      </text>
    </comment>
    <comment ref="Q11" authorId="0" shapeId="0" xr:uid="{00000000-0006-0000-0600-000002000000}">
      <text>
        <r>
          <rPr>
            <sz val="14"/>
            <color indexed="81"/>
            <rFont val="ＭＳ Ｐゴシック"/>
            <family val="3"/>
            <charset val="128"/>
          </rPr>
          <t>（注）７により、この欄には令和６年３月２２日付けで交付決定した額を記載してください。</t>
        </r>
      </text>
    </comment>
    <comment ref="J22" authorId="0" shapeId="0" xr:uid="{00000000-0006-0000-0600-000003000000}">
      <text>
        <r>
          <rPr>
            <b/>
            <sz val="14"/>
            <color indexed="81"/>
            <rFont val="MS P ゴシック"/>
            <family val="3"/>
            <charset val="128"/>
          </rPr>
          <t>(注)太枠内の医療機関情報を必ず入力してください。また連絡先の間違いがないようにご確認ください。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<sst xmlns="http://schemas.openxmlformats.org/spreadsheetml/2006/main" count="889" uniqueCount="419">
  <si>
    <t>病院</t>
    <rPh sb="0" eb="2">
      <t>ビョウイン</t>
    </rPh>
    <phoneticPr fontId="5"/>
  </si>
  <si>
    <t>都道府県</t>
  </si>
  <si>
    <t>診療所</t>
    <rPh sb="0" eb="3">
      <t>シンリョウジョ</t>
    </rPh>
    <phoneticPr fontId="5"/>
  </si>
  <si>
    <t>市区町村</t>
  </si>
  <si>
    <t>助産所</t>
    <rPh sb="0" eb="2">
      <t>ジョサン</t>
    </rPh>
    <rPh sb="2" eb="3">
      <t>ジョ</t>
    </rPh>
    <phoneticPr fontId="5"/>
  </si>
  <si>
    <t>公的</t>
  </si>
  <si>
    <t>施　設　区　分</t>
    <rPh sb="0" eb="1">
      <t>シ</t>
    </rPh>
    <rPh sb="2" eb="3">
      <t>セツ</t>
    </rPh>
    <rPh sb="4" eb="5">
      <t>ク</t>
    </rPh>
    <rPh sb="6" eb="7">
      <t>ブン</t>
    </rPh>
    <phoneticPr fontId="5"/>
  </si>
  <si>
    <t>病院等名</t>
    <rPh sb="0" eb="2">
      <t>ビョウイン</t>
    </rPh>
    <rPh sb="2" eb="3">
      <t>トウ</t>
    </rPh>
    <rPh sb="3" eb="4">
      <t>メイ</t>
    </rPh>
    <phoneticPr fontId="4"/>
  </si>
  <si>
    <t>設置
主体</t>
    <rPh sb="0" eb="2">
      <t>セッチ</t>
    </rPh>
    <phoneticPr fontId="4"/>
  </si>
  <si>
    <t>総事業費</t>
  </si>
  <si>
    <t>寄付金
その他の
収入額</t>
    <phoneticPr fontId="4"/>
  </si>
  <si>
    <t>差引額</t>
  </si>
  <si>
    <t>対象経費
の実支出額</t>
    <rPh sb="6" eb="7">
      <t>ジツ</t>
    </rPh>
    <rPh sb="9" eb="10">
      <t>ガク</t>
    </rPh>
    <phoneticPr fontId="4"/>
  </si>
  <si>
    <t>新人
看護
職員数</t>
    <rPh sb="0" eb="2">
      <t>シンジン</t>
    </rPh>
    <rPh sb="3" eb="5">
      <t>カンゴ</t>
    </rPh>
    <rPh sb="6" eb="9">
      <t>ショクインスウ</t>
    </rPh>
    <phoneticPr fontId="4"/>
  </si>
  <si>
    <t>選定額</t>
  </si>
  <si>
    <t>選定額</t>
    <rPh sb="0" eb="2">
      <t>センテイ</t>
    </rPh>
    <rPh sb="2" eb="3">
      <t>ガク</t>
    </rPh>
    <phoneticPr fontId="4"/>
  </si>
  <si>
    <t>介護老人保健施設</t>
  </si>
  <si>
    <t>国病機構</t>
    <rPh sb="0" eb="1">
      <t>コク</t>
    </rPh>
    <rPh sb="1" eb="2">
      <t>ビョウ</t>
    </rPh>
    <rPh sb="2" eb="4">
      <t>キコウ</t>
    </rPh>
    <phoneticPr fontId="5"/>
  </si>
  <si>
    <t>金額</t>
    <rPh sb="0" eb="2">
      <t>キンガク</t>
    </rPh>
    <phoneticPr fontId="4"/>
  </si>
  <si>
    <t>総時間数</t>
    <rPh sb="0" eb="1">
      <t>ソウ</t>
    </rPh>
    <rPh sb="1" eb="4">
      <t>ジカンスウ</t>
    </rPh>
    <phoneticPr fontId="4"/>
  </si>
  <si>
    <t>受入実績数</t>
    <rPh sb="0" eb="2">
      <t>ウケイレ</t>
    </rPh>
    <rPh sb="2" eb="4">
      <t>ジッセキ</t>
    </rPh>
    <rPh sb="4" eb="5">
      <t>スウ</t>
    </rPh>
    <phoneticPr fontId="4"/>
  </si>
  <si>
    <t>指定訪問看護事業所</t>
    <phoneticPr fontId="5"/>
  </si>
  <si>
    <t>独法</t>
    <rPh sb="0" eb="1">
      <t>ドク</t>
    </rPh>
    <rPh sb="1" eb="2">
      <t>ホウ</t>
    </rPh>
    <phoneticPr fontId="5"/>
  </si>
  <si>
    <t xml:space="preserve">Ａ </t>
  </si>
  <si>
    <t>Ｂ</t>
  </si>
  <si>
    <t>地方独法</t>
  </si>
  <si>
    <t xml:space="preserve">円 </t>
  </si>
  <si>
    <t>人</t>
    <rPh sb="0" eb="1">
      <t>ニン</t>
    </rPh>
    <phoneticPr fontId="4"/>
  </si>
  <si>
    <t>時間</t>
    <rPh sb="0" eb="2">
      <t>ジカン</t>
    </rPh>
    <phoneticPr fontId="4"/>
  </si>
  <si>
    <t>円</t>
    <rPh sb="0" eb="1">
      <t>エン</t>
    </rPh>
    <phoneticPr fontId="4"/>
  </si>
  <si>
    <t>国大法人</t>
    <rPh sb="0" eb="2">
      <t>コクダイ</t>
    </rPh>
    <rPh sb="2" eb="4">
      <t>ホウジン</t>
    </rPh>
    <phoneticPr fontId="5"/>
  </si>
  <si>
    <t>共済</t>
  </si>
  <si>
    <t>健保</t>
  </si>
  <si>
    <t>国保</t>
  </si>
  <si>
    <t>学校</t>
  </si>
  <si>
    <t>社福</t>
  </si>
  <si>
    <t>小計</t>
    <rPh sb="0" eb="2">
      <t>ショウケイ</t>
    </rPh>
    <phoneticPr fontId="4"/>
  </si>
  <si>
    <t>医療法人</t>
  </si>
  <si>
    <t>社団</t>
  </si>
  <si>
    <t>財団</t>
  </si>
  <si>
    <t>その他</t>
  </si>
  <si>
    <t>区分</t>
  </si>
  <si>
    <t>実支出額</t>
    <rPh sb="0" eb="1">
      <t>ジツ</t>
    </rPh>
    <phoneticPr fontId="5"/>
  </si>
  <si>
    <t>積算内訳</t>
  </si>
  <si>
    <t>円　</t>
  </si>
  <si>
    <t>賃金</t>
    <rPh sb="0" eb="2">
      <t>チンギン</t>
    </rPh>
    <phoneticPr fontId="4"/>
  </si>
  <si>
    <t>研修責任者経費</t>
    <rPh sb="0" eb="2">
      <t>ケンシュウ</t>
    </rPh>
    <rPh sb="2" eb="5">
      <t>セキニンシャ</t>
    </rPh>
    <rPh sb="5" eb="7">
      <t>ケイヒ</t>
    </rPh>
    <phoneticPr fontId="4"/>
  </si>
  <si>
    <t>謝金</t>
    <rPh sb="0" eb="2">
      <t>シャキン</t>
    </rPh>
    <phoneticPr fontId="4"/>
  </si>
  <si>
    <t>人件費</t>
    <rPh sb="0" eb="3">
      <t>ジンケンヒ</t>
    </rPh>
    <phoneticPr fontId="4"/>
  </si>
  <si>
    <t>手当</t>
    <rPh sb="0" eb="2">
      <t>テアテ</t>
    </rPh>
    <phoneticPr fontId="4"/>
  </si>
  <si>
    <t>報償費</t>
    <phoneticPr fontId="4"/>
  </si>
  <si>
    <t>旅費</t>
    <rPh sb="0" eb="2">
      <t>リョヒ</t>
    </rPh>
    <phoneticPr fontId="4"/>
  </si>
  <si>
    <t>需用費</t>
    <rPh sb="0" eb="3">
      <t>ジュヨウヒ</t>
    </rPh>
    <phoneticPr fontId="4"/>
  </si>
  <si>
    <t>消耗品費</t>
    <rPh sb="0" eb="3">
      <t>ショウモウヒン</t>
    </rPh>
    <rPh sb="3" eb="4">
      <t>ヒ</t>
    </rPh>
    <phoneticPr fontId="4"/>
  </si>
  <si>
    <t>印刷製本費</t>
    <rPh sb="0" eb="2">
      <t>インサツ</t>
    </rPh>
    <rPh sb="2" eb="4">
      <t>セイホン</t>
    </rPh>
    <rPh sb="4" eb="5">
      <t>ヒ</t>
    </rPh>
    <phoneticPr fontId="4"/>
  </si>
  <si>
    <t>会議費</t>
    <rPh sb="0" eb="3">
      <t>カイギヒ</t>
    </rPh>
    <phoneticPr fontId="4"/>
  </si>
  <si>
    <t>図書購入費</t>
    <rPh sb="0" eb="2">
      <t>トショ</t>
    </rPh>
    <rPh sb="2" eb="5">
      <t>コウニュウヒ</t>
    </rPh>
    <phoneticPr fontId="4"/>
  </si>
  <si>
    <t>役務費</t>
    <rPh sb="0" eb="2">
      <t>エキム</t>
    </rPh>
    <rPh sb="2" eb="3">
      <t>ヒ</t>
    </rPh>
    <phoneticPr fontId="4"/>
  </si>
  <si>
    <t>通信運搬費</t>
    <rPh sb="0" eb="2">
      <t>ツウシン</t>
    </rPh>
    <rPh sb="2" eb="5">
      <t>ウンパンヒ</t>
    </rPh>
    <phoneticPr fontId="4"/>
  </si>
  <si>
    <t>雑役務費</t>
    <rPh sb="0" eb="3">
      <t>ザツエキム</t>
    </rPh>
    <rPh sb="3" eb="4">
      <t>ヒ</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</si>
  <si>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</si>
  <si>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</si>
  <si>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t>教育担当者経費</t>
    <rPh sb="0" eb="2">
      <t>キョウイク</t>
    </rPh>
    <rPh sb="2" eb="5">
      <t>タントウシャ</t>
    </rPh>
    <rPh sb="5" eb="7">
      <t>ケイヒ</t>
    </rPh>
    <phoneticPr fontId="4"/>
  </si>
  <si>
    <t>合計</t>
  </si>
  <si>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8"/>
  </si>
  <si>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</si>
  <si>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施設区分</t>
    <rPh sb="0" eb="2">
      <t>シセツ</t>
    </rPh>
    <rPh sb="2" eb="4">
      <t>クブン</t>
    </rPh>
    <phoneticPr fontId="4"/>
  </si>
  <si>
    <t>病院等名称</t>
    <rPh sb="0" eb="2">
      <t>ビョウイン</t>
    </rPh>
    <rPh sb="2" eb="3">
      <t>トウ</t>
    </rPh>
    <rPh sb="3" eb="5">
      <t>メイショウ</t>
    </rPh>
    <phoneticPr fontId="4"/>
  </si>
  <si>
    <t>設置
主体</t>
    <rPh sb="0" eb="2">
      <t>セッチ</t>
    </rPh>
    <rPh sb="3" eb="5">
      <t>シュタイ</t>
    </rPh>
    <phoneticPr fontId="4"/>
  </si>
  <si>
    <t>看護
職員数</t>
    <rPh sb="0" eb="2">
      <t>カンゴ</t>
    </rPh>
    <rPh sb="3" eb="6">
      <t>ショクインスウ</t>
    </rPh>
    <phoneticPr fontId="4"/>
  </si>
  <si>
    <t>研修
責任者数</t>
    <rPh sb="0" eb="2">
      <t>ケンシュウ</t>
    </rPh>
    <rPh sb="3" eb="6">
      <t>セキニンシャ</t>
    </rPh>
    <rPh sb="6" eb="7">
      <t>スウ</t>
    </rPh>
    <phoneticPr fontId="4"/>
  </si>
  <si>
    <t>教育
担当者数</t>
    <rPh sb="0" eb="2">
      <t>キョウイク</t>
    </rPh>
    <rPh sb="3" eb="6">
      <t>タントウシャ</t>
    </rPh>
    <rPh sb="6" eb="7">
      <t>スウ</t>
    </rPh>
    <phoneticPr fontId="4"/>
  </si>
  <si>
    <t>実地
指導者数</t>
    <rPh sb="0" eb="2">
      <t>ジッチ</t>
    </rPh>
    <rPh sb="3" eb="6">
      <t>シドウシャ</t>
    </rPh>
    <rPh sb="6" eb="7">
      <t>スウ</t>
    </rPh>
    <phoneticPr fontId="4"/>
  </si>
  <si>
    <t>実施
月数</t>
    <rPh sb="0" eb="2">
      <t>ジッシ</t>
    </rPh>
    <rPh sb="3" eb="5">
      <t>ツキスウ</t>
    </rPh>
    <phoneticPr fontId="4"/>
  </si>
  <si>
    <t>専任</t>
    <rPh sb="0" eb="2">
      <t>センニン</t>
    </rPh>
    <phoneticPr fontId="4"/>
  </si>
  <si>
    <t>兼任</t>
    <rPh sb="0" eb="2">
      <t>ケンニン</t>
    </rPh>
    <phoneticPr fontId="4"/>
  </si>
  <si>
    <t>床</t>
    <rPh sb="0" eb="1">
      <t>ユカ</t>
    </rPh>
    <phoneticPr fontId="4"/>
  </si>
  <si>
    <t>日</t>
    <rPh sb="0" eb="1">
      <t>ニチ</t>
    </rPh>
    <phoneticPr fontId="4"/>
  </si>
  <si>
    <t>病院</t>
    <rPh sb="0" eb="2">
      <t>ビョウイン</t>
    </rPh>
    <phoneticPr fontId="4"/>
  </si>
  <si>
    <t>有</t>
    <rPh sb="0" eb="1">
      <t>ア</t>
    </rPh>
    <phoneticPr fontId="4"/>
  </si>
  <si>
    <t>ＨＰ上での公募</t>
    <rPh sb="2" eb="3">
      <t>ジョウ</t>
    </rPh>
    <rPh sb="5" eb="7">
      <t>コウボ</t>
    </rPh>
    <phoneticPr fontId="4"/>
  </si>
  <si>
    <t>診療所</t>
    <rPh sb="0" eb="3">
      <t>シンリョウジョ</t>
    </rPh>
    <phoneticPr fontId="4"/>
  </si>
  <si>
    <t>無</t>
    <rPh sb="0" eb="1">
      <t>ム</t>
    </rPh>
    <phoneticPr fontId="4"/>
  </si>
  <si>
    <t>機関誌等での公募</t>
    <rPh sb="0" eb="3">
      <t>キカンシ</t>
    </rPh>
    <rPh sb="3" eb="4">
      <t>トウ</t>
    </rPh>
    <rPh sb="6" eb="8">
      <t>コウボ</t>
    </rPh>
    <phoneticPr fontId="4"/>
  </si>
  <si>
    <t>助産所</t>
    <rPh sb="0" eb="2">
      <t>ジョサン</t>
    </rPh>
    <rPh sb="2" eb="3">
      <t>ジョ</t>
    </rPh>
    <phoneticPr fontId="4"/>
  </si>
  <si>
    <t>地方自治体を通じての広報等</t>
    <rPh sb="0" eb="2">
      <t>チホウ</t>
    </rPh>
    <rPh sb="2" eb="5">
      <t>ジチタイ</t>
    </rPh>
    <rPh sb="6" eb="7">
      <t>ツウ</t>
    </rPh>
    <rPh sb="10" eb="12">
      <t>コウホウ</t>
    </rPh>
    <rPh sb="12" eb="13">
      <t>トウ</t>
    </rPh>
    <phoneticPr fontId="4"/>
  </si>
  <si>
    <t>介護老人保健施設</t>
    <rPh sb="0" eb="2">
      <t>カイゴ</t>
    </rPh>
    <rPh sb="2" eb="4">
      <t>ロウジン</t>
    </rPh>
    <rPh sb="4" eb="6">
      <t>ホケン</t>
    </rPh>
    <rPh sb="6" eb="8">
      <t>シセツ</t>
    </rPh>
    <phoneticPr fontId="4"/>
  </si>
  <si>
    <t>国病機構</t>
    <rPh sb="0" eb="1">
      <t>コク</t>
    </rPh>
    <rPh sb="1" eb="2">
      <t>ビョウ</t>
    </rPh>
    <rPh sb="2" eb="4">
      <t>キコウ</t>
    </rPh>
    <phoneticPr fontId="4"/>
  </si>
  <si>
    <t>関係団体等を通じての広報等</t>
    <rPh sb="0" eb="2">
      <t>カンケイ</t>
    </rPh>
    <rPh sb="2" eb="4">
      <t>ダンタイ</t>
    </rPh>
    <rPh sb="4" eb="5">
      <t>トウ</t>
    </rPh>
    <rPh sb="6" eb="7">
      <t>ツウ</t>
    </rPh>
    <rPh sb="10" eb="12">
      <t>コウホウ</t>
    </rPh>
    <rPh sb="12" eb="13">
      <t>トウ</t>
    </rPh>
    <phoneticPr fontId="4"/>
  </si>
  <si>
    <t>指定訪問看護事業所</t>
    <rPh sb="0" eb="2">
      <t>シテイ</t>
    </rPh>
    <rPh sb="2" eb="4">
      <t>ホウモン</t>
    </rPh>
    <rPh sb="4" eb="6">
      <t>カンゴ</t>
    </rPh>
    <rPh sb="6" eb="8">
      <t>ジギョウ</t>
    </rPh>
    <rPh sb="8" eb="9">
      <t>ショ</t>
    </rPh>
    <phoneticPr fontId="4"/>
  </si>
  <si>
    <t>地域の会議等での広報等</t>
    <rPh sb="0" eb="2">
      <t>チイキ</t>
    </rPh>
    <rPh sb="3" eb="5">
      <t>カイギ</t>
    </rPh>
    <rPh sb="5" eb="6">
      <t>トウ</t>
    </rPh>
    <rPh sb="8" eb="10">
      <t>コウホウ</t>
    </rPh>
    <rPh sb="10" eb="11">
      <t>トウ</t>
    </rPh>
    <phoneticPr fontId="4"/>
  </si>
  <si>
    <t>その他</t>
    <rPh sb="2" eb="3">
      <t>タ</t>
    </rPh>
    <phoneticPr fontId="4"/>
  </si>
  <si>
    <t>国大法人</t>
    <rPh sb="0" eb="2">
      <t>コクダイ</t>
    </rPh>
    <rPh sb="2" eb="4">
      <t>ホウジン</t>
    </rPh>
    <phoneticPr fontId="4"/>
  </si>
  <si>
    <t>別添１</t>
    <rPh sb="0" eb="2">
      <t>ベッテン</t>
    </rPh>
    <phoneticPr fontId="4"/>
  </si>
  <si>
    <t>施設区分一覧</t>
    <rPh sb="0" eb="2">
      <t>シセツ</t>
    </rPh>
    <rPh sb="2" eb="4">
      <t>クブン</t>
    </rPh>
    <rPh sb="4" eb="6">
      <t>イチラン</t>
    </rPh>
    <phoneticPr fontId="4"/>
  </si>
  <si>
    <t>番号</t>
    <rPh sb="0" eb="2">
      <t>バンゴウ</t>
    </rPh>
    <phoneticPr fontId="4"/>
  </si>
  <si>
    <t>区分</t>
    <rPh sb="0" eb="2">
      <t>クブン</t>
    </rPh>
    <phoneticPr fontId="4"/>
  </si>
  <si>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4"/>
  </si>
  <si>
    <t>設置主体一覧</t>
    <rPh sb="0" eb="2">
      <t>セッチ</t>
    </rPh>
    <rPh sb="2" eb="4">
      <t>シュタイ</t>
    </rPh>
    <rPh sb="4" eb="6">
      <t>イチラン</t>
    </rPh>
    <phoneticPr fontId="4"/>
  </si>
  <si>
    <t>名称</t>
    <rPh sb="0" eb="2">
      <t>メイショウ</t>
    </rPh>
    <phoneticPr fontId="4"/>
  </si>
  <si>
    <t>略称名</t>
    <rPh sb="0" eb="2">
      <t>リャクショウ</t>
    </rPh>
    <rPh sb="2" eb="3">
      <t>メイ</t>
    </rPh>
    <phoneticPr fontId="4"/>
  </si>
  <si>
    <t>都道府県</t>
    <rPh sb="0" eb="4">
      <t>トドウフケン</t>
    </rPh>
    <phoneticPr fontId="4"/>
  </si>
  <si>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4"/>
  </si>
  <si>
    <t>市区町村</t>
    <rPh sb="0" eb="2">
      <t>シク</t>
    </rPh>
    <rPh sb="2" eb="4">
      <t>チョウソン</t>
    </rPh>
    <phoneticPr fontId="4"/>
  </si>
  <si>
    <t>日本赤十字社</t>
    <rPh sb="0" eb="2">
      <t>ニホン</t>
    </rPh>
    <rPh sb="2" eb="6">
      <t>セキジュウジシャ</t>
    </rPh>
    <phoneticPr fontId="4"/>
  </si>
  <si>
    <t>公的</t>
    <rPh sb="0" eb="2">
      <t>コウテキ</t>
    </rPh>
    <phoneticPr fontId="4"/>
  </si>
  <si>
    <t>社会福祉法人恩賜財団済生会</t>
    <rPh sb="0" eb="2">
      <t>シャカイ</t>
    </rPh>
    <rPh sb="2" eb="4">
      <t>フクシ</t>
    </rPh>
    <rPh sb="4" eb="6">
      <t>ホウジン</t>
    </rPh>
    <rPh sb="6" eb="8">
      <t>オンシ</t>
    </rPh>
    <rPh sb="8" eb="10">
      <t>ザイダン</t>
    </rPh>
    <rPh sb="10" eb="13">
      <t>サイセイカイ</t>
    </rPh>
    <phoneticPr fontId="4"/>
  </si>
  <si>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4"/>
  </si>
  <si>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4"/>
  </si>
  <si>
    <t>国立病院機構</t>
    <rPh sb="0" eb="2">
      <t>コクリツ</t>
    </rPh>
    <rPh sb="2" eb="4">
      <t>ビョウイン</t>
    </rPh>
    <rPh sb="4" eb="6">
      <t>キコウ</t>
    </rPh>
    <phoneticPr fontId="4"/>
  </si>
  <si>
    <t>その他国所管独立行政法人</t>
    <rPh sb="2" eb="3">
      <t>タ</t>
    </rPh>
    <rPh sb="3" eb="4">
      <t>クニ</t>
    </rPh>
    <rPh sb="4" eb="6">
      <t>ショカン</t>
    </rPh>
    <rPh sb="6" eb="8">
      <t>ドクリツ</t>
    </rPh>
    <rPh sb="8" eb="10">
      <t>ギョウセイ</t>
    </rPh>
    <rPh sb="10" eb="12">
      <t>ホウジン</t>
    </rPh>
    <phoneticPr fontId="4"/>
  </si>
  <si>
    <t>独法</t>
    <rPh sb="0" eb="2">
      <t>ドッポウ</t>
    </rPh>
    <phoneticPr fontId="4"/>
  </si>
  <si>
    <t>地方独立行政法人</t>
    <rPh sb="0" eb="2">
      <t>チホウ</t>
    </rPh>
    <rPh sb="2" eb="4">
      <t>ドクリツ</t>
    </rPh>
    <rPh sb="4" eb="6">
      <t>ギョウセイ</t>
    </rPh>
    <rPh sb="6" eb="8">
      <t>ホウジン</t>
    </rPh>
    <phoneticPr fontId="4"/>
  </si>
  <si>
    <t>地方独法</t>
    <rPh sb="0" eb="2">
      <t>チホウ</t>
    </rPh>
    <rPh sb="2" eb="4">
      <t>ドッポウ</t>
    </rPh>
    <phoneticPr fontId="4"/>
  </si>
  <si>
    <t>国立大学法人</t>
    <rPh sb="0" eb="2">
      <t>コクリツ</t>
    </rPh>
    <rPh sb="2" eb="4">
      <t>ダイガク</t>
    </rPh>
    <rPh sb="4" eb="6">
      <t>ホウジン</t>
    </rPh>
    <phoneticPr fontId="4"/>
  </si>
  <si>
    <t>国家公務員共済組合及び連合会</t>
    <rPh sb="0" eb="2">
      <t>コッカ</t>
    </rPh>
    <rPh sb="2" eb="5">
      <t>コウムイン</t>
    </rPh>
    <rPh sb="5" eb="7">
      <t>キョウサイ</t>
    </rPh>
    <rPh sb="7" eb="9">
      <t>クミアイ</t>
    </rPh>
    <rPh sb="9" eb="10">
      <t>オヨ</t>
    </rPh>
    <rPh sb="11" eb="14">
      <t>レンゴウカイ</t>
    </rPh>
    <phoneticPr fontId="4"/>
  </si>
  <si>
    <t>共済</t>
    <rPh sb="0" eb="2">
      <t>キョウサイ</t>
    </rPh>
    <phoneticPr fontId="4"/>
  </si>
  <si>
    <t>地方公務員等共済組合</t>
    <rPh sb="0" eb="2">
      <t>チホウ</t>
    </rPh>
    <rPh sb="2" eb="5">
      <t>コウムイン</t>
    </rPh>
    <rPh sb="5" eb="6">
      <t>トウ</t>
    </rPh>
    <rPh sb="6" eb="8">
      <t>キョウサイ</t>
    </rPh>
    <rPh sb="8" eb="10">
      <t>クミアイ</t>
    </rPh>
    <phoneticPr fontId="4"/>
  </si>
  <si>
    <t>私立学校教職員共済組合</t>
    <rPh sb="0" eb="2">
      <t>シリツ</t>
    </rPh>
    <rPh sb="2" eb="4">
      <t>ガッコウ</t>
    </rPh>
    <rPh sb="4" eb="7">
      <t>キョウショクイン</t>
    </rPh>
    <rPh sb="7" eb="9">
      <t>キョウサイ</t>
    </rPh>
    <rPh sb="9" eb="11">
      <t>クミアイ</t>
    </rPh>
    <phoneticPr fontId="4"/>
  </si>
  <si>
    <t>農林漁業団体職員共済組合</t>
    <rPh sb="0" eb="2">
      <t>ノウリン</t>
    </rPh>
    <rPh sb="2" eb="4">
      <t>ギョギョウ</t>
    </rPh>
    <rPh sb="4" eb="6">
      <t>ダンタイ</t>
    </rPh>
    <rPh sb="6" eb="8">
      <t>ショクイン</t>
    </rPh>
    <rPh sb="8" eb="10">
      <t>キョウサイ</t>
    </rPh>
    <rPh sb="10" eb="12">
      <t>クミアイ</t>
    </rPh>
    <phoneticPr fontId="4"/>
  </si>
  <si>
    <t>健康保険組合及びその連合会</t>
    <rPh sb="0" eb="2">
      <t>ケンコウ</t>
    </rPh>
    <rPh sb="2" eb="4">
      <t>ホケン</t>
    </rPh>
    <rPh sb="4" eb="6">
      <t>クミアイ</t>
    </rPh>
    <rPh sb="6" eb="7">
      <t>オヨ</t>
    </rPh>
    <rPh sb="10" eb="13">
      <t>レンゴウカイ</t>
    </rPh>
    <phoneticPr fontId="4"/>
  </si>
  <si>
    <t>健保</t>
    <rPh sb="0" eb="2">
      <t>ケンポ</t>
    </rPh>
    <phoneticPr fontId="4"/>
  </si>
  <si>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4"/>
  </si>
  <si>
    <t>国保</t>
    <rPh sb="0" eb="2">
      <t>コクホ</t>
    </rPh>
    <phoneticPr fontId="4"/>
  </si>
  <si>
    <t>学校法人</t>
    <rPh sb="0" eb="2">
      <t>ガッコウ</t>
    </rPh>
    <rPh sb="2" eb="4">
      <t>ホウジン</t>
    </rPh>
    <phoneticPr fontId="4"/>
  </si>
  <si>
    <t>学校</t>
    <rPh sb="0" eb="2">
      <t>ガッコウ</t>
    </rPh>
    <phoneticPr fontId="4"/>
  </si>
  <si>
    <t>社会福祉法人</t>
    <rPh sb="0" eb="2">
      <t>シャカイ</t>
    </rPh>
    <rPh sb="2" eb="4">
      <t>フクシ</t>
    </rPh>
    <rPh sb="4" eb="6">
      <t>ホウジン</t>
    </rPh>
    <phoneticPr fontId="4"/>
  </si>
  <si>
    <t>社福</t>
    <rPh sb="0" eb="1">
      <t>シャ</t>
    </rPh>
    <rPh sb="1" eb="2">
      <t>フク</t>
    </rPh>
    <phoneticPr fontId="4"/>
  </si>
  <si>
    <t>医療法人</t>
    <rPh sb="0" eb="2">
      <t>イリョウ</t>
    </rPh>
    <rPh sb="2" eb="4">
      <t>ホウジン</t>
    </rPh>
    <phoneticPr fontId="4"/>
  </si>
  <si>
    <t>一般社団法人</t>
    <rPh sb="0" eb="2">
      <t>イッパン</t>
    </rPh>
    <rPh sb="2" eb="6">
      <t>シャダンホウジン</t>
    </rPh>
    <phoneticPr fontId="4"/>
  </si>
  <si>
    <t>社団</t>
    <rPh sb="0" eb="2">
      <t>シャダン</t>
    </rPh>
    <phoneticPr fontId="4"/>
  </si>
  <si>
    <t>一般財団法人</t>
    <rPh sb="0" eb="2">
      <t>イッパン</t>
    </rPh>
    <rPh sb="2" eb="6">
      <t>ザイダンホウジン</t>
    </rPh>
    <phoneticPr fontId="4"/>
  </si>
  <si>
    <t>財団</t>
    <rPh sb="0" eb="2">
      <t>ザイダン</t>
    </rPh>
    <phoneticPr fontId="4"/>
  </si>
  <si>
    <t>医師会</t>
    <rPh sb="0" eb="3">
      <t>イシカイ</t>
    </rPh>
    <phoneticPr fontId="4"/>
  </si>
  <si>
    <t>その他の法人</t>
    <rPh sb="2" eb="3">
      <t>タ</t>
    </rPh>
    <rPh sb="4" eb="6">
      <t>ホウジン</t>
    </rPh>
    <phoneticPr fontId="4"/>
  </si>
  <si>
    <t>個人</t>
    <rPh sb="0" eb="2">
      <t>コジン</t>
    </rPh>
    <phoneticPr fontId="4"/>
  </si>
  <si>
    <t>株式会社等</t>
    <rPh sb="0" eb="4">
      <t>カブシキガイシャ</t>
    </rPh>
    <rPh sb="4" eb="5">
      <t>トウ</t>
    </rPh>
    <phoneticPr fontId="4"/>
  </si>
  <si>
    <t>会社</t>
    <rPh sb="0" eb="2">
      <t>カイシャ</t>
    </rPh>
    <phoneticPr fontId="4"/>
  </si>
  <si>
    <t>別添２</t>
    <rPh sb="0" eb="2">
      <t>ベッテン</t>
    </rPh>
    <phoneticPr fontId="4"/>
  </si>
  <si>
    <t>研修の公開・公募方法一覧</t>
    <rPh sb="0" eb="2">
      <t>ケンシュウ</t>
    </rPh>
    <rPh sb="3" eb="5">
      <t>コウカイ</t>
    </rPh>
    <rPh sb="6" eb="8">
      <t>コウボ</t>
    </rPh>
    <rPh sb="8" eb="10">
      <t>ホウホウ</t>
    </rPh>
    <rPh sb="10" eb="12">
      <t>イチラン</t>
    </rPh>
    <phoneticPr fontId="5"/>
  </si>
  <si>
    <t xml:space="preserve">          名                                             称</t>
    <rPh sb="10" eb="11">
      <t>メイ</t>
    </rPh>
    <rPh sb="56" eb="57">
      <t>ショウ</t>
    </rPh>
    <phoneticPr fontId="4"/>
  </si>
  <si>
    <t>施　設　名：　</t>
    <rPh sb="0" eb="1">
      <t>シ</t>
    </rPh>
    <rPh sb="2" eb="3">
      <t>セツ</t>
    </rPh>
    <phoneticPr fontId="4"/>
  </si>
  <si>
    <t>別紙１</t>
    <rPh sb="0" eb="2">
      <t>ベッシ</t>
    </rPh>
    <phoneticPr fontId="3"/>
  </si>
  <si>
    <t>医療機関名</t>
    <rPh sb="0" eb="2">
      <t>イリョウ</t>
    </rPh>
    <rPh sb="2" eb="4">
      <t>キカン</t>
    </rPh>
    <rPh sb="4" eb="5">
      <t>メイ</t>
    </rPh>
    <phoneticPr fontId="5"/>
  </si>
  <si>
    <t>住所</t>
    <rPh sb="0" eb="2">
      <t>ジュウショ</t>
    </rPh>
    <phoneticPr fontId="5"/>
  </si>
  <si>
    <t>（〒　　　－　　　　）</t>
    <phoneticPr fontId="5"/>
  </si>
  <si>
    <t>電話番号</t>
    <rPh sb="0" eb="2">
      <t>デンワ</t>
    </rPh>
    <rPh sb="2" eb="4">
      <t>バンゴウ</t>
    </rPh>
    <phoneticPr fontId="5"/>
  </si>
  <si>
    <t>ＦＡＸ番号</t>
    <rPh sb="3" eb="5">
      <t>バンゴウ</t>
    </rPh>
    <phoneticPr fontId="5"/>
  </si>
  <si>
    <t>（所属課等）</t>
    <rPh sb="1" eb="3">
      <t>ショゾク</t>
    </rPh>
    <rPh sb="3" eb="4">
      <t>カ</t>
    </rPh>
    <rPh sb="4" eb="5">
      <t>トウ</t>
    </rPh>
    <phoneticPr fontId="5"/>
  </si>
  <si>
    <t>（職名）</t>
    <rPh sb="1" eb="3">
      <t>ショクメイ</t>
    </rPh>
    <phoneticPr fontId="5"/>
  </si>
  <si>
    <t>（氏名）</t>
    <rPh sb="1" eb="3">
      <t>シメイ</t>
    </rPh>
    <phoneticPr fontId="5"/>
  </si>
  <si>
    <t>別紙２</t>
    <rPh sb="0" eb="2">
      <t>ベッシ</t>
    </rPh>
    <phoneticPr fontId="5"/>
  </si>
  <si>
    <t>　　　　　　　　　施設名：　　　　　　　　　　　　　　　</t>
    <rPh sb="9" eb="11">
      <t>シセツ</t>
    </rPh>
    <rPh sb="11" eb="12">
      <t>メイ</t>
    </rPh>
    <phoneticPr fontId="4"/>
  </si>
  <si>
    <t>別紙３</t>
    <rPh sb="0" eb="2">
      <t>ベッシ</t>
    </rPh>
    <phoneticPr fontId="4"/>
  </si>
  <si>
    <t>（教 育 担 当 者 経 費）※２</t>
    <rPh sb="1" eb="2">
      <t>キョウ</t>
    </rPh>
    <rPh sb="3" eb="4">
      <t>イク</t>
    </rPh>
    <rPh sb="5" eb="6">
      <t>タダシ</t>
    </rPh>
    <rPh sb="7" eb="8">
      <t>トウ</t>
    </rPh>
    <rPh sb="9" eb="10">
      <t>モノ</t>
    </rPh>
    <rPh sb="11" eb="12">
      <t>キョウ</t>
    </rPh>
    <rPh sb="13" eb="14">
      <t>ヒ</t>
    </rPh>
    <phoneticPr fontId="4"/>
  </si>
  <si>
    <t>※</t>
    <phoneticPr fontId="8"/>
  </si>
  <si>
    <t>(Ａ－Ｂ)</t>
    <phoneticPr fontId="3"/>
  </si>
  <si>
    <t>Ｃ</t>
    <phoneticPr fontId="3"/>
  </si>
  <si>
    <t>Ｄ</t>
    <phoneticPr fontId="3"/>
  </si>
  <si>
    <t>Ｅ</t>
    <phoneticPr fontId="3"/>
  </si>
  <si>
    <t>Ｆ</t>
    <phoneticPr fontId="4"/>
  </si>
  <si>
    <t>G</t>
    <phoneticPr fontId="3"/>
  </si>
  <si>
    <t>H</t>
    <phoneticPr fontId="3"/>
  </si>
  <si>
    <t>（研　　修　　経　　費）※１</t>
    <rPh sb="1" eb="2">
      <t>ケン</t>
    </rPh>
    <rPh sb="4" eb="5">
      <t>オサム</t>
    </rPh>
    <rPh sb="7" eb="8">
      <t>キョウ</t>
    </rPh>
    <rPh sb="10" eb="11">
      <t>ヒ</t>
    </rPh>
    <phoneticPr fontId="4"/>
  </si>
  <si>
    <t>（医療機関受入研修事業）※３</t>
    <rPh sb="1" eb="3">
      <t>イリョウ</t>
    </rPh>
    <rPh sb="3" eb="5">
      <t>キカン</t>
    </rPh>
    <rPh sb="5" eb="7">
      <t>ウケイレ</t>
    </rPh>
    <rPh sb="7" eb="9">
      <t>ケンシュウ</t>
    </rPh>
    <rPh sb="9" eb="11">
      <t>ジギョウ</t>
    </rPh>
    <phoneticPr fontId="4"/>
  </si>
  <si>
    <t>※</t>
    <phoneticPr fontId="8"/>
  </si>
  <si>
    <t>３　医療機関受入研修事業を行った場合に計上が可能</t>
    <rPh sb="2" eb="4">
      <t>イリョウ</t>
    </rPh>
    <rPh sb="4" eb="6">
      <t>キカン</t>
    </rPh>
    <rPh sb="6" eb="8">
      <t>ウケイレ</t>
    </rPh>
    <rPh sb="8" eb="10">
      <t>ケンシュウ</t>
    </rPh>
    <rPh sb="10" eb="12">
      <t>ジギョウ</t>
    </rPh>
    <rPh sb="13" eb="14">
      <t>オコナ</t>
    </rPh>
    <rPh sb="16" eb="18">
      <t>バアイ</t>
    </rPh>
    <rPh sb="19" eb="21">
      <t>ケイジョウ</t>
    </rPh>
    <rPh sb="22" eb="24">
      <t>カノウ</t>
    </rPh>
    <phoneticPr fontId="3"/>
  </si>
  <si>
    <t>個人</t>
    <rPh sb="0" eb="2">
      <t>コジン</t>
    </rPh>
    <phoneticPr fontId="3"/>
  </si>
  <si>
    <t>会社</t>
    <rPh sb="0" eb="2">
      <t>カイシャ</t>
    </rPh>
    <phoneticPr fontId="3"/>
  </si>
  <si>
    <t>交付決定額</t>
    <rPh sb="0" eb="2">
      <t>コウフ</t>
    </rPh>
    <rPh sb="2" eb="4">
      <t>ケッテイ</t>
    </rPh>
    <rPh sb="4" eb="5">
      <t>ガク</t>
    </rPh>
    <phoneticPr fontId="4"/>
  </si>
  <si>
    <t>補助
基本額</t>
    <phoneticPr fontId="4"/>
  </si>
  <si>
    <t>補助
所要額</t>
    <phoneticPr fontId="4"/>
  </si>
  <si>
    <t>メールアドレス</t>
    <phoneticPr fontId="5"/>
  </si>
  <si>
    <t>事務担当者２</t>
    <rPh sb="0" eb="2">
      <t>ジム</t>
    </rPh>
    <rPh sb="2" eb="5">
      <t>タントウシャ</t>
    </rPh>
    <phoneticPr fontId="5"/>
  </si>
  <si>
    <t>事務担当者１</t>
    <rPh sb="0" eb="2">
      <t>ジム</t>
    </rPh>
    <rPh sb="2" eb="5">
      <t>タントウシャ</t>
    </rPh>
    <phoneticPr fontId="5"/>
  </si>
  <si>
    <t>基準額合計</t>
    <rPh sb="0" eb="2">
      <t>キジュン</t>
    </rPh>
    <rPh sb="2" eb="3">
      <t>ガク</t>
    </rPh>
    <rPh sb="3" eb="5">
      <t>ゴウケイ</t>
    </rPh>
    <phoneticPr fontId="4"/>
  </si>
  <si>
    <t>研修経費
基準額</t>
    <rPh sb="0" eb="2">
      <t>ケンシュウ</t>
    </rPh>
    <rPh sb="2" eb="4">
      <t>ケイヒ</t>
    </rPh>
    <rPh sb="5" eb="7">
      <t>キジュン</t>
    </rPh>
    <rPh sb="7" eb="8">
      <t>ガク</t>
    </rPh>
    <phoneticPr fontId="4"/>
  </si>
  <si>
    <t>教育担当者
経費基準額</t>
    <rPh sb="0" eb="2">
      <t>キョウイク</t>
    </rPh>
    <rPh sb="2" eb="5">
      <t>タントウシャ</t>
    </rPh>
    <rPh sb="6" eb="8">
      <t>ケイヒ</t>
    </rPh>
    <rPh sb="8" eb="10">
      <t>キジュン</t>
    </rPh>
    <rPh sb="10" eb="11">
      <t>ガク</t>
    </rPh>
    <phoneticPr fontId="4"/>
  </si>
  <si>
    <t>医療機関受入
研修事業基準額</t>
    <rPh sb="0" eb="2">
      <t>イリョウ</t>
    </rPh>
    <rPh sb="2" eb="4">
      <t>キカン</t>
    </rPh>
    <rPh sb="4" eb="6">
      <t>ウケイレ</t>
    </rPh>
    <rPh sb="7" eb="9">
      <t>ケンシュウ</t>
    </rPh>
    <rPh sb="9" eb="11">
      <t>ジギョウ</t>
    </rPh>
    <rPh sb="11" eb="13">
      <t>キジュン</t>
    </rPh>
    <rPh sb="13" eb="14">
      <t>ガク</t>
    </rPh>
    <phoneticPr fontId="4"/>
  </si>
  <si>
    <t>基準額の計算</t>
    <rPh sb="0" eb="3">
      <t>キジュンガク</t>
    </rPh>
    <rPh sb="4" eb="6">
      <t>ケイサン</t>
    </rPh>
    <phoneticPr fontId="4"/>
  </si>
  <si>
    <t>別紙２（記入例）</t>
    <rPh sb="0" eb="2">
      <t>ベッシ</t>
    </rPh>
    <rPh sb="4" eb="6">
      <t>キニュウ</t>
    </rPh>
    <rPh sb="6" eb="7">
      <t>レイ</t>
    </rPh>
    <phoneticPr fontId="3"/>
  </si>
  <si>
    <t>自施設の新人看護職員１５人、</t>
    <phoneticPr fontId="3"/>
  </si>
  <si>
    <t>他施設から受け入れ予定の新人看護職員　５人</t>
    <rPh sb="0" eb="1">
      <t>ホカ</t>
    </rPh>
    <rPh sb="1" eb="3">
      <t>シセツ</t>
    </rPh>
    <rPh sb="5" eb="6">
      <t>ウ</t>
    </rPh>
    <rPh sb="7" eb="8">
      <t>イ</t>
    </rPh>
    <rPh sb="9" eb="11">
      <t>ヨテイ</t>
    </rPh>
    <rPh sb="12" eb="14">
      <t>シンジン</t>
    </rPh>
    <rPh sb="14" eb="16">
      <t>カンゴ</t>
    </rPh>
    <rPh sb="16" eb="18">
      <t>ショクイン</t>
    </rPh>
    <rPh sb="20" eb="21">
      <t>ニン</t>
    </rPh>
    <phoneticPr fontId="3"/>
  </si>
  <si>
    <t>研修責任者（副看護部長）１人、教育担当者（師長）４人　　の場合</t>
    <rPh sb="0" eb="2">
      <t>ケンシュウ</t>
    </rPh>
    <rPh sb="2" eb="5">
      <t>セキニンシャ</t>
    </rPh>
    <rPh sb="6" eb="9">
      <t>フクカンゴ</t>
    </rPh>
    <rPh sb="9" eb="11">
      <t>ブチョウ</t>
    </rPh>
    <rPh sb="13" eb="14">
      <t>ニン</t>
    </rPh>
    <rPh sb="15" eb="17">
      <t>キョウイク</t>
    </rPh>
    <rPh sb="17" eb="20">
      <t>タントウシャ</t>
    </rPh>
    <rPh sb="21" eb="23">
      <t>シチョウ</t>
    </rPh>
    <rPh sb="25" eb="26">
      <t>ニン</t>
    </rPh>
    <rPh sb="29" eb="31">
      <t>バアイ</t>
    </rPh>
    <phoneticPr fontId="3"/>
  </si>
  <si>
    <t>区　　　　分</t>
    <phoneticPr fontId="3"/>
  </si>
  <si>
    <t>支出予定額</t>
  </si>
  <si>
    <t>（研　　修　　経　　費）</t>
    <rPh sb="1" eb="2">
      <t>ケン</t>
    </rPh>
    <rPh sb="4" eb="5">
      <t>オサム</t>
    </rPh>
    <rPh sb="7" eb="8">
      <t>キョウ</t>
    </rPh>
    <rPh sb="10" eb="11">
      <t>ヒ</t>
    </rPh>
    <phoneticPr fontId="4"/>
  </si>
  <si>
    <t>臨時職員賃金（看護職員）時給1,500円×８Ｈ×10日</t>
    <rPh sb="0" eb="2">
      <t>リンジ</t>
    </rPh>
    <rPh sb="2" eb="4">
      <t>ショクイン</t>
    </rPh>
    <rPh sb="4" eb="6">
      <t>チンギン</t>
    </rPh>
    <rPh sb="7" eb="9">
      <t>カンゴ</t>
    </rPh>
    <rPh sb="9" eb="11">
      <t>ショクイン</t>
    </rPh>
    <rPh sb="12" eb="14">
      <t>ジキュウ</t>
    </rPh>
    <rPh sb="19" eb="20">
      <t>エン</t>
    </rPh>
    <rPh sb="26" eb="27">
      <t>ニチ</t>
    </rPh>
    <phoneticPr fontId="3"/>
  </si>
  <si>
    <t>副看護部長1名：年額7,200,000（諸手当・賞与含む）×新人研修に係る業務割合(15/100）</t>
    <rPh sb="0" eb="1">
      <t>フク</t>
    </rPh>
    <rPh sb="1" eb="3">
      <t>カンゴ</t>
    </rPh>
    <rPh sb="3" eb="5">
      <t>ブチョウ</t>
    </rPh>
    <rPh sb="6" eb="7">
      <t>メイ</t>
    </rPh>
    <rPh sb="8" eb="10">
      <t>ネンガク</t>
    </rPh>
    <rPh sb="20" eb="23">
      <t>ショテアテ</t>
    </rPh>
    <rPh sb="24" eb="26">
      <t>ショウヨ</t>
    </rPh>
    <rPh sb="26" eb="27">
      <t>フク</t>
    </rPh>
    <rPh sb="30" eb="32">
      <t>シンジン</t>
    </rPh>
    <rPh sb="32" eb="34">
      <t>ケンシュウ</t>
    </rPh>
    <rPh sb="35" eb="36">
      <t>カカ</t>
    </rPh>
    <rPh sb="37" eb="39">
      <t>ギョウム</t>
    </rPh>
    <rPh sb="39" eb="41">
      <t>ワリアイ</t>
    </rPh>
    <phoneticPr fontId="3"/>
  </si>
  <si>
    <t>副看護部長1名：研修実施特別手当　月額3,000円×12月</t>
    <rPh sb="0" eb="1">
      <t>フク</t>
    </rPh>
    <rPh sb="1" eb="3">
      <t>カンゴ</t>
    </rPh>
    <rPh sb="3" eb="5">
      <t>ブチョウ</t>
    </rPh>
    <rPh sb="6" eb="7">
      <t>メイ</t>
    </rPh>
    <rPh sb="8" eb="10">
      <t>ケンシュウ</t>
    </rPh>
    <rPh sb="10" eb="12">
      <t>ジッシ</t>
    </rPh>
    <rPh sb="12" eb="14">
      <t>トクベツ</t>
    </rPh>
    <rPh sb="14" eb="16">
      <t>テアテ</t>
    </rPh>
    <rPh sb="17" eb="19">
      <t>ゲツガク</t>
    </rPh>
    <rPh sb="24" eb="25">
      <t>エン</t>
    </rPh>
    <rPh sb="28" eb="29">
      <t>ツキ</t>
    </rPh>
    <phoneticPr fontId="3"/>
  </si>
  <si>
    <t>報償費</t>
    <phoneticPr fontId="4"/>
  </si>
  <si>
    <t>講師旅費30,000円、新人看護師研修旅費(2,000円×15人）</t>
    <rPh sb="0" eb="2">
      <t>コウシ</t>
    </rPh>
    <rPh sb="2" eb="4">
      <t>リョヒ</t>
    </rPh>
    <rPh sb="10" eb="11">
      <t>エン</t>
    </rPh>
    <rPh sb="12" eb="14">
      <t>シンジン</t>
    </rPh>
    <rPh sb="14" eb="16">
      <t>カンゴ</t>
    </rPh>
    <rPh sb="16" eb="17">
      <t>シ</t>
    </rPh>
    <rPh sb="17" eb="19">
      <t>ケンシュウ</t>
    </rPh>
    <rPh sb="19" eb="21">
      <t>リョヒ</t>
    </rPh>
    <rPh sb="27" eb="28">
      <t>エン</t>
    </rPh>
    <rPh sb="31" eb="32">
      <t>ニン</t>
    </rPh>
    <phoneticPr fontId="3"/>
  </si>
  <si>
    <t>文房具、用紙等研修に必要なもの</t>
    <rPh sb="0" eb="3">
      <t>ブンボウグ</t>
    </rPh>
    <rPh sb="4" eb="6">
      <t>ヨウシ</t>
    </rPh>
    <rPh sb="6" eb="7">
      <t>トウ</t>
    </rPh>
    <rPh sb="7" eb="9">
      <t>ケンシュウ</t>
    </rPh>
    <rPh sb="10" eb="12">
      <t>ヒツヨウ</t>
    </rPh>
    <phoneticPr fontId="3"/>
  </si>
  <si>
    <t>テキスト印刷代25名分(講師分、予備含む）</t>
    <rPh sb="4" eb="6">
      <t>インサツ</t>
    </rPh>
    <rPh sb="6" eb="7">
      <t>ダイ</t>
    </rPh>
    <rPh sb="9" eb="11">
      <t>メイブン</t>
    </rPh>
    <rPh sb="12" eb="14">
      <t>コウシ</t>
    </rPh>
    <rPh sb="14" eb="15">
      <t>ブン</t>
    </rPh>
    <rPh sb="16" eb="18">
      <t>ヨビ</t>
    </rPh>
    <rPh sb="18" eb="19">
      <t>フク</t>
    </rPh>
    <phoneticPr fontId="3"/>
  </si>
  <si>
    <t>研修用冊子25名分(講師分、予備含む）</t>
    <rPh sb="0" eb="2">
      <t>ケンシュウ</t>
    </rPh>
    <rPh sb="2" eb="3">
      <t>ヨウ</t>
    </rPh>
    <rPh sb="3" eb="5">
      <t>サッシ</t>
    </rPh>
    <rPh sb="7" eb="9">
      <t>メイブン</t>
    </rPh>
    <rPh sb="10" eb="12">
      <t>コウシ</t>
    </rPh>
    <rPh sb="12" eb="13">
      <t>ブン</t>
    </rPh>
    <rPh sb="14" eb="16">
      <t>ヨビ</t>
    </rPh>
    <rPh sb="16" eb="17">
      <t>フク</t>
    </rPh>
    <phoneticPr fontId="3"/>
  </si>
  <si>
    <t>電話、ファックス代、郵送料</t>
    <rPh sb="0" eb="2">
      <t>デンワ</t>
    </rPh>
    <rPh sb="8" eb="9">
      <t>ダイ</t>
    </rPh>
    <rPh sb="10" eb="13">
      <t>ユウソウリョウ</t>
    </rPh>
    <phoneticPr fontId="3"/>
  </si>
  <si>
    <t>振込手数料</t>
    <rPh sb="0" eb="2">
      <t>フリコミ</t>
    </rPh>
    <rPh sb="2" eb="5">
      <t>テスウリョウ</t>
    </rPh>
    <phoneticPr fontId="3"/>
  </si>
  <si>
    <t>○○会場会議室使用料　5000×2日、モデル人形レンタル料　20,000円/日</t>
    <rPh sb="2" eb="4">
      <t>カイジョウ</t>
    </rPh>
    <rPh sb="4" eb="7">
      <t>カイギシツ</t>
    </rPh>
    <rPh sb="7" eb="10">
      <t>シヨウリョウ</t>
    </rPh>
    <rPh sb="17" eb="18">
      <t>ニチ</t>
    </rPh>
    <rPh sb="22" eb="24">
      <t>ニンギョウ</t>
    </rPh>
    <rPh sb="28" eb="29">
      <t>リョウ</t>
    </rPh>
    <rPh sb="36" eb="37">
      <t>エン</t>
    </rPh>
    <rPh sb="38" eb="39">
      <t>ニチ</t>
    </rPh>
    <phoneticPr fontId="3"/>
  </si>
  <si>
    <t>採血静注シミュレーター1台　ノートパソコン（新人研修のみで使用）</t>
    <rPh sb="0" eb="2">
      <t>サイケツ</t>
    </rPh>
    <rPh sb="2" eb="3">
      <t>セイ</t>
    </rPh>
    <rPh sb="3" eb="4">
      <t>チュウ</t>
    </rPh>
    <rPh sb="12" eb="13">
      <t>ダイ</t>
    </rPh>
    <rPh sb="22" eb="24">
      <t>シンジン</t>
    </rPh>
    <rPh sb="24" eb="26">
      <t>ケンシュウ</t>
    </rPh>
    <rPh sb="29" eb="31">
      <t>シヨウ</t>
    </rPh>
    <phoneticPr fontId="3"/>
  </si>
  <si>
    <t>（教 育 担 当 者 経 費）</t>
    <rPh sb="1" eb="2">
      <t>キョウ</t>
    </rPh>
    <rPh sb="3" eb="4">
      <t>イク</t>
    </rPh>
    <rPh sb="5" eb="6">
      <t>タダシ</t>
    </rPh>
    <rPh sb="7" eb="8">
      <t>トウ</t>
    </rPh>
    <rPh sb="9" eb="10">
      <t>モノ</t>
    </rPh>
    <rPh sb="11" eb="12">
      <t>キョウ</t>
    </rPh>
    <rPh sb="13" eb="14">
      <t>ヒ</t>
    </rPh>
    <phoneticPr fontId="4"/>
  </si>
  <si>
    <t>病棟看護師長4名/4名：年額5,800,000(賞与・諸手当含む）×新人研修に係る業務割合20/100×4名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シンジン</t>
    </rPh>
    <rPh sb="36" eb="38">
      <t>ケンシュウ</t>
    </rPh>
    <rPh sb="39" eb="40">
      <t>カカ</t>
    </rPh>
    <rPh sb="41" eb="43">
      <t>ギョウム</t>
    </rPh>
    <rPh sb="43" eb="45">
      <t>ワリアイ</t>
    </rPh>
    <rPh sb="53" eb="54">
      <t>メイ</t>
    </rPh>
    <phoneticPr fontId="3"/>
  </si>
  <si>
    <t>（医療機関受入研修事業）</t>
    <rPh sb="1" eb="3">
      <t>イリョウ</t>
    </rPh>
    <rPh sb="3" eb="5">
      <t>キカン</t>
    </rPh>
    <rPh sb="5" eb="7">
      <t>ウケイレ</t>
    </rPh>
    <rPh sb="7" eb="9">
      <t>ケンシュウ</t>
    </rPh>
    <rPh sb="9" eb="11">
      <t>ジギョウ</t>
    </rPh>
    <phoneticPr fontId="4"/>
  </si>
  <si>
    <t>病棟看護師長2名/4名：年額5,800,000(賞与・諸手当含む）×受入研修に係る業務割合5/100×2名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ウケイレ</t>
    </rPh>
    <rPh sb="36" eb="38">
      <t>ケンシュウ</t>
    </rPh>
    <rPh sb="39" eb="40">
      <t>カカ</t>
    </rPh>
    <rPh sb="41" eb="43">
      <t>ギョウム</t>
    </rPh>
    <rPh sb="43" eb="45">
      <t>ワリアイ</t>
    </rPh>
    <rPh sb="52" eb="53">
      <t>メイ</t>
    </rPh>
    <phoneticPr fontId="3"/>
  </si>
  <si>
    <t>テキスト印刷代5名分</t>
    <rPh sb="4" eb="6">
      <t>インサツ</t>
    </rPh>
    <rPh sb="6" eb="7">
      <t>ダイ</t>
    </rPh>
    <rPh sb="8" eb="10">
      <t>メイブン</t>
    </rPh>
    <phoneticPr fontId="3"/>
  </si>
  <si>
    <t>研修用冊子5名分</t>
    <rPh sb="0" eb="2">
      <t>ケンシュウ</t>
    </rPh>
    <rPh sb="2" eb="3">
      <t>ヨウ</t>
    </rPh>
    <rPh sb="3" eb="5">
      <t>サッシ</t>
    </rPh>
    <rPh sb="6" eb="8">
      <t>メイブン</t>
    </rPh>
    <phoneticPr fontId="3"/>
  </si>
  <si>
    <t>合　　　　　計</t>
    <rPh sb="0" eb="1">
      <t>ゴウ</t>
    </rPh>
    <rPh sb="6" eb="7">
      <t>ケイ</t>
    </rPh>
    <phoneticPr fontId="3"/>
  </si>
  <si>
    <t>医療法人○○会
○○病院</t>
    <rPh sb="0" eb="2">
      <t>イリョウ</t>
    </rPh>
    <rPh sb="2" eb="4">
      <t>ホウジン</t>
    </rPh>
    <rPh sb="6" eb="7">
      <t>カイ</t>
    </rPh>
    <rPh sb="10" eb="12">
      <t>ビョウイン</t>
    </rPh>
    <phoneticPr fontId="17"/>
  </si>
  <si>
    <r>
      <t xml:space="preserve">差引過△
不足額
F－G＝H
</t>
    </r>
    <r>
      <rPr>
        <sz val="12"/>
        <color indexed="10"/>
        <rFont val="ＭＳ Ｐゴシック"/>
        <family val="3"/>
        <charset val="128"/>
      </rPr>
      <t>（返還額）</t>
    </r>
    <rPh sb="0" eb="1">
      <t>サ</t>
    </rPh>
    <rPh sb="1" eb="2">
      <t>ヒ</t>
    </rPh>
    <rPh sb="2" eb="3">
      <t>カ</t>
    </rPh>
    <rPh sb="5" eb="7">
      <t>フソク</t>
    </rPh>
    <rPh sb="7" eb="8">
      <t>ガク</t>
    </rPh>
    <rPh sb="16" eb="19">
      <t>ヘンカンガク</t>
    </rPh>
    <phoneticPr fontId="5"/>
  </si>
  <si>
    <t>医療法人○○会○○病院</t>
    <phoneticPr fontId="17"/>
  </si>
  <si>
    <t>（〒○○○－○○○○）</t>
    <phoneticPr fontId="5"/>
  </si>
  <si>
    <t>埼玉県○○○○○　○○－○○－○○</t>
    <rPh sb="0" eb="3">
      <t>サイタマケン</t>
    </rPh>
    <phoneticPr fontId="17"/>
  </si>
  <si>
    <t>000-0000-0000</t>
    <phoneticPr fontId="17"/>
  </si>
  <si>
    <t>○○○○○＠○○.○○.○○</t>
    <phoneticPr fontId="17"/>
  </si>
  <si>
    <t>○○○</t>
    <phoneticPr fontId="17"/>
  </si>
  <si>
    <t>○○○○○</t>
    <phoneticPr fontId="17"/>
  </si>
  <si>
    <t>①</t>
  </si>
  <si>
    <t>メールアドレス</t>
    <phoneticPr fontId="5"/>
  </si>
  <si>
    <t>※緑色のセルのみ御記入ください（他のセルは自動計算されます）。</t>
    <rPh sb="1" eb="3">
      <t>ミドリイロ</t>
    </rPh>
    <rPh sb="8" eb="11">
      <t>ゴキニュウ</t>
    </rPh>
    <rPh sb="16" eb="17">
      <t>タ</t>
    </rPh>
    <rPh sb="21" eb="23">
      <t>ジドウ</t>
    </rPh>
    <rPh sb="23" eb="25">
      <t>ケイサン</t>
    </rPh>
    <phoneticPr fontId="3"/>
  </si>
  <si>
    <t>選定額
①</t>
    <phoneticPr fontId="3"/>
  </si>
  <si>
    <t>選定額
②</t>
    <rPh sb="0" eb="2">
      <t>センテイ</t>
    </rPh>
    <rPh sb="2" eb="3">
      <t>ガク</t>
    </rPh>
    <phoneticPr fontId="4"/>
  </si>
  <si>
    <t>※緑色のセルのみ御記入ください（他のセルは自動計算されます）。</t>
    <rPh sb="1" eb="3">
      <t>ミドリイロ</t>
    </rPh>
    <rPh sb="8" eb="11">
      <t>ゴキニュウ</t>
    </rPh>
    <rPh sb="16" eb="17">
      <t>タ</t>
    </rPh>
    <rPh sb="21" eb="23">
      <t>ジドウ</t>
    </rPh>
    <rPh sb="23" eb="25">
      <t>ケイサン</t>
    </rPh>
    <phoneticPr fontId="2"/>
  </si>
  <si>
    <t>　「別紙３参考」、「別紙３記入例」をよく読んで記入してください。</t>
    <rPh sb="2" eb="4">
      <t>ベッシ</t>
    </rPh>
    <rPh sb="5" eb="7">
      <t>サンコウ</t>
    </rPh>
    <rPh sb="10" eb="12">
      <t>ベッシ</t>
    </rPh>
    <rPh sb="13" eb="15">
      <t>キニュウ</t>
    </rPh>
    <rPh sb="15" eb="16">
      <t>レイ</t>
    </rPh>
    <rPh sb="20" eb="21">
      <t>ヨ</t>
    </rPh>
    <rPh sb="23" eb="25">
      <t>キニュウ</t>
    </rPh>
    <phoneticPr fontId="2"/>
  </si>
  <si>
    <t>①貴施設の状況</t>
    <rPh sb="1" eb="2">
      <t>キ</t>
    </rPh>
    <rPh sb="2" eb="4">
      <t>シセツ</t>
    </rPh>
    <rPh sb="5" eb="7">
      <t>ジョウキョウ</t>
    </rPh>
    <phoneticPr fontId="3"/>
  </si>
  <si>
    <t>医療法上の許可病床の総数</t>
    <rPh sb="0" eb="3">
      <t>イリョウホウ</t>
    </rPh>
    <rPh sb="3" eb="4">
      <t>ジョウ</t>
    </rPh>
    <rPh sb="5" eb="7">
      <t>キョカ</t>
    </rPh>
    <rPh sb="7" eb="9">
      <t>ビョウショウ</t>
    </rPh>
    <rPh sb="10" eb="12">
      <t>ソウスウ</t>
    </rPh>
    <phoneticPr fontId="4"/>
  </si>
  <si>
    <t>○看護職員離職率</t>
    <rPh sb="1" eb="3">
      <t>カンゴ</t>
    </rPh>
    <rPh sb="3" eb="5">
      <t>ショクイン</t>
    </rPh>
    <rPh sb="5" eb="8">
      <t>リショクリツ</t>
    </rPh>
    <phoneticPr fontId="3"/>
  </si>
  <si>
    <t>○保健師離職率（再掲）</t>
    <rPh sb="1" eb="4">
      <t>ホケンシ</t>
    </rPh>
    <rPh sb="4" eb="7">
      <t>リショクリツ</t>
    </rPh>
    <rPh sb="8" eb="9">
      <t>サイ</t>
    </rPh>
    <phoneticPr fontId="3"/>
  </si>
  <si>
    <t>○助産師離職率（再掲）</t>
    <rPh sb="4" eb="7">
      <t>リショクリツ</t>
    </rPh>
    <rPh sb="8" eb="10">
      <t>サイケイ</t>
    </rPh>
    <phoneticPr fontId="3"/>
  </si>
  <si>
    <t>区分</t>
    <rPh sb="0" eb="2">
      <t>クブン</t>
    </rPh>
    <phoneticPr fontId="3"/>
  </si>
  <si>
    <t>人数</t>
    <rPh sb="0" eb="2">
      <t>ニンズウ</t>
    </rPh>
    <phoneticPr fontId="3"/>
  </si>
  <si>
    <t>年度当初在籍看護職員数</t>
    <rPh sb="0" eb="2">
      <t>ネンド</t>
    </rPh>
    <rPh sb="2" eb="4">
      <t>トウショ</t>
    </rPh>
    <rPh sb="4" eb="6">
      <t>ザイセキ</t>
    </rPh>
    <rPh sb="6" eb="8">
      <t>カンゴ</t>
    </rPh>
    <rPh sb="8" eb="11">
      <t>ショクインスウ</t>
    </rPh>
    <phoneticPr fontId="3"/>
  </si>
  <si>
    <t>年度当初在籍保健師数</t>
    <rPh sb="0" eb="2">
      <t>ネンド</t>
    </rPh>
    <rPh sb="2" eb="4">
      <t>トウショ</t>
    </rPh>
    <rPh sb="4" eb="6">
      <t>ザイセキ</t>
    </rPh>
    <rPh sb="6" eb="9">
      <t>ホケンシ</t>
    </rPh>
    <rPh sb="9" eb="10">
      <t>スウ</t>
    </rPh>
    <phoneticPr fontId="3"/>
  </si>
  <si>
    <t>年度当初在籍助産師数</t>
    <rPh sb="0" eb="2">
      <t>ネンド</t>
    </rPh>
    <rPh sb="2" eb="4">
      <t>トウショ</t>
    </rPh>
    <rPh sb="4" eb="6">
      <t>ザイセキ</t>
    </rPh>
    <rPh sb="9" eb="10">
      <t>スウ</t>
    </rPh>
    <phoneticPr fontId="3"/>
  </si>
  <si>
    <t>看護職員退職者数</t>
    <rPh sb="0" eb="2">
      <t>カンゴ</t>
    </rPh>
    <rPh sb="2" eb="4">
      <t>ショクイン</t>
    </rPh>
    <rPh sb="4" eb="7">
      <t>タイショクシャ</t>
    </rPh>
    <rPh sb="7" eb="8">
      <t>スウ</t>
    </rPh>
    <phoneticPr fontId="3"/>
  </si>
  <si>
    <t>保健師退職者数</t>
    <rPh sb="0" eb="3">
      <t>ホケンシ</t>
    </rPh>
    <rPh sb="3" eb="6">
      <t>タイショクシャ</t>
    </rPh>
    <rPh sb="6" eb="7">
      <t>スウ</t>
    </rPh>
    <phoneticPr fontId="3"/>
  </si>
  <si>
    <t>助産師退職者数</t>
    <rPh sb="3" eb="6">
      <t>タイショクシャ</t>
    </rPh>
    <rPh sb="6" eb="7">
      <t>スウ</t>
    </rPh>
    <phoneticPr fontId="3"/>
  </si>
  <si>
    <t>年度末在籍看護職員数</t>
    <rPh sb="0" eb="3">
      <t>ネンドマツ</t>
    </rPh>
    <rPh sb="3" eb="5">
      <t>ザイセキ</t>
    </rPh>
    <rPh sb="5" eb="7">
      <t>カンゴ</t>
    </rPh>
    <rPh sb="7" eb="10">
      <t>ショクインスウ</t>
    </rPh>
    <phoneticPr fontId="3"/>
  </si>
  <si>
    <t>年度末在籍保健師数</t>
    <rPh sb="0" eb="3">
      <t>ネンドマツ</t>
    </rPh>
    <rPh sb="3" eb="5">
      <t>ザイセキ</t>
    </rPh>
    <phoneticPr fontId="3"/>
  </si>
  <si>
    <t>年度末在籍助産師数</t>
    <rPh sb="0" eb="3">
      <t>ネンドマツ</t>
    </rPh>
    <rPh sb="3" eb="5">
      <t>ザイセキ</t>
    </rPh>
    <phoneticPr fontId="3"/>
  </si>
  <si>
    <t>離職率（％）</t>
    <rPh sb="0" eb="3">
      <t>リショクリツ</t>
    </rPh>
    <phoneticPr fontId="3"/>
  </si>
  <si>
    <t>○新人看護職員離職率</t>
    <rPh sb="1" eb="3">
      <t>シンジン</t>
    </rPh>
    <rPh sb="3" eb="5">
      <t>カンゴ</t>
    </rPh>
    <rPh sb="5" eb="7">
      <t>ショクイン</t>
    </rPh>
    <rPh sb="7" eb="10">
      <t>リショクリツ</t>
    </rPh>
    <phoneticPr fontId="3"/>
  </si>
  <si>
    <t>○新人保健師離職率</t>
    <rPh sb="1" eb="3">
      <t>シンジン</t>
    </rPh>
    <rPh sb="6" eb="9">
      <t>リショクリツ</t>
    </rPh>
    <phoneticPr fontId="3"/>
  </si>
  <si>
    <t>○新人助産師離職率</t>
    <rPh sb="1" eb="3">
      <t>シンジン</t>
    </rPh>
    <rPh sb="6" eb="9">
      <t>リショクリツ</t>
    </rPh>
    <phoneticPr fontId="3"/>
  </si>
  <si>
    <t>新人看護職員採用者数</t>
    <rPh sb="0" eb="2">
      <t>シンジン</t>
    </rPh>
    <rPh sb="2" eb="4">
      <t>カンゴ</t>
    </rPh>
    <rPh sb="4" eb="6">
      <t>ショクイン</t>
    </rPh>
    <rPh sb="6" eb="8">
      <t>サイヨウ</t>
    </rPh>
    <rPh sb="8" eb="9">
      <t>シャ</t>
    </rPh>
    <rPh sb="9" eb="10">
      <t>スウ</t>
    </rPh>
    <phoneticPr fontId="3"/>
  </si>
  <si>
    <t>新人保健師採用者数</t>
    <rPh sb="0" eb="2">
      <t>シンジン</t>
    </rPh>
    <rPh sb="5" eb="7">
      <t>サイヨウ</t>
    </rPh>
    <rPh sb="7" eb="8">
      <t>シャ</t>
    </rPh>
    <rPh sb="8" eb="9">
      <t>スウ</t>
    </rPh>
    <phoneticPr fontId="3"/>
  </si>
  <si>
    <t>新人助産師採用者数</t>
    <rPh sb="0" eb="2">
      <t>シンジン</t>
    </rPh>
    <rPh sb="5" eb="7">
      <t>サイヨウ</t>
    </rPh>
    <rPh sb="7" eb="8">
      <t>シャ</t>
    </rPh>
    <rPh sb="8" eb="9">
      <t>スウ</t>
    </rPh>
    <phoneticPr fontId="3"/>
  </si>
  <si>
    <t>新人看護職員退職者数</t>
    <rPh sb="0" eb="2">
      <t>シンジン</t>
    </rPh>
    <rPh sb="2" eb="4">
      <t>カンゴ</t>
    </rPh>
    <rPh sb="4" eb="6">
      <t>ショクイン</t>
    </rPh>
    <rPh sb="6" eb="8">
      <t>タイショク</t>
    </rPh>
    <rPh sb="8" eb="9">
      <t>シャ</t>
    </rPh>
    <rPh sb="9" eb="10">
      <t>スウ</t>
    </rPh>
    <phoneticPr fontId="3"/>
  </si>
  <si>
    <t>新人保健師退職者数</t>
    <rPh sb="0" eb="2">
      <t>シンジン</t>
    </rPh>
    <rPh sb="5" eb="7">
      <t>タイショク</t>
    </rPh>
    <rPh sb="7" eb="8">
      <t>シャ</t>
    </rPh>
    <rPh sb="8" eb="9">
      <t>スウ</t>
    </rPh>
    <phoneticPr fontId="3"/>
  </si>
  <si>
    <t>新人助産師退職者数</t>
    <rPh sb="0" eb="2">
      <t>シンジン</t>
    </rPh>
    <rPh sb="5" eb="7">
      <t>タイショク</t>
    </rPh>
    <rPh sb="7" eb="8">
      <t>シャ</t>
    </rPh>
    <rPh sb="8" eb="9">
      <t>スウ</t>
    </rPh>
    <phoneticPr fontId="3"/>
  </si>
  <si>
    <t>②新人看護職員研修事業について</t>
    <rPh sb="1" eb="3">
      <t>シンジン</t>
    </rPh>
    <rPh sb="3" eb="5">
      <t>カンゴ</t>
    </rPh>
    <rPh sb="5" eb="7">
      <t>ショクイン</t>
    </rPh>
    <rPh sb="7" eb="9">
      <t>ケンシュウ</t>
    </rPh>
    <rPh sb="9" eb="11">
      <t>ジギョウ</t>
    </rPh>
    <phoneticPr fontId="3"/>
  </si>
  <si>
    <t>新人保
健師数</t>
    <rPh sb="0" eb="2">
      <t>シンジン</t>
    </rPh>
    <rPh sb="2" eb="3">
      <t>タモツ</t>
    </rPh>
    <rPh sb="4" eb="5">
      <t>ケン</t>
    </rPh>
    <rPh sb="5" eb="6">
      <t>シ</t>
    </rPh>
    <rPh sb="6" eb="7">
      <t>スウ</t>
    </rPh>
    <phoneticPr fontId="3"/>
  </si>
  <si>
    <t>新人助産師数</t>
    <rPh sb="0" eb="2">
      <t>シンジン</t>
    </rPh>
    <rPh sb="2" eb="5">
      <t>ジョサンシ</t>
    </rPh>
    <rPh sb="5" eb="6">
      <t>スウ</t>
    </rPh>
    <phoneticPr fontId="3"/>
  </si>
  <si>
    <t>新人看護師数</t>
    <rPh sb="0" eb="2">
      <t>シンジン</t>
    </rPh>
    <rPh sb="2" eb="5">
      <t>カンゴシ</t>
    </rPh>
    <rPh sb="5" eb="6">
      <t>スウ</t>
    </rPh>
    <phoneticPr fontId="3"/>
  </si>
  <si>
    <t>新人准看護師数</t>
    <rPh sb="0" eb="2">
      <t>シンジン</t>
    </rPh>
    <rPh sb="2" eb="6">
      <t>ジュンカンゴシ</t>
    </rPh>
    <rPh sb="6" eb="7">
      <t>スウ</t>
    </rPh>
    <phoneticPr fontId="3"/>
  </si>
  <si>
    <t>合計
「新人看護職員数」</t>
    <rPh sb="0" eb="2">
      <t>ゴウケイ</t>
    </rPh>
    <rPh sb="4" eb="6">
      <t>シンジン</t>
    </rPh>
    <rPh sb="6" eb="8">
      <t>カンゴ</t>
    </rPh>
    <rPh sb="8" eb="11">
      <t>ショクインスウ</t>
    </rPh>
    <phoneticPr fontId="3"/>
  </si>
  <si>
    <t>新人看護職員を支える組織体制</t>
    <rPh sb="0" eb="2">
      <t>シンジン</t>
    </rPh>
    <rPh sb="2" eb="4">
      <t>カンゴ</t>
    </rPh>
    <rPh sb="4" eb="6">
      <t>ショクイン</t>
    </rPh>
    <rPh sb="7" eb="8">
      <t>ササ</t>
    </rPh>
    <rPh sb="10" eb="12">
      <t>ソシキ</t>
    </rPh>
    <rPh sb="12" eb="14">
      <t>タイセイ</t>
    </rPh>
    <phoneticPr fontId="3"/>
  </si>
  <si>
    <t>到達目標の設定の
有無</t>
    <rPh sb="0" eb="2">
      <t>トウタツ</t>
    </rPh>
    <rPh sb="2" eb="4">
      <t>モクヒョウ</t>
    </rPh>
    <rPh sb="5" eb="7">
      <t>セッテイ</t>
    </rPh>
    <rPh sb="9" eb="11">
      <t>ウム</t>
    </rPh>
    <phoneticPr fontId="4"/>
  </si>
  <si>
    <t>研修プログラムの
有無</t>
    <rPh sb="0" eb="2">
      <t>ケンシュウ</t>
    </rPh>
    <rPh sb="9" eb="11">
      <t>ウム</t>
    </rPh>
    <phoneticPr fontId="4"/>
  </si>
  <si>
    <t>過去研修の実施状況</t>
    <rPh sb="0" eb="2">
      <t>カコ</t>
    </rPh>
    <rPh sb="2" eb="4">
      <t>ケンシュウ</t>
    </rPh>
    <rPh sb="5" eb="7">
      <t>ジッシ</t>
    </rPh>
    <rPh sb="7" eb="9">
      <t>ジョウキョウ</t>
    </rPh>
    <phoneticPr fontId="3"/>
  </si>
  <si>
    <t>人</t>
    <rPh sb="0" eb="1">
      <t>ヒト</t>
    </rPh>
    <phoneticPr fontId="3"/>
  </si>
  <si>
    <t>実施
日数</t>
    <rPh sb="0" eb="2">
      <t>ジッシ</t>
    </rPh>
    <rPh sb="3" eb="5">
      <t>ニッスウ</t>
    </rPh>
    <phoneticPr fontId="4"/>
  </si>
  <si>
    <t>研修の公開・公募方法</t>
    <rPh sb="0" eb="2">
      <t>ケンシュウ</t>
    </rPh>
    <rPh sb="3" eb="5">
      <t>コウカイ</t>
    </rPh>
    <rPh sb="6" eb="8">
      <t>コウボ</t>
    </rPh>
    <rPh sb="8" eb="10">
      <t>ホウホウ</t>
    </rPh>
    <phoneticPr fontId="4"/>
  </si>
  <si>
    <t>ヶ月</t>
    <rPh sb="1" eb="2">
      <t>ゲツ</t>
    </rPh>
    <phoneticPr fontId="4"/>
  </si>
  <si>
    <t>都道府県</t>
    <rPh sb="0" eb="4">
      <t>トドウフケン</t>
    </rPh>
    <phoneticPr fontId="3"/>
  </si>
  <si>
    <t>①</t>
    <phoneticPr fontId="4"/>
  </si>
  <si>
    <t>市区町村</t>
    <rPh sb="0" eb="4">
      <t>シクチョウソン</t>
    </rPh>
    <phoneticPr fontId="3"/>
  </si>
  <si>
    <t>②</t>
    <phoneticPr fontId="4"/>
  </si>
  <si>
    <t>公的</t>
    <rPh sb="0" eb="2">
      <t>コウテキ</t>
    </rPh>
    <phoneticPr fontId="3"/>
  </si>
  <si>
    <t>③</t>
    <phoneticPr fontId="4"/>
  </si>
  <si>
    <t>④</t>
    <phoneticPr fontId="3"/>
  </si>
  <si>
    <t>独法</t>
    <rPh sb="0" eb="1">
      <t>ドク</t>
    </rPh>
    <rPh sb="1" eb="2">
      <t>ホウ</t>
    </rPh>
    <phoneticPr fontId="3"/>
  </si>
  <si>
    <t>⑤</t>
    <phoneticPr fontId="3"/>
  </si>
  <si>
    <t>地方独法</t>
    <rPh sb="0" eb="2">
      <t>チホウ</t>
    </rPh>
    <rPh sb="2" eb="3">
      <t>ドク</t>
    </rPh>
    <rPh sb="3" eb="4">
      <t>ホウ</t>
    </rPh>
    <phoneticPr fontId="3"/>
  </si>
  <si>
    <t>⑥</t>
    <phoneticPr fontId="3"/>
  </si>
  <si>
    <t>共済</t>
    <rPh sb="0" eb="2">
      <t>キョウサイ</t>
    </rPh>
    <phoneticPr fontId="3"/>
  </si>
  <si>
    <t>学校</t>
    <rPh sb="0" eb="2">
      <t>ガッコウ</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</si>
  <si>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</si>
  <si>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</si>
  <si>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</si>
  <si>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</si>
  <si>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t>
    <rPh sb="2" eb="3">
      <t>タ</t>
    </rPh>
    <phoneticPr fontId="3"/>
  </si>
  <si>
    <t>個人</t>
    <rPh sb="0" eb="2">
      <t>コジン</t>
    </rPh>
    <phoneticPr fontId="3"/>
  </si>
  <si>
    <t>会社</t>
    <rPh sb="0" eb="2">
      <t>カイシャ</t>
    </rPh>
    <phoneticPr fontId="3"/>
  </si>
  <si>
    <t>　　↑
別紙１のC欄と一致します。</t>
    <rPh sb="4" eb="6">
      <t>ベッシ</t>
    </rPh>
    <rPh sb="9" eb="10">
      <t>ラン</t>
    </rPh>
    <rPh sb="11" eb="13">
      <t>イッチ</t>
    </rPh>
    <phoneticPr fontId="3"/>
  </si>
  <si>
    <t>③医療機関受入研修事業について（受入研修を実施した場合のみ記入してください。）</t>
    <rPh sb="1" eb="3">
      <t>イリョウ</t>
    </rPh>
    <rPh sb="3" eb="5">
      <t>キカン</t>
    </rPh>
    <rPh sb="5" eb="7">
      <t>ウケイレ</t>
    </rPh>
    <rPh sb="7" eb="9">
      <t>ケンシュウ</t>
    </rPh>
    <rPh sb="9" eb="11">
      <t>ジギョウ</t>
    </rPh>
    <rPh sb="16" eb="18">
      <t>ウケイレ</t>
    </rPh>
    <rPh sb="18" eb="20">
      <t>ケンシュウ</t>
    </rPh>
    <rPh sb="21" eb="23">
      <t>ジッシ</t>
    </rPh>
    <rPh sb="25" eb="27">
      <t>バアイ</t>
    </rPh>
    <rPh sb="29" eb="31">
      <t>キニュウ</t>
    </rPh>
    <phoneticPr fontId="3"/>
  </si>
  <si>
    <t>20～
49床</t>
    <rPh sb="6" eb="7">
      <t>ユカ</t>
    </rPh>
    <phoneticPr fontId="2"/>
  </si>
  <si>
    <t>50～
99床</t>
    <rPh sb="6" eb="7">
      <t>ユカ</t>
    </rPh>
    <phoneticPr fontId="2"/>
  </si>
  <si>
    <t>100～199床</t>
    <rPh sb="7" eb="8">
      <t>ユカ</t>
    </rPh>
    <phoneticPr fontId="2"/>
  </si>
  <si>
    <t>200～299床</t>
    <rPh sb="7" eb="8">
      <t>ユカ</t>
    </rPh>
    <phoneticPr fontId="2"/>
  </si>
  <si>
    <t>300～399床</t>
    <rPh sb="7" eb="8">
      <t>ユカ</t>
    </rPh>
    <phoneticPr fontId="2"/>
  </si>
  <si>
    <t>400～499床</t>
    <rPh sb="7" eb="8">
      <t>ユカ</t>
    </rPh>
    <phoneticPr fontId="2"/>
  </si>
  <si>
    <t>500床
以上</t>
    <rPh sb="3" eb="4">
      <t>ユカ</t>
    </rPh>
    <rPh sb="5" eb="7">
      <t>イジョウ</t>
    </rPh>
    <phoneticPr fontId="2"/>
  </si>
  <si>
    <t>診療所</t>
  </si>
  <si>
    <t>助産所</t>
  </si>
  <si>
    <t>訪問看護ステーション</t>
  </si>
  <si>
    <t>保健所</t>
  </si>
  <si>
    <t>市町村</t>
  </si>
  <si>
    <t>病院</t>
    <rPh sb="0" eb="2">
      <t>ビョウイン</t>
    </rPh>
    <phoneticPr fontId="23"/>
  </si>
  <si>
    <t>うち新人保健師</t>
  </si>
  <si>
    <t>うち新人助産師</t>
  </si>
  <si>
    <t>うち新人看護師</t>
    <rPh sb="2" eb="4">
      <t>シンジン</t>
    </rPh>
    <rPh sb="4" eb="7">
      <t>カンゴシ</t>
    </rPh>
    <phoneticPr fontId="2"/>
  </si>
  <si>
    <t>うち新人准看護師</t>
    <rPh sb="2" eb="4">
      <t>シンジン</t>
    </rPh>
    <rPh sb="4" eb="5">
      <t>ジュン</t>
    </rPh>
    <rPh sb="5" eb="8">
      <t>カンゴシ</t>
    </rPh>
    <phoneticPr fontId="2"/>
  </si>
  <si>
    <t>計</t>
    <rPh sb="0" eb="1">
      <t>ケイ</t>
    </rPh>
    <phoneticPr fontId="23"/>
  </si>
  <si>
    <t>新人看護職員研修</t>
    <rPh sb="0" eb="2">
      <t>シンジン</t>
    </rPh>
    <rPh sb="2" eb="4">
      <t>カンゴ</t>
    </rPh>
    <rPh sb="4" eb="6">
      <t>ショクイン</t>
    </rPh>
    <rPh sb="6" eb="8">
      <t>ケンシュウ</t>
    </rPh>
    <phoneticPr fontId="23"/>
  </si>
  <si>
    <t>受入職員の所属場所（人）</t>
    <rPh sb="0" eb="2">
      <t>ウケイレ</t>
    </rPh>
    <rPh sb="2" eb="4">
      <t>ショクイン</t>
    </rPh>
    <rPh sb="5" eb="7">
      <t>ショゾク</t>
    </rPh>
    <rPh sb="7" eb="9">
      <t>バショ</t>
    </rPh>
    <rPh sb="10" eb="11">
      <t>ニン</t>
    </rPh>
    <phoneticPr fontId="4"/>
  </si>
  <si>
    <t>受入職員の職種（人）</t>
    <rPh sb="0" eb="2">
      <t>ウケイレ</t>
    </rPh>
    <rPh sb="2" eb="4">
      <t>ショクイン</t>
    </rPh>
    <rPh sb="5" eb="7">
      <t>ショクシュ</t>
    </rPh>
    <rPh sb="8" eb="9">
      <t>ニン</t>
    </rPh>
    <phoneticPr fontId="23"/>
  </si>
  <si>
    <t>新人保健師研修</t>
    <rPh sb="0" eb="2">
      <t>シンジン</t>
    </rPh>
    <rPh sb="2" eb="5">
      <t>ホケンシ</t>
    </rPh>
    <rPh sb="5" eb="7">
      <t>ケンシュウ</t>
    </rPh>
    <phoneticPr fontId="23"/>
  </si>
  <si>
    <t>新人助産師研修</t>
    <rPh sb="0" eb="2">
      <t>シンジン</t>
    </rPh>
    <rPh sb="2" eb="5">
      <t>ジョサンシ</t>
    </rPh>
    <rPh sb="5" eb="7">
      <t>ケンシュウ</t>
    </rPh>
    <phoneticPr fontId="23"/>
  </si>
  <si>
    <t>別紙１参考</t>
    <rPh sb="0" eb="2">
      <t>ベッシ</t>
    </rPh>
    <rPh sb="3" eb="5">
      <t>サンコウ</t>
    </rPh>
    <phoneticPr fontId="3"/>
  </si>
  <si>
    <t>以下を参考に作成してください。</t>
    <rPh sb="0" eb="2">
      <t>イカ</t>
    </rPh>
    <rPh sb="3" eb="5">
      <t>サンコウ</t>
    </rPh>
    <rPh sb="6" eb="8">
      <t>サクセイ</t>
    </rPh>
    <phoneticPr fontId="3"/>
  </si>
  <si>
    <t>記載要領</t>
    <rPh sb="0" eb="2">
      <t>キサイ</t>
    </rPh>
    <rPh sb="2" eb="4">
      <t>ヨウリョウ</t>
    </rPh>
    <phoneticPr fontId="3"/>
  </si>
  <si>
    <t>①</t>
    <phoneticPr fontId="3"/>
  </si>
  <si>
    <t>②</t>
    <phoneticPr fontId="3"/>
  </si>
  <si>
    <t>「施設区分」及び「設置主体」は、別添１から当てはまるものを選択してください。</t>
    <phoneticPr fontId="3"/>
  </si>
  <si>
    <t>Ａ欄「総事業費」には、新人看護職員研修事業にかかる総事業費を記載してください。</t>
    <phoneticPr fontId="3"/>
  </si>
  <si>
    <t>Ｅ欄「総時間数」には、他の医療機関から新人看護職員を受け入れて研修を実施する施設のみ記載してください。例えば、１回５時間の研修に３人の新人職員を受け入れて実施した場合は５×３＝１５（時間）のように考え、年間の総実績時間数を記載してください。</t>
    <phoneticPr fontId="3"/>
  </si>
  <si>
    <t>「別紙１参考」、「別紙１記入例」をよく読んで記入してください。</t>
    <rPh sb="1" eb="3">
      <t>ベッシ</t>
    </rPh>
    <rPh sb="4" eb="6">
      <t>サンコウ</t>
    </rPh>
    <rPh sb="9" eb="11">
      <t>ベッシ</t>
    </rPh>
    <rPh sb="12" eb="14">
      <t>キニュウ</t>
    </rPh>
    <rPh sb="14" eb="15">
      <t>レイ</t>
    </rPh>
    <rPh sb="19" eb="20">
      <t>ヨ</t>
    </rPh>
    <rPh sb="22" eb="24">
      <t>キニュウ</t>
    </rPh>
    <phoneticPr fontId="3"/>
  </si>
  <si>
    <t>③</t>
    <phoneticPr fontId="3"/>
  </si>
  <si>
    <t>④</t>
    <phoneticPr fontId="3"/>
  </si>
  <si>
    <t>⑤</t>
    <phoneticPr fontId="3"/>
  </si>
  <si>
    <t>⑥</t>
    <phoneticPr fontId="3"/>
  </si>
  <si>
    <t>（参考）</t>
    <rPh sb="1" eb="3">
      <t>サンコウ</t>
    </rPh>
    <phoneticPr fontId="3"/>
  </si>
  <si>
    <t>対 象 経 費 の 内 容 に つ い て</t>
    <rPh sb="10" eb="11">
      <t>ナイ</t>
    </rPh>
    <rPh sb="12" eb="13">
      <t>カタチ</t>
    </rPh>
    <phoneticPr fontId="3"/>
  </si>
  <si>
    <t>内　　　　　　容</t>
    <rPh sb="0" eb="1">
      <t>ナイ</t>
    </rPh>
    <rPh sb="7" eb="8">
      <t>カタチ</t>
    </rPh>
    <phoneticPr fontId="3"/>
  </si>
  <si>
    <t>備       考</t>
    <rPh sb="0" eb="1">
      <t>ビン</t>
    </rPh>
    <rPh sb="8" eb="9">
      <t>コウ</t>
    </rPh>
    <phoneticPr fontId="3"/>
  </si>
  <si>
    <t>賃　　　　　　　金</t>
    <rPh sb="0" eb="1">
      <t>チン</t>
    </rPh>
    <rPh sb="8" eb="9">
      <t>キン</t>
    </rPh>
    <phoneticPr fontId="4"/>
  </si>
  <si>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3"/>
  </si>
  <si>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3"/>
  </si>
  <si>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3"/>
  </si>
  <si>
    <t>謝　　　　　　　　　　　　金</t>
    <rPh sb="0" eb="1">
      <t>シャ</t>
    </rPh>
    <rPh sb="13" eb="14">
      <t>キン</t>
    </rPh>
    <phoneticPr fontId="4"/>
  </si>
  <si>
    <t>人　　　　　件　　　　　費</t>
    <rPh sb="0" eb="1">
      <t>ヒト</t>
    </rPh>
    <rPh sb="6" eb="7">
      <t>ケン</t>
    </rPh>
    <rPh sb="12" eb="13">
      <t>ヒ</t>
    </rPh>
    <phoneticPr fontId="4"/>
  </si>
  <si>
    <t>手　　　　　　　　　　　　当</t>
    <rPh sb="0" eb="1">
      <t>テ</t>
    </rPh>
    <rPh sb="13" eb="14">
      <t>トウ</t>
    </rPh>
    <phoneticPr fontId="4"/>
  </si>
  <si>
    <t>報　　　　　　償　　　　　費</t>
    <rPh sb="0" eb="1">
      <t>ホウ</t>
    </rPh>
    <rPh sb="7" eb="8">
      <t>ショウ</t>
    </rPh>
    <rPh sb="13" eb="14">
      <t>ヒ</t>
    </rPh>
    <phoneticPr fontId="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</si>
  <si>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3"/>
  </si>
  <si>
    <t>旅　　　　　　　　　　　　費</t>
    <rPh sb="0" eb="1">
      <t>タビ</t>
    </rPh>
    <rPh sb="13" eb="14">
      <t>ヒ</t>
    </rPh>
    <phoneticPr fontId="4"/>
  </si>
  <si>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3"/>
  </si>
  <si>
    <t>需　　　　用　　　　費</t>
    <rPh sb="0" eb="1">
      <t>モトメ</t>
    </rPh>
    <rPh sb="5" eb="6">
      <t>ヨウ</t>
    </rPh>
    <rPh sb="10" eb="11">
      <t>ヒ</t>
    </rPh>
    <phoneticPr fontId="4"/>
  </si>
  <si>
    <t>消　耗　品　費</t>
    <rPh sb="0" eb="1">
      <t>ショウ</t>
    </rPh>
    <rPh sb="2" eb="3">
      <t>モウ</t>
    </rPh>
    <rPh sb="4" eb="5">
      <t>ヒン</t>
    </rPh>
    <rPh sb="6" eb="7">
      <t>ヒ</t>
    </rPh>
    <phoneticPr fontId="4"/>
  </si>
  <si>
    <t>本事業に必要な消耗品費</t>
    <rPh sb="0" eb="1">
      <t>ホン</t>
    </rPh>
    <rPh sb="1" eb="3">
      <t>ジギョウ</t>
    </rPh>
    <rPh sb="4" eb="6">
      <t>ヒツヨウ</t>
    </rPh>
    <rPh sb="7" eb="10">
      <t>ショウモウヒン</t>
    </rPh>
    <rPh sb="10" eb="11">
      <t>ヒ</t>
    </rPh>
    <phoneticPr fontId="3"/>
  </si>
  <si>
    <t>研修に必要な衛生材料などの医療用消耗品や薬品類等の購入にかかる経費も含まれます。</t>
    <phoneticPr fontId="3"/>
  </si>
  <si>
    <t>印　刷　製　本　費</t>
    <rPh sb="0" eb="1">
      <t>シルシ</t>
    </rPh>
    <rPh sb="2" eb="3">
      <t>サツ</t>
    </rPh>
    <rPh sb="4" eb="5">
      <t>セイ</t>
    </rPh>
    <rPh sb="6" eb="7">
      <t>ホン</t>
    </rPh>
    <rPh sb="8" eb="9">
      <t>ヒ</t>
    </rPh>
    <phoneticPr fontId="4"/>
  </si>
  <si>
    <t>本事業に必要な印刷製本費</t>
    <rPh sb="0" eb="1">
      <t>ホン</t>
    </rPh>
    <rPh sb="1" eb="3">
      <t>ジギョウ</t>
    </rPh>
    <rPh sb="4" eb="6">
      <t>ヒツヨウ</t>
    </rPh>
    <rPh sb="7" eb="9">
      <t>インサツ</t>
    </rPh>
    <rPh sb="9" eb="11">
      <t>セイホン</t>
    </rPh>
    <rPh sb="11" eb="12">
      <t>ヒ</t>
    </rPh>
    <phoneticPr fontId="3"/>
  </si>
  <si>
    <t>本事業にかかる会議や院内研修などの資料や教材の印刷を業者に依頼した場合の経費などです。</t>
    <phoneticPr fontId="3"/>
  </si>
  <si>
    <t>会　　議　　費</t>
    <rPh sb="0" eb="1">
      <t>カイ</t>
    </rPh>
    <rPh sb="3" eb="4">
      <t>ギ</t>
    </rPh>
    <rPh sb="6" eb="7">
      <t>ヒ</t>
    </rPh>
    <phoneticPr fontId="4"/>
  </si>
  <si>
    <t>本事業にかかる会議の開催に必要な経費</t>
    <rPh sb="0" eb="1">
      <t>ホン</t>
    </rPh>
    <rPh sb="1" eb="3">
      <t>ジギョウ</t>
    </rPh>
    <rPh sb="7" eb="9">
      <t>カイギ</t>
    </rPh>
    <rPh sb="10" eb="12">
      <t>カイサイ</t>
    </rPh>
    <rPh sb="13" eb="15">
      <t>ヒツヨウ</t>
    </rPh>
    <rPh sb="16" eb="18">
      <t>ケイヒ</t>
    </rPh>
    <phoneticPr fontId="3"/>
  </si>
  <si>
    <t>外部の講師や委員などのお茶・弁当代や速記にかかる経費が考えられますが、病院職員のお茶代などの計上は好ましくありません。</t>
    <phoneticPr fontId="3"/>
  </si>
  <si>
    <t>図　書　購　入　費</t>
    <rPh sb="0" eb="1">
      <t>ズ</t>
    </rPh>
    <rPh sb="2" eb="3">
      <t>ショ</t>
    </rPh>
    <rPh sb="4" eb="5">
      <t>コウ</t>
    </rPh>
    <rPh sb="6" eb="7">
      <t>イ</t>
    </rPh>
    <rPh sb="8" eb="9">
      <t>ヒ</t>
    </rPh>
    <phoneticPr fontId="4"/>
  </si>
  <si>
    <t>本事業に必要な図書購入費</t>
    <rPh sb="0" eb="1">
      <t>ホン</t>
    </rPh>
    <rPh sb="1" eb="3">
      <t>ジギョウ</t>
    </rPh>
    <rPh sb="4" eb="6">
      <t>ヒツヨウ</t>
    </rPh>
    <rPh sb="7" eb="9">
      <t>トショ</t>
    </rPh>
    <rPh sb="9" eb="12">
      <t>コウニュウヒ</t>
    </rPh>
    <phoneticPr fontId="3"/>
  </si>
  <si>
    <t>本事業で使用する書籍やDVD教材の購入にかかる経費などです。</t>
    <phoneticPr fontId="3"/>
  </si>
  <si>
    <t>役　　務　　費</t>
    <rPh sb="0" eb="1">
      <t>エキ</t>
    </rPh>
    <rPh sb="3" eb="4">
      <t>ツトム</t>
    </rPh>
    <rPh sb="6" eb="7">
      <t>ヒ</t>
    </rPh>
    <phoneticPr fontId="4"/>
  </si>
  <si>
    <t>通　信　運　搬　費</t>
    <rPh sb="0" eb="1">
      <t>ツウ</t>
    </rPh>
    <rPh sb="2" eb="3">
      <t>シン</t>
    </rPh>
    <rPh sb="4" eb="5">
      <t>ウン</t>
    </rPh>
    <rPh sb="6" eb="7">
      <t>ハン</t>
    </rPh>
    <rPh sb="8" eb="9">
      <t>ヒ</t>
    </rPh>
    <phoneticPr fontId="4"/>
  </si>
  <si>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3"/>
  </si>
  <si>
    <t>例えば、郵便料として切手、葉書、小包、速達、書留等の料金が考えられます。</t>
    <phoneticPr fontId="3"/>
  </si>
  <si>
    <t>雑　　役　　務　　費</t>
    <rPh sb="0" eb="1">
      <t>ザツ</t>
    </rPh>
    <rPh sb="3" eb="4">
      <t>エキ</t>
    </rPh>
    <rPh sb="6" eb="7">
      <t>ツトム</t>
    </rPh>
    <rPh sb="9" eb="10">
      <t>ヒ</t>
    </rPh>
    <phoneticPr fontId="4"/>
  </si>
  <si>
    <t>本事業にかかるその他役務費</t>
    <rPh sb="0" eb="1">
      <t>ホン</t>
    </rPh>
    <rPh sb="1" eb="3">
      <t>ジギョウ</t>
    </rPh>
    <rPh sb="9" eb="10">
      <t>タ</t>
    </rPh>
    <rPh sb="10" eb="12">
      <t>エキム</t>
    </rPh>
    <rPh sb="12" eb="13">
      <t>ヒ</t>
    </rPh>
    <phoneticPr fontId="3"/>
  </si>
  <si>
    <t>例えば、新人看護職員が外部の研修に参加した場合の受講料などが想定されます。</t>
    <phoneticPr fontId="3"/>
  </si>
  <si>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3"/>
  </si>
  <si>
    <t>備  品  購  入  費</t>
    <rPh sb="0" eb="1">
      <t>ソナエ</t>
    </rPh>
    <rPh sb="3" eb="4">
      <t>ヒン</t>
    </rPh>
    <rPh sb="6" eb="7">
      <t>コウ</t>
    </rPh>
    <rPh sb="9" eb="10">
      <t>イ</t>
    </rPh>
    <rPh sb="12" eb="13">
      <t>ヒ</t>
    </rPh>
    <phoneticPr fontId="4"/>
  </si>
  <si>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3"/>
  </si>
  <si>
    <t>例えばシミュレーターの購入費などが考えられます。
本事業以外でも使用する場合は対象経費として計上できません。</t>
    <rPh sb="25" eb="26">
      <t>ホン</t>
    </rPh>
    <rPh sb="26" eb="28">
      <t>ジギョウ</t>
    </rPh>
    <rPh sb="28" eb="30">
      <t>イガイ</t>
    </rPh>
    <rPh sb="32" eb="34">
      <t>シヨウ</t>
    </rPh>
    <rPh sb="36" eb="38">
      <t>バアイ</t>
    </rPh>
    <rPh sb="39" eb="41">
      <t>タイショウ</t>
    </rPh>
    <rPh sb="41" eb="43">
      <t>ケイヒ</t>
    </rPh>
    <rPh sb="46" eb="48">
      <t>ケイジョウ</t>
    </rPh>
    <phoneticPr fontId="3"/>
  </si>
  <si>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3"/>
  </si>
  <si>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3"/>
  </si>
  <si>
    <t>謝　　　　　　　　　　金</t>
    <rPh sb="0" eb="1">
      <t>ジャ</t>
    </rPh>
    <rPh sb="11" eb="12">
      <t>キン</t>
    </rPh>
    <phoneticPr fontId="4"/>
  </si>
  <si>
    <t>手　　　　　　　　　　当</t>
    <rPh sb="0" eb="1">
      <t>テ</t>
    </rPh>
    <rPh sb="11" eb="12">
      <t>トウ</t>
    </rPh>
    <phoneticPr fontId="4"/>
  </si>
  <si>
    <t>備       考</t>
    <rPh sb="0" eb="1">
      <t>ソナエ</t>
    </rPh>
    <rPh sb="8" eb="9">
      <t>コウ</t>
    </rPh>
    <phoneticPr fontId="3"/>
  </si>
  <si>
    <t>教　育　担　当　者　経　費</t>
    <rPh sb="0" eb="1">
      <t>キョウ</t>
    </rPh>
    <rPh sb="2" eb="3">
      <t>イク</t>
    </rPh>
    <rPh sb="4" eb="5">
      <t>ユタカ</t>
    </rPh>
    <rPh sb="6" eb="7">
      <t>トウ</t>
    </rPh>
    <rPh sb="8" eb="9">
      <t>モノ</t>
    </rPh>
    <rPh sb="10" eb="11">
      <t>キョウ</t>
    </rPh>
    <rPh sb="12" eb="13">
      <t>ヒ</t>
    </rPh>
    <phoneticPr fontId="4"/>
  </si>
  <si>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3"/>
  </si>
  <si>
    <t>謝　　　　　　　　　金</t>
    <rPh sb="0" eb="1">
      <t>ジャ</t>
    </rPh>
    <rPh sb="10" eb="11">
      <t>キン</t>
    </rPh>
    <phoneticPr fontId="4"/>
  </si>
  <si>
    <t>人　　　　　件　　　　費</t>
    <rPh sb="0" eb="1">
      <t>ヒト</t>
    </rPh>
    <rPh sb="6" eb="7">
      <t>ケン</t>
    </rPh>
    <rPh sb="11" eb="12">
      <t>ヒ</t>
    </rPh>
    <phoneticPr fontId="4"/>
  </si>
  <si>
    <t>手　　　　　　　　　当</t>
    <rPh sb="0" eb="1">
      <t>テ</t>
    </rPh>
    <rPh sb="10" eb="11">
      <t>トウ</t>
    </rPh>
    <phoneticPr fontId="4"/>
  </si>
  <si>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3"/>
  </si>
  <si>
    <t>他施設から受入れた新人看護職員のためにかかる経費です。</t>
    <rPh sb="0" eb="1">
      <t>ホカ</t>
    </rPh>
    <rPh sb="1" eb="3">
      <t>シセツ</t>
    </rPh>
    <rPh sb="5" eb="7">
      <t>ウケイ</t>
    </rPh>
    <rPh sb="9" eb="11">
      <t>シンジン</t>
    </rPh>
    <rPh sb="11" eb="13">
      <t>カンゴ</t>
    </rPh>
    <rPh sb="13" eb="15">
      <t>ショクイン</t>
    </rPh>
    <rPh sb="22" eb="24">
      <t>ケイヒ</t>
    </rPh>
    <phoneticPr fontId="3"/>
  </si>
  <si>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3"/>
  </si>
  <si>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3"/>
  </si>
  <si>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</si>
  <si>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3"/>
  </si>
  <si>
    <t>他施設からの参加者の公募のための案内通知の郵送等が考えられます。</t>
    <phoneticPr fontId="3"/>
  </si>
  <si>
    <t>備  品  購  入  費</t>
    <rPh sb="0" eb="1">
      <t>トモ</t>
    </rPh>
    <rPh sb="3" eb="4">
      <t>ヒン</t>
    </rPh>
    <rPh sb="6" eb="7">
      <t>コウ</t>
    </rPh>
    <rPh sb="9" eb="10">
      <t>イ</t>
    </rPh>
    <rPh sb="12" eb="13">
      <t>ヒ</t>
    </rPh>
    <phoneticPr fontId="4"/>
  </si>
  <si>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3"/>
  </si>
  <si>
    <t>「別紙２参考」、「別紙２記入例」をよく読んで記入してください。</t>
    <rPh sb="1" eb="3">
      <t>ベッシ</t>
    </rPh>
    <rPh sb="4" eb="6">
      <t>サンコウ</t>
    </rPh>
    <rPh sb="9" eb="11">
      <t>ベッシ</t>
    </rPh>
    <rPh sb="12" eb="14">
      <t>キニュウ</t>
    </rPh>
    <rPh sb="14" eb="15">
      <t>レイ</t>
    </rPh>
    <rPh sb="19" eb="20">
      <t>ヨ</t>
    </rPh>
    <rPh sb="22" eb="24">
      <t>キニュウ</t>
    </rPh>
    <phoneticPr fontId="3"/>
  </si>
  <si>
    <t>別紙３参考</t>
    <rPh sb="0" eb="2">
      <t>ベッシ</t>
    </rPh>
    <rPh sb="3" eb="5">
      <t>サンコウ</t>
    </rPh>
    <phoneticPr fontId="3"/>
  </si>
  <si>
    <t>①</t>
    <phoneticPr fontId="3"/>
  </si>
  <si>
    <t>②</t>
    <phoneticPr fontId="3"/>
  </si>
  <si>
    <t>新人保健師：主として保健師免許取得後に初めて就労する保健師のうち、新人保健師研修に参加する者をいいます。
新人助産師：主として助産師免許取得後に初めて就労する助産師のうち、新人助産師研修に参加する者をいいます。
新人看護師：主として看護師免許取得後に初めて就労する看護師のうち、新人看護職員研修に参加する者をいいます。
新人准看護師：主として准看護師免許取得後に初めて就労する准看護師のうち、新人看護職員研修に参加する者をいいます。
新人看護職員：新人保健師、新人助産師、新人看護師及び新人准看護師であって、それぞれの研修に参加する者をいいます。なお、人数の記入については、新人看護職員研修、新人保健師研修又は新人助産師研修の複数の研修を実施する施設において、複数の研修に参加する者は１名として数えてください。</t>
    <rPh sb="0" eb="2">
      <t>シンジン</t>
    </rPh>
    <rPh sb="2" eb="5">
      <t>ホケンシ</t>
    </rPh>
    <rPh sb="55" eb="58">
      <t>ジョサンシ</t>
    </rPh>
    <rPh sb="63" eb="66">
      <t>ジョサンシ</t>
    </rPh>
    <rPh sb="79" eb="82">
      <t>ジョサンシ</t>
    </rPh>
    <rPh sb="88" eb="91">
      <t>ジョサンシ</t>
    </rPh>
    <rPh sb="106" eb="108">
      <t>シンジン</t>
    </rPh>
    <rPh sb="108" eb="111">
      <t>カンゴシ</t>
    </rPh>
    <rPh sb="116" eb="119">
      <t>カンゴシ</t>
    </rPh>
    <rPh sb="132" eb="135">
      <t>カンゴシ</t>
    </rPh>
    <rPh sb="160" eb="162">
      <t>シンジン</t>
    </rPh>
    <rPh sb="162" eb="166">
      <t>ジュンカンゴシ</t>
    </rPh>
    <rPh sb="171" eb="172">
      <t>ジュン</t>
    </rPh>
    <rPh sb="188" eb="192">
      <t>ジュンカンゴシ</t>
    </rPh>
    <rPh sb="200" eb="202">
      <t>ショクイン</t>
    </rPh>
    <rPh sb="217" eb="219">
      <t>シンジン</t>
    </rPh>
    <rPh sb="219" eb="221">
      <t>カンゴ</t>
    </rPh>
    <rPh sb="221" eb="223">
      <t>ショクイン</t>
    </rPh>
    <rPh sb="266" eb="267">
      <t>モノ</t>
    </rPh>
    <rPh sb="276" eb="278">
      <t>ニンズウ</t>
    </rPh>
    <rPh sb="279" eb="281">
      <t>キニュウ</t>
    </rPh>
    <rPh sb="287" eb="288">
      <t>シン</t>
    </rPh>
    <rPh sb="347" eb="348">
      <t>カゾ</t>
    </rPh>
    <phoneticPr fontId="3"/>
  </si>
  <si>
    <t>③</t>
    <phoneticPr fontId="3"/>
  </si>
  <si>
    <t>「施設区分」及び「設置主体」は、別添１から当てはまるものを選択してください。</t>
    <phoneticPr fontId="3"/>
  </si>
  <si>
    <t>④</t>
    <phoneticPr fontId="3"/>
  </si>
  <si>
    <t>「看護職員数」とは、保健師・助産師・看護師・准看護師のいずれかの免許の有資格者数とし、二以上の免許を持つ者も一名として数えてください。</t>
    <rPh sb="1" eb="3">
      <t>カンゴ</t>
    </rPh>
    <rPh sb="3" eb="6">
      <t>ショクインスウ</t>
    </rPh>
    <rPh sb="55" eb="56">
      <t>メイ</t>
    </rPh>
    <phoneticPr fontId="3"/>
  </si>
  <si>
    <t>⑤</t>
    <phoneticPr fontId="3"/>
  </si>
  <si>
    <t>⑥</t>
    <phoneticPr fontId="3"/>
  </si>
  <si>
    <t>⑦</t>
    <phoneticPr fontId="3"/>
  </si>
  <si>
    <t>「新人看護職員を支える組織体制」について、貴施設の新人看護職員に対する職場適応のサポートやメンタルサポート等の体制状況を記載してください。
～新人看護職員を支える組織体制の例～
○プリセプターシップ
新人看護職員１人に対して決められた経験のある先輩看護職員（プリセプター）がマンツーマン（同じ勤務を一緒に行う）で、ある一定期間新人研修を担当する方法。
○チューターシップ
各新人看護職員に決まった相談相手（チューター）を配置し、仕事の仕方、学習方法、悩みごとなどの精神面、生活など広範囲にわたり相談や支援を行う方法。
○チーム支援型
特定の指導係を置くのではなく、チームで新人看護職員を教育・支援する方法。</t>
    <rPh sb="1" eb="3">
      <t>シンジン</t>
    </rPh>
    <rPh sb="3" eb="5">
      <t>カンゴ</t>
    </rPh>
    <rPh sb="5" eb="7">
      <t>ショクイン</t>
    </rPh>
    <rPh sb="8" eb="9">
      <t>ササ</t>
    </rPh>
    <rPh sb="11" eb="13">
      <t>ソシキ</t>
    </rPh>
    <rPh sb="13" eb="15">
      <t>タイセイ</t>
    </rPh>
    <rPh sb="21" eb="22">
      <t>キ</t>
    </rPh>
    <rPh sb="22" eb="24">
      <t>シセツ</t>
    </rPh>
    <rPh sb="25" eb="27">
      <t>シンジン</t>
    </rPh>
    <rPh sb="27" eb="29">
      <t>カンゴ</t>
    </rPh>
    <rPh sb="29" eb="31">
      <t>ショクイン</t>
    </rPh>
    <rPh sb="32" eb="33">
      <t>タイ</t>
    </rPh>
    <rPh sb="35" eb="37">
      <t>ショクバ</t>
    </rPh>
    <rPh sb="37" eb="39">
      <t>テキオウ</t>
    </rPh>
    <rPh sb="53" eb="54">
      <t>トウ</t>
    </rPh>
    <rPh sb="55" eb="57">
      <t>タイセイ</t>
    </rPh>
    <rPh sb="57" eb="59">
      <t>ジョウキョウ</t>
    </rPh>
    <rPh sb="60" eb="62">
      <t>キサイ</t>
    </rPh>
    <rPh sb="72" eb="74">
      <t>シンジン</t>
    </rPh>
    <rPh sb="74" eb="76">
      <t>カンゴ</t>
    </rPh>
    <rPh sb="76" eb="78">
      <t>ショクイン</t>
    </rPh>
    <rPh sb="79" eb="80">
      <t>ササ</t>
    </rPh>
    <rPh sb="82" eb="84">
      <t>ソシキ</t>
    </rPh>
    <rPh sb="84" eb="86">
      <t>タイセイ</t>
    </rPh>
    <rPh sb="87" eb="88">
      <t>レイ</t>
    </rPh>
    <rPh sb="256" eb="258">
      <t>ホウホウ</t>
    </rPh>
    <rPh sb="264" eb="266">
      <t>シエン</t>
    </rPh>
    <rPh sb="266" eb="267">
      <t>ガタ</t>
    </rPh>
    <phoneticPr fontId="3"/>
  </si>
  <si>
    <t>⑧</t>
    <phoneticPr fontId="3"/>
  </si>
  <si>
    <t>⑨</t>
    <phoneticPr fontId="3"/>
  </si>
  <si>
    <t>「実施月数」、「実施日数」は、それぞれ医療機関受入研修事業の年間実施予定月数、日数を記載してください。
例えば、「４月、６月、８月、１０月にそれぞれ２日ずつ受入研修を行う」場合は、「実施月数」は「４」、「実施日数」は「８」となります。</t>
    <rPh sb="52" eb="53">
      <t>タト</t>
    </rPh>
    <rPh sb="58" eb="59">
      <t>ガツ</t>
    </rPh>
    <rPh sb="61" eb="62">
      <t>ガツ</t>
    </rPh>
    <rPh sb="64" eb="65">
      <t>ガツ</t>
    </rPh>
    <rPh sb="68" eb="69">
      <t>ガツ</t>
    </rPh>
    <rPh sb="75" eb="76">
      <t>ニチ</t>
    </rPh>
    <rPh sb="78" eb="80">
      <t>ウケイレ</t>
    </rPh>
    <rPh sb="80" eb="82">
      <t>ケンシュウ</t>
    </rPh>
    <rPh sb="83" eb="84">
      <t>オコナ</t>
    </rPh>
    <rPh sb="86" eb="88">
      <t>バアイ</t>
    </rPh>
    <rPh sb="91" eb="93">
      <t>ジッシ</t>
    </rPh>
    <rPh sb="93" eb="95">
      <t>ツキスウ</t>
    </rPh>
    <rPh sb="102" eb="104">
      <t>ジッシ</t>
    </rPh>
    <rPh sb="104" eb="106">
      <t>ニッスウ</t>
    </rPh>
    <phoneticPr fontId="3"/>
  </si>
  <si>
    <t>「研修の公開・公募方法」は、別添２から最もよく当てはまるものを選択し、「その他」を選択した場合は備考欄に体制及び方法を簡潔に記載してください。</t>
    <phoneticPr fontId="3"/>
  </si>
  <si>
    <t>「研修責任者数」、「教育担当者数」及び「実地指導者数」について、他の役割と兼任している場合は、それぞれの「兼任」欄に人数を記載してください。</t>
    <rPh sb="32" eb="33">
      <t>タ</t>
    </rPh>
    <rPh sb="34" eb="36">
      <t>ヤクワリ</t>
    </rPh>
    <rPh sb="58" eb="60">
      <t>ニンズウ</t>
    </rPh>
    <rPh sb="61" eb="63">
      <t>キサイ</t>
    </rPh>
    <phoneticPr fontId="3"/>
  </si>
  <si>
    <t>備考</t>
    <rPh sb="0" eb="2">
      <t>ビコウ</t>
    </rPh>
    <phoneticPr fontId="23"/>
  </si>
  <si>
    <t>「受入職員の所属場所」、「受入職員の職種」について、自施設の研修に、他の施設から受け入れた者の実人数を記載してください。</t>
    <rPh sb="1" eb="3">
      <t>ウケイレ</t>
    </rPh>
    <rPh sb="3" eb="5">
      <t>ショクイン</t>
    </rPh>
    <rPh sb="6" eb="8">
      <t>ショゾク</t>
    </rPh>
    <rPh sb="8" eb="10">
      <t>バショ</t>
    </rPh>
    <rPh sb="13" eb="15">
      <t>ウケイレ</t>
    </rPh>
    <rPh sb="15" eb="17">
      <t>ショクイン</t>
    </rPh>
    <rPh sb="18" eb="20">
      <t>ショクシュ</t>
    </rPh>
    <rPh sb="47" eb="48">
      <t>ジツ</t>
    </rPh>
    <rPh sb="48" eb="50">
      <t>ニンズウ</t>
    </rPh>
    <rPh sb="51" eb="53">
      <t>キサイ</t>
    </rPh>
    <phoneticPr fontId="3"/>
  </si>
  <si>
    <t>⑩</t>
    <phoneticPr fontId="3"/>
  </si>
  <si>
    <t>⑪</t>
    <phoneticPr fontId="3"/>
  </si>
  <si>
    <t>⑫</t>
    <phoneticPr fontId="3"/>
  </si>
  <si>
    <t>医療法人○○会○○病院</t>
    <rPh sb="0" eb="2">
      <t>イリョウ</t>
    </rPh>
    <rPh sb="2" eb="4">
      <t>ホウジン</t>
    </rPh>
    <rPh sb="6" eb="7">
      <t>カイ</t>
    </rPh>
    <rPh sb="9" eb="11">
      <t>ビョウイン</t>
    </rPh>
    <phoneticPr fontId="23"/>
  </si>
  <si>
    <t>プリセプターシップ</t>
    <phoneticPr fontId="23"/>
  </si>
  <si>
    <t>（再掲）</t>
    <rPh sb="1" eb="3">
      <t>サイケイ</t>
    </rPh>
    <phoneticPr fontId="23"/>
  </si>
  <si>
    <t>令和４年度　新　人　看　護　職　員　研　修　事　業　報　告　書</t>
    <rPh sb="0" eb="2">
      <t>レイワ</t>
    </rPh>
    <rPh sb="3" eb="4">
      <t>ネン</t>
    </rPh>
    <rPh sb="4" eb="5">
      <t>ド</t>
    </rPh>
    <rPh sb="6" eb="7">
      <t>シン</t>
    </rPh>
    <rPh sb="8" eb="9">
      <t>ヒト</t>
    </rPh>
    <rPh sb="10" eb="11">
      <t>ミ</t>
    </rPh>
    <rPh sb="12" eb="13">
      <t>マモル</t>
    </rPh>
    <rPh sb="14" eb="15">
      <t>ショク</t>
    </rPh>
    <rPh sb="16" eb="17">
      <t>イン</t>
    </rPh>
    <rPh sb="18" eb="19">
      <t>ケン</t>
    </rPh>
    <rPh sb="20" eb="21">
      <t>シュウ</t>
    </rPh>
    <rPh sb="22" eb="23">
      <t>コト</t>
    </rPh>
    <rPh sb="24" eb="25">
      <t>ギョウ</t>
    </rPh>
    <rPh sb="26" eb="27">
      <t>ホウ</t>
    </rPh>
    <rPh sb="28" eb="29">
      <t>コク</t>
    </rPh>
    <rPh sb="30" eb="31">
      <t>ショ</t>
    </rPh>
    <phoneticPr fontId="4"/>
  </si>
  <si>
    <r>
      <t>※離職率については、</t>
    </r>
    <r>
      <rPr>
        <sz val="16"/>
        <color indexed="10"/>
        <rFont val="ＭＳ Ｐゴシック"/>
        <family val="3"/>
        <charset val="128"/>
      </rPr>
      <t>令和４</t>
    </r>
    <r>
      <rPr>
        <sz val="16"/>
        <color indexed="10"/>
        <rFont val="ＭＳ Ｐゴシック"/>
        <family val="3"/>
        <charset val="128"/>
      </rPr>
      <t>年４月１日から令和５年３月３１日</t>
    </r>
    <r>
      <rPr>
        <sz val="16"/>
        <rFont val="ＭＳ Ｐゴシック"/>
        <family val="3"/>
        <charset val="128"/>
      </rPr>
      <t>の状況を記入してください。</t>
    </r>
    <rPh sb="1" eb="4">
      <t>リショクリツ</t>
    </rPh>
    <rPh sb="10" eb="12">
      <t>レイワ</t>
    </rPh>
    <rPh sb="13" eb="14">
      <t>ネン</t>
    </rPh>
    <rPh sb="14" eb="15">
      <t>ヘイネン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3"/>
  </si>
  <si>
    <t>令和５年度　　新　人　看　護　職　員　研　修　事　業　費　精　算　額　調　書</t>
    <rPh sb="0" eb="2">
      <t>レイワ</t>
    </rPh>
    <rPh sb="3" eb="5">
      <t>ネンド</t>
    </rPh>
    <rPh sb="7" eb="8">
      <t>シン</t>
    </rPh>
    <rPh sb="9" eb="10">
      <t>ヒト</t>
    </rPh>
    <rPh sb="11" eb="12">
      <t>ミ</t>
    </rPh>
    <rPh sb="13" eb="14">
      <t>マモル</t>
    </rPh>
    <rPh sb="15" eb="16">
      <t>ショク</t>
    </rPh>
    <rPh sb="17" eb="18">
      <t>イン</t>
    </rPh>
    <rPh sb="19" eb="20">
      <t>ケン</t>
    </rPh>
    <rPh sb="21" eb="22">
      <t>シュウ</t>
    </rPh>
    <rPh sb="23" eb="24">
      <t>コト</t>
    </rPh>
    <rPh sb="25" eb="26">
      <t>ギョウ</t>
    </rPh>
    <rPh sb="27" eb="28">
      <t>ヒ</t>
    </rPh>
    <rPh sb="29" eb="30">
      <t>セイ</t>
    </rPh>
    <rPh sb="31" eb="32">
      <t>サン</t>
    </rPh>
    <rPh sb="33" eb="34">
      <t>ガク</t>
    </rPh>
    <rPh sb="35" eb="36">
      <t>チョウ</t>
    </rPh>
    <rPh sb="37" eb="38">
      <t>ショ</t>
    </rPh>
    <phoneticPr fontId="4"/>
  </si>
  <si>
    <t>令和５年度 対 象 経 費 の 実 支 出 額 算 出 内 訳</t>
    <rPh sb="0" eb="2">
      <t>レイワ</t>
    </rPh>
    <rPh sb="3" eb="4">
      <t>ネン</t>
    </rPh>
    <rPh sb="4" eb="5">
      <t>ド</t>
    </rPh>
    <rPh sb="6" eb="7">
      <t>タイ</t>
    </rPh>
    <rPh sb="16" eb="17">
      <t>ジツ</t>
    </rPh>
    <phoneticPr fontId="5"/>
  </si>
  <si>
    <t>令和５年度　新　人　看　護　職　員　研　修　事　業　報　告　書</t>
    <rPh sb="0" eb="1">
      <t>レイ</t>
    </rPh>
    <rPh sb="1" eb="2">
      <t>ワ</t>
    </rPh>
    <rPh sb="3" eb="5">
      <t>ネンド</t>
    </rPh>
    <rPh sb="4" eb="5">
      <t>ド</t>
    </rPh>
    <rPh sb="6" eb="7">
      <t>シン</t>
    </rPh>
    <rPh sb="8" eb="9">
      <t>ヒト</t>
    </rPh>
    <rPh sb="10" eb="11">
      <t>ミ</t>
    </rPh>
    <rPh sb="12" eb="13">
      <t>マモル</t>
    </rPh>
    <rPh sb="14" eb="15">
      <t>ショク</t>
    </rPh>
    <rPh sb="16" eb="17">
      <t>イン</t>
    </rPh>
    <rPh sb="18" eb="19">
      <t>ケン</t>
    </rPh>
    <rPh sb="20" eb="21">
      <t>シュウ</t>
    </rPh>
    <rPh sb="22" eb="23">
      <t>コト</t>
    </rPh>
    <rPh sb="24" eb="25">
      <t>ギョウ</t>
    </rPh>
    <rPh sb="26" eb="27">
      <t>ホウ</t>
    </rPh>
    <rPh sb="28" eb="29">
      <t>コク</t>
    </rPh>
    <rPh sb="30" eb="31">
      <t>ショ</t>
    </rPh>
    <phoneticPr fontId="4"/>
  </si>
  <si>
    <r>
      <t>※離職率については、</t>
    </r>
    <r>
      <rPr>
        <sz val="16"/>
        <color indexed="10"/>
        <rFont val="ＭＳ Ｐゴシック"/>
        <family val="3"/>
        <charset val="128"/>
      </rPr>
      <t>令和５年４月１日から令和６年３月３１日</t>
    </r>
    <r>
      <rPr>
        <sz val="16"/>
        <rFont val="ＭＳ Ｐゴシック"/>
        <family val="3"/>
        <charset val="128"/>
      </rPr>
      <t>の状況を記入してください。</t>
    </r>
    <rPh sb="1" eb="4">
      <t>リショクリツ</t>
    </rPh>
    <rPh sb="10" eb="12">
      <t>レイワ</t>
    </rPh>
    <rPh sb="13" eb="14">
      <t>ネン</t>
    </rPh>
    <rPh sb="14" eb="15">
      <t>ヘイネン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3"/>
  </si>
  <si>
    <r>
      <t xml:space="preserve">Ｃ欄「新人看護職員数」欄には、令和５年４月末日で在職していた新人看護職員数を記載してください。（70名以上いた場合は、その数を記載してください）
</t>
    </r>
    <r>
      <rPr>
        <sz val="12"/>
        <color indexed="10"/>
        <rFont val="ＭＳ 明朝"/>
        <family val="1"/>
        <charset val="128"/>
      </rPr>
      <t>別紙３の「新人看護職員数」と人数が一致するか確認してください。</t>
    </r>
    <rPh sb="15" eb="17">
      <t>レイワ</t>
    </rPh>
    <rPh sb="73" eb="75">
      <t>ベッシ</t>
    </rPh>
    <rPh sb="78" eb="80">
      <t>シンジン</t>
    </rPh>
    <rPh sb="80" eb="82">
      <t>カンゴ</t>
    </rPh>
    <rPh sb="82" eb="85">
      <t>ショクインスウ</t>
    </rPh>
    <rPh sb="87" eb="89">
      <t>ニンズウ</t>
    </rPh>
    <rPh sb="90" eb="92">
      <t>イッチ</t>
    </rPh>
    <rPh sb="95" eb="97">
      <t>カクニン</t>
    </rPh>
    <phoneticPr fontId="3"/>
  </si>
  <si>
    <t>Ｄ欄「研修経費基準額」については次の額を記入してください。
○新人看護職員が１名のとき、440,000円（新人保健師研修・新人助産師研修のいずれかを含む場合は586,000円）
○新人看護職員が２名以上のとき630,000円（新人保健師研修・新人助産師研修のいずれかを含む場合は776,000円、その両方を含む場合は922,000円）</t>
    <rPh sb="51" eb="52">
      <t>エン</t>
    </rPh>
    <rPh sb="86" eb="87">
      <t>エン</t>
    </rPh>
    <rPh sb="111" eb="112">
      <t>エン</t>
    </rPh>
    <rPh sb="146" eb="147">
      <t>エン</t>
    </rPh>
    <rPh sb="165" eb="166">
      <t>エン</t>
    </rPh>
    <phoneticPr fontId="3"/>
  </si>
  <si>
    <t>令　和　５　年　度　新　人　看　護　職　員　研　修　事　業　費　清　算　額　調　書</t>
    <rPh sb="0" eb="1">
      <t>レイ</t>
    </rPh>
    <rPh sb="2" eb="3">
      <t>ワ</t>
    </rPh>
    <rPh sb="6" eb="7">
      <t>ネン</t>
    </rPh>
    <rPh sb="8" eb="9">
      <t>ド</t>
    </rPh>
    <rPh sb="10" eb="11">
      <t>シン</t>
    </rPh>
    <rPh sb="12" eb="13">
      <t>ヒト</t>
    </rPh>
    <rPh sb="14" eb="15">
      <t>ミ</t>
    </rPh>
    <rPh sb="16" eb="17">
      <t>マモル</t>
    </rPh>
    <rPh sb="18" eb="19">
      <t>ショク</t>
    </rPh>
    <rPh sb="20" eb="21">
      <t>イン</t>
    </rPh>
    <rPh sb="22" eb="23">
      <t>ケン</t>
    </rPh>
    <rPh sb="24" eb="25">
      <t>シュウ</t>
    </rPh>
    <rPh sb="26" eb="27">
      <t>コト</t>
    </rPh>
    <rPh sb="28" eb="29">
      <t>ギョウ</t>
    </rPh>
    <rPh sb="30" eb="31">
      <t>ヒ</t>
    </rPh>
    <rPh sb="32" eb="33">
      <t>キヨ</t>
    </rPh>
    <rPh sb="34" eb="35">
      <t>サン</t>
    </rPh>
    <rPh sb="36" eb="37">
      <t>ガク</t>
    </rPh>
    <rPh sb="38" eb="39">
      <t>チョウ</t>
    </rPh>
    <rPh sb="40" eb="41">
      <t>ショ</t>
    </rPh>
    <phoneticPr fontId="4"/>
  </si>
  <si>
    <t>令和５年度 対 象 経 費 の 実 支 出 額 算 出 内 訳</t>
    <rPh sb="0" eb="2">
      <t>レイワ</t>
    </rPh>
    <rPh sb="3" eb="4">
      <t>ネン</t>
    </rPh>
    <rPh sb="4" eb="5">
      <t>ド</t>
    </rPh>
    <rPh sb="6" eb="7">
      <t>タイ</t>
    </rPh>
    <rPh sb="8" eb="9">
      <t>ゾウ</t>
    </rPh>
    <rPh sb="10" eb="11">
      <t>キョウ</t>
    </rPh>
    <rPh sb="12" eb="13">
      <t>ヒ</t>
    </rPh>
    <rPh sb="16" eb="17">
      <t>ジツ</t>
    </rPh>
    <rPh sb="18" eb="19">
      <t>シ</t>
    </rPh>
    <rPh sb="20" eb="21">
      <t>デ</t>
    </rPh>
    <rPh sb="22" eb="23">
      <t>ガク</t>
    </rPh>
    <rPh sb="24" eb="25">
      <t>サン</t>
    </rPh>
    <rPh sb="26" eb="27">
      <t>デ</t>
    </rPh>
    <rPh sb="28" eb="29">
      <t>ウチ</t>
    </rPh>
    <rPh sb="30" eb="31">
      <t>ヤク</t>
    </rPh>
    <phoneticPr fontId="3"/>
  </si>
  <si>
    <r>
      <t>「看護職員数」、「新人保健師数」、「新人助産師数」、「新人看護師数」、「新人准看護師数」、「新人看護職員数」、「研修責任者数」、「教育担当者数」及び「実施指導者数」は</t>
    </r>
    <r>
      <rPr>
        <sz val="12"/>
        <color indexed="10"/>
        <rFont val="ＭＳ 明朝"/>
        <family val="1"/>
        <charset val="128"/>
      </rPr>
      <t>令和５年４月末日</t>
    </r>
    <r>
      <rPr>
        <sz val="12"/>
        <color indexed="8"/>
        <rFont val="ＭＳ 明朝"/>
        <family val="1"/>
        <charset val="128"/>
      </rPr>
      <t>の人数を記載してください。</t>
    </r>
    <rPh sb="27" eb="29">
      <t>シンジン</t>
    </rPh>
    <rPh sb="29" eb="32">
      <t>カンゴシ</t>
    </rPh>
    <rPh sb="32" eb="33">
      <t>スウ</t>
    </rPh>
    <rPh sb="36" eb="38">
      <t>シンジン</t>
    </rPh>
    <rPh sb="38" eb="42">
      <t>ジュンカンゴシ</t>
    </rPh>
    <rPh sb="42" eb="43">
      <t>スウ</t>
    </rPh>
    <rPh sb="46" eb="48">
      <t>シンジン</t>
    </rPh>
    <rPh sb="48" eb="50">
      <t>カンゴ</t>
    </rPh>
    <rPh sb="50" eb="53">
      <t>ショクインスウ</t>
    </rPh>
    <rPh sb="56" eb="58">
      <t>ケンシュウ</t>
    </rPh>
    <rPh sb="58" eb="61">
      <t>セキニンシャ</t>
    </rPh>
    <rPh sb="61" eb="62">
      <t>スウ</t>
    </rPh>
    <rPh sb="65" eb="67">
      <t>キョウイク</t>
    </rPh>
    <rPh sb="67" eb="69">
      <t>タントウ</t>
    </rPh>
    <rPh sb="69" eb="70">
      <t>シャ</t>
    </rPh>
    <rPh sb="70" eb="71">
      <t>スウ</t>
    </rPh>
    <rPh sb="72" eb="73">
      <t>オヨ</t>
    </rPh>
    <rPh sb="75" eb="77">
      <t>ジッシ</t>
    </rPh>
    <rPh sb="77" eb="80">
      <t>シドウシャ</t>
    </rPh>
    <rPh sb="80" eb="81">
      <t>スウ</t>
    </rPh>
    <rPh sb="83" eb="85">
      <t>レイワ</t>
    </rPh>
    <phoneticPr fontId="3"/>
  </si>
  <si>
    <r>
      <t>看護職員（保健師、助産師）離職率の算出式は以下のとおりです。なお、</t>
    </r>
    <r>
      <rPr>
        <sz val="12"/>
        <color indexed="10"/>
        <rFont val="ＭＳ 明朝"/>
        <family val="1"/>
        <charset val="128"/>
      </rPr>
      <t>各数値は令和５年度（令和５年４月１日から令和６年３月３１日）の状況を記載してください。</t>
    </r>
    <r>
      <rPr>
        <sz val="12"/>
        <color indexed="8"/>
        <rFont val="ＭＳ 明朝"/>
        <family val="1"/>
        <charset val="128"/>
      </rPr>
      <t>また、それぞれの人数を入力すると、離職率が自動で計算されるようになっています。
看護職員(保健師、助産師)離職率＝看護職員(保健師、助産師)退職者数</t>
    </r>
    <r>
      <rPr>
        <sz val="8"/>
        <color indexed="8"/>
        <rFont val="ＭＳ 明朝"/>
        <family val="1"/>
        <charset val="128"/>
      </rPr>
      <t>※1</t>
    </r>
    <r>
      <rPr>
        <sz val="12"/>
        <color indexed="8"/>
        <rFont val="ＭＳ 明朝"/>
        <family val="1"/>
        <charset val="128"/>
      </rPr>
      <t>／平均看護職員(保健師、助産師)数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※１　看護職員（保健師、助産師）退職者数＝その年度の４月１日から３月３１日までの間に退職した看護職員（保健師、助産師）の数
※２　平均看護職員（保健師、助産師）数＝（年度当初の在籍看護職員（保健師、助産師）数＋年度末の在籍看護職員（保健師、助産師）数）／２</t>
    </r>
    <rPh sb="0" eb="2">
      <t>カンゴ</t>
    </rPh>
    <rPh sb="2" eb="4">
      <t>ショクイン</t>
    </rPh>
    <rPh sb="5" eb="8">
      <t>ホケンシ</t>
    </rPh>
    <rPh sb="9" eb="12">
      <t>ジョサンシ</t>
    </rPh>
    <rPh sb="13" eb="16">
      <t>リショクリツ</t>
    </rPh>
    <rPh sb="17" eb="19">
      <t>サンシュツ</t>
    </rPh>
    <rPh sb="19" eb="20">
      <t>シキ</t>
    </rPh>
    <rPh sb="21" eb="23">
      <t>イカ</t>
    </rPh>
    <rPh sb="33" eb="34">
      <t>カク</t>
    </rPh>
    <rPh sb="34" eb="36">
      <t>スウチ</t>
    </rPh>
    <rPh sb="37" eb="39">
      <t>レイワ</t>
    </rPh>
    <rPh sb="40" eb="42">
      <t>ネンド</t>
    </rPh>
    <rPh sb="43" eb="45">
      <t>レイワ</t>
    </rPh>
    <rPh sb="46" eb="47">
      <t>ネン</t>
    </rPh>
    <rPh sb="48" eb="49">
      <t>ガツ</t>
    </rPh>
    <rPh sb="50" eb="51">
      <t>ニチ</t>
    </rPh>
    <rPh sb="53" eb="55">
      <t>レイワ</t>
    </rPh>
    <rPh sb="56" eb="57">
      <t>ネン</t>
    </rPh>
    <rPh sb="58" eb="59">
      <t>ガツ</t>
    </rPh>
    <rPh sb="61" eb="62">
      <t>ニチ</t>
    </rPh>
    <rPh sb="64" eb="66">
      <t>ジョウキョウ</t>
    </rPh>
    <rPh sb="67" eb="69">
      <t>キサイ</t>
    </rPh>
    <rPh sb="84" eb="86">
      <t>ニンズウ</t>
    </rPh>
    <rPh sb="87" eb="89">
      <t>ニュウリョク</t>
    </rPh>
    <rPh sb="93" eb="96">
      <t>リショクリツ</t>
    </rPh>
    <rPh sb="97" eb="99">
      <t>ジドウ</t>
    </rPh>
    <rPh sb="100" eb="102">
      <t>ケイサン</t>
    </rPh>
    <phoneticPr fontId="3"/>
  </si>
  <si>
    <r>
      <t>新人看護職員(保健師、助産師)離職率の算出式は以下のとおりです。なお、</t>
    </r>
    <r>
      <rPr>
        <sz val="12"/>
        <color indexed="10"/>
        <rFont val="ＭＳ 明朝"/>
        <family val="1"/>
        <charset val="128"/>
      </rPr>
      <t>各数値は令和５年度（令和５年４月１日から令和６年３月３１日）の状況を記載してください。</t>
    </r>
    <r>
      <rPr>
        <sz val="12"/>
        <color indexed="8"/>
        <rFont val="ＭＳ 明朝"/>
        <family val="1"/>
        <charset val="128"/>
      </rPr>
      <t>また、それぞれの人数を入力すると、離職率が自動で計算されるようになっています。
新人看護職員(保健師、助産師)離職率＝新人看護職員(保健師、助産師)退職者数</t>
    </r>
    <r>
      <rPr>
        <sz val="8"/>
        <color indexed="8"/>
        <rFont val="ＭＳ 明朝"/>
        <family val="1"/>
        <charset val="128"/>
      </rPr>
      <t>※1</t>
    </r>
    <r>
      <rPr>
        <sz val="12"/>
        <color indexed="8"/>
        <rFont val="ＭＳ 明朝"/>
        <family val="1"/>
        <charset val="128"/>
      </rPr>
      <t>／新人看護職員(保健師、助産師)採用者数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 xml:space="preserve">
※１　新人看護職員(保健師、助産師)退職者数＝その年度の４月１日から３月３１日の間に退職した新人看護職員(保健師、助産師)の数
※２　新人看護職員(保健師、助産師)採用者数＝その年度の４月１日から３月３１日の間に採用した新人看護職員(保健師、助産師)の数</t>
    </r>
    <rPh sb="21" eb="22">
      <t>シキ</t>
    </rPh>
    <rPh sb="23" eb="25">
      <t>イカ</t>
    </rPh>
    <rPh sb="39" eb="41">
      <t>レイワ</t>
    </rPh>
    <rPh sb="45" eb="47">
      <t>レイワ</t>
    </rPh>
    <rPh sb="55" eb="57">
      <t>レイワ</t>
    </rPh>
    <rPh sb="69" eb="71">
      <t>キサイ</t>
    </rPh>
    <rPh sb="89" eb="91">
      <t>ニュウリョク</t>
    </rPh>
    <phoneticPr fontId="3"/>
  </si>
  <si>
    <t>「過去の新人看護職員研修の実施状況」は、過去に新人看護職員研修ガイドラインに沿った研修を実施していた場合の開始年度を以下から選択してください。
①平成３０年度以前　②令和元年度　③令和２年度　④令和３年度　⑤令和４年度 ⑥実施なし</t>
    <rPh sb="20" eb="22">
      <t>カコ</t>
    </rPh>
    <rPh sb="58" eb="60">
      <t>イカ</t>
    </rPh>
    <rPh sb="62" eb="64">
      <t>センタク</t>
    </rPh>
    <rPh sb="73" eb="75">
      <t>ヘイセイ</t>
    </rPh>
    <rPh sb="77" eb="79">
      <t>ネンド</t>
    </rPh>
    <rPh sb="79" eb="81">
      <t>イゼン</t>
    </rPh>
    <rPh sb="86" eb="88">
      <t>ネンド</t>
    </rPh>
    <rPh sb="90" eb="92">
      <t>レイワ</t>
    </rPh>
    <rPh sb="93" eb="95">
      <t>ネンド</t>
    </rPh>
    <rPh sb="97" eb="99">
      <t>レイワ</t>
    </rPh>
    <rPh sb="100" eb="102">
      <t>ネンド</t>
    </rPh>
    <rPh sb="104" eb="106">
      <t>レイワ</t>
    </rPh>
    <rPh sb="107" eb="109">
      <t>ネンド</t>
    </rPh>
    <rPh sb="111" eb="113">
      <t>ジッシ</t>
    </rPh>
    <phoneticPr fontId="3"/>
  </si>
  <si>
    <r>
      <t>Ｆ欄の「交付決定額」には</t>
    </r>
    <r>
      <rPr>
        <sz val="12"/>
        <color indexed="10"/>
        <rFont val="ＭＳ 明朝"/>
        <family val="1"/>
        <charset val="128"/>
      </rPr>
      <t>令和６年３月２２日</t>
    </r>
    <r>
      <rPr>
        <sz val="12"/>
        <color indexed="8"/>
        <rFont val="ＭＳ 明朝"/>
        <family val="1"/>
        <charset val="128"/>
      </rPr>
      <t>付けで交付決定した額を記載してください。</t>
    </r>
    <rPh sb="12" eb="14">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</si>
</sst>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quot;人&quot;"/>
    <numFmt numFmtId="179" formatCode="0.0%"/>
    <numFmt numFmtId="180" formatCode="#,##0.0_ "/>
    <numFmt numFmtId="181" formatCode="#,##0_);[Red]\(#,##0\)"/>
  </numFmts>
  <fonts count="64">
    <font>
      <sz val="11"/>
      <color theme="1"/>
      <name val="ＭＳ Ｐゴシック"/>
      <family val="3"/>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1"/>
      <name val="ＭＳ ゴシック"/>
      <family val="3"/>
      <charset val="128"/>
    </font>
    <font>
      <sz val="14"/>
      <name val="ＭＳ ゴシック"/>
      <family val="3"/>
      <charset val="128"/>
    </font>
    <font>
      <sz val="14"/>
      <color indexed="81"/>
      <name val="ＭＳ Ｐゴシック"/>
      <family val="3"/>
      <charset val="128"/>
    </font>
    <font>
      <b/>
      <sz val="12"/>
      <name val="ＭＳ 明朝"/>
      <family val="1"/>
      <charset val="128"/>
    </font>
    <font>
      <b/>
      <sz val="14"/>
      <color indexed="81"/>
      <name val="ＭＳ Ｐゴシック"/>
      <family val="3"/>
      <charset val="128"/>
    </font>
    <font>
      <sz val="11"/>
      <name val="ＭＳ Ｐゴシック"/>
      <family val="3"/>
      <charset val="128"/>
    </font>
    <font>
      <sz val="6"/>
      <name val="ＭＳ Ｐゴシック"/>
      <family val="3"/>
      <charset val="128"/>
    </font>
    <font>
      <u/>
      <sz val="10"/>
      <name val="ＭＳ 明朝"/>
      <family val="1"/>
      <charset val="128"/>
    </font>
    <font>
      <sz val="12"/>
      <color indexed="10"/>
      <name val="ＭＳ Ｐゴシック"/>
      <family val="3"/>
      <charset val="128"/>
    </font>
    <font>
      <sz val="20"/>
      <name val="ＭＳ 明朝"/>
      <family val="1"/>
      <charset val="128"/>
    </font>
    <font>
      <b/>
      <sz val="11"/>
      <name val="ＭＳ 明朝"/>
      <family val="1"/>
      <charset val="128"/>
    </font>
    <font>
      <sz val="16"/>
      <name val="ＭＳ 明朝"/>
      <family val="1"/>
      <charset val="128"/>
    </font>
    <font>
      <sz val="6"/>
      <name val="ＭＳ Ｐゴシック"/>
      <family val="3"/>
      <charset val="128"/>
    </font>
    <font>
      <sz val="16"/>
      <color indexed="10"/>
      <name val="ＭＳ Ｐゴシック"/>
      <family val="3"/>
      <charset val="128"/>
    </font>
    <font>
      <sz val="16"/>
      <name val="ＭＳ Ｐゴシック"/>
      <family val="3"/>
      <charset val="128"/>
    </font>
    <font>
      <sz val="12"/>
      <color indexed="10"/>
      <name val="ＭＳ 明朝"/>
      <family val="1"/>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0"/>
      <name val="HGPｺﾞｼｯｸE"/>
      <family val="3"/>
      <charset val="128"/>
    </font>
    <font>
      <sz val="13"/>
      <name val="HGPｺﾞｼｯｸE"/>
      <family val="3"/>
      <charset val="128"/>
    </font>
    <font>
      <sz val="9"/>
      <name val="HGPｺﾞｼｯｸE"/>
      <family val="3"/>
      <charset val="128"/>
    </font>
    <font>
      <sz val="11"/>
      <name val="HGPｺﾞｼｯｸE"/>
      <family val="3"/>
      <charset val="128"/>
    </font>
    <font>
      <sz val="12"/>
      <color indexed="8"/>
      <name val="ＭＳ 明朝"/>
      <family val="1"/>
      <charset val="128"/>
    </font>
    <font>
      <sz val="8"/>
      <color indexed="8"/>
      <name val="ＭＳ 明朝"/>
      <family val="1"/>
      <charset val="128"/>
    </font>
    <font>
      <sz val="11"/>
      <color indexed="8"/>
      <name val="ＭＳ 明朝"/>
      <family val="1"/>
      <charset val="128"/>
    </font>
    <font>
      <sz val="16"/>
      <name val="ＭＳ ゴシック"/>
      <family val="3"/>
      <charset val="128"/>
    </font>
    <font>
      <sz val="14"/>
      <color indexed="81"/>
      <name val="MS P ゴシック"/>
      <family val="3"/>
      <charset val="128"/>
    </font>
    <font>
      <sz val="9"/>
      <color indexed="81"/>
      <name val="MS P ゴシック"/>
      <family val="3"/>
      <charset val="128"/>
    </font>
    <font>
      <b/>
      <sz val="14"/>
      <color indexed="81"/>
      <name val="MS P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8"/>
      <name val="ＭＳ Ｐゴシック"/>
      <family val="3"/>
      <charset val="128"/>
      <scheme val="minor"/>
    </font>
    <font>
      <sz val="16"/>
      <name val="ＭＳ Ｐゴシック"/>
      <family val="3"/>
      <charset val="128"/>
      <scheme val="minor"/>
    </font>
    <font>
      <sz val="22"/>
      <name val="ＭＳ Ｐゴシック"/>
      <family val="3"/>
      <charset val="128"/>
      <scheme val="minor"/>
    </font>
    <font>
      <b/>
      <sz val="20"/>
      <name val="ＭＳ Ｐゴシック"/>
      <family val="3"/>
      <charset val="128"/>
      <scheme val="minor"/>
    </font>
    <font>
      <sz val="9"/>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20"/>
      <name val="ＭＳ Ｐゴシック"/>
      <family val="3"/>
      <charset val="128"/>
      <scheme val="minor"/>
    </font>
    <font>
      <sz val="12"/>
      <color rgb="FFFF0000"/>
      <name val="HGPｺﾞｼｯｸE"/>
      <family val="3"/>
      <charset val="128"/>
    </font>
    <font>
      <sz val="24"/>
      <name val="ＭＳ Ｐゴシック"/>
      <family val="3"/>
      <charset val="128"/>
      <scheme val="minor"/>
    </font>
    <font>
      <sz val="12"/>
      <color theme="1"/>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0" fontId="2" fillId="0" borderId="0"/>
    <xf numFmtId="0" fontId="16" fillId="0" borderId="0">
      <alignment vertical="center"/>
    </xf>
    <xf numFmtId="0" fontId="45" fillId="0" borderId="0">
      <alignment vertical="center"/>
    </xf>
    <xf numFmtId="0" fontId="6" fillId="0" borderId="0"/>
    <xf numFmtId="1" fontId="7" fillId="0" borderId="0"/>
  </cellStyleXfs>
  <cellXfs count="547">
    <xf numFmtId="0" fontId="0" fillId="0" borderId="0" xfId="0">
      <alignment vertical="center"/>
    </xf>
    <xf numFmtId="0" fontId="47" fillId="0" borderId="0" xfId="3" applyFont="1"/>
    <xf numFmtId="0" fontId="47" fillId="0" borderId="1" xfId="3" applyFont="1" applyBorder="1"/>
    <xf numFmtId="0" fontId="47" fillId="0" borderId="0" xfId="3" applyFont="1" applyBorder="1" applyAlignment="1">
      <alignment vertical="center"/>
    </xf>
    <xf numFmtId="0" fontId="47" fillId="0" borderId="0" xfId="3" applyFont="1" applyAlignment="1">
      <alignment vertical="center"/>
    </xf>
    <xf numFmtId="0" fontId="47" fillId="0" borderId="2" xfId="3" applyFont="1" applyBorder="1"/>
    <xf numFmtId="0" fontId="47" fillId="0" borderId="1" xfId="3" applyFont="1" applyBorder="1" applyAlignment="1">
      <alignment horizontal="right"/>
    </xf>
    <xf numFmtId="0" fontId="47" fillId="0" borderId="0" xfId="3" applyFont="1" applyFill="1" applyBorder="1" applyAlignment="1">
      <alignment vertical="center"/>
    </xf>
    <xf numFmtId="0" fontId="47" fillId="0" borderId="0" xfId="3" applyFont="1" applyFill="1"/>
    <xf numFmtId="0" fontId="47" fillId="0" borderId="0" xfId="3" applyFont="1" applyFill="1" applyBorder="1" applyAlignment="1">
      <alignment horizontal="distributed" vertical="center" indent="7"/>
    </xf>
    <xf numFmtId="38" fontId="48" fillId="0" borderId="0" xfId="1" applyFont="1" applyFill="1" applyBorder="1" applyAlignment="1"/>
    <xf numFmtId="0" fontId="47" fillId="0" borderId="0" xfId="6" applyFont="1" applyAlignment="1">
      <alignment vertical="center"/>
    </xf>
    <xf numFmtId="0" fontId="46" fillId="0" borderId="0" xfId="3" applyFont="1"/>
    <xf numFmtId="0" fontId="8" fillId="0" borderId="0" xfId="3" applyFont="1"/>
    <xf numFmtId="0" fontId="6" fillId="0" borderId="0" xfId="3" applyFont="1"/>
    <xf numFmtId="0" fontId="8" fillId="0" borderId="0" xfId="3" applyFont="1" applyAlignment="1">
      <alignment vertical="center"/>
    </xf>
    <xf numFmtId="0" fontId="8" fillId="0" borderId="3" xfId="3" applyFont="1" applyBorder="1"/>
    <xf numFmtId="0" fontId="8" fillId="0" borderId="4" xfId="3" applyFont="1" applyBorder="1"/>
    <xf numFmtId="0" fontId="7" fillId="0" borderId="5" xfId="3" applyFont="1" applyBorder="1" applyAlignment="1">
      <alignment horizontal="distributed" vertical="center" justifyLastLine="1"/>
    </xf>
    <xf numFmtId="0" fontId="8" fillId="0" borderId="6" xfId="3" applyFont="1" applyBorder="1"/>
    <xf numFmtId="0" fontId="8" fillId="0" borderId="7" xfId="3" applyFont="1" applyBorder="1"/>
    <xf numFmtId="0" fontId="8" fillId="0" borderId="7" xfId="3" applyFont="1" applyBorder="1" applyAlignment="1">
      <alignment horizontal="distributed"/>
    </xf>
    <xf numFmtId="0" fontId="8" fillId="0" borderId="8" xfId="3" applyFont="1" applyBorder="1"/>
    <xf numFmtId="0" fontId="7" fillId="0" borderId="1" xfId="3" applyFont="1" applyBorder="1" applyAlignment="1">
      <alignment horizontal="right"/>
    </xf>
    <xf numFmtId="0" fontId="8" fillId="0" borderId="1" xfId="3" applyFont="1" applyBorder="1"/>
    <xf numFmtId="0" fontId="8" fillId="0" borderId="9" xfId="3" applyFont="1" applyBorder="1"/>
    <xf numFmtId="0" fontId="8" fillId="0" borderId="0" xfId="3" applyFont="1" applyBorder="1" applyAlignment="1">
      <alignment horizontal="distributed"/>
    </xf>
    <xf numFmtId="0" fontId="8" fillId="0" borderId="10" xfId="3" applyFont="1" applyBorder="1"/>
    <xf numFmtId="176" fontId="8" fillId="0" borderId="2" xfId="3" applyNumberFormat="1" applyFont="1" applyBorder="1"/>
    <xf numFmtId="0" fontId="8" fillId="0" borderId="2" xfId="3" applyFont="1" applyBorder="1"/>
    <xf numFmtId="0" fontId="8" fillId="0" borderId="0" xfId="3" applyFont="1" applyBorder="1"/>
    <xf numFmtId="0" fontId="8" fillId="0" borderId="0" xfId="3" applyFont="1" applyBorder="1" applyAlignment="1">
      <alignment horizontal="center"/>
    </xf>
    <xf numFmtId="0" fontId="8" fillId="0" borderId="11" xfId="3" applyFont="1" applyBorder="1"/>
    <xf numFmtId="0" fontId="8" fillId="0" borderId="12" xfId="3" applyFont="1" applyBorder="1"/>
    <xf numFmtId="0" fontId="8" fillId="0" borderId="0" xfId="3" applyFont="1" applyBorder="1" applyAlignment="1"/>
    <xf numFmtId="0" fontId="8" fillId="0" borderId="5" xfId="3" applyFont="1" applyBorder="1"/>
    <xf numFmtId="0" fontId="6" fillId="0" borderId="0" xfId="6" applyFill="1" applyAlignment="1">
      <alignment vertical="center"/>
    </xf>
    <xf numFmtId="0" fontId="6" fillId="0" borderId="0" xfId="3" applyFont="1" applyAlignment="1">
      <alignment vertical="center"/>
    </xf>
    <xf numFmtId="0" fontId="2" fillId="0" borderId="0" xfId="3" applyAlignment="1">
      <alignment vertical="center"/>
    </xf>
    <xf numFmtId="0" fontId="6" fillId="0" borderId="13" xfId="3" applyFont="1" applyBorder="1" applyAlignment="1">
      <alignment horizontal="center" vertical="center"/>
    </xf>
    <xf numFmtId="0" fontId="6" fillId="0" borderId="14" xfId="3" applyFont="1" applyBorder="1" applyAlignment="1">
      <alignment vertical="center"/>
    </xf>
    <xf numFmtId="0" fontId="6" fillId="0" borderId="15" xfId="3" applyFont="1" applyBorder="1" applyAlignment="1">
      <alignment vertical="center"/>
    </xf>
    <xf numFmtId="0" fontId="6" fillId="0" borderId="16" xfId="3" applyFont="1" applyBorder="1" applyAlignment="1">
      <alignment vertical="center"/>
    </xf>
    <xf numFmtId="0" fontId="6" fillId="0" borderId="17" xfId="3" applyFont="1" applyBorder="1" applyAlignment="1">
      <alignment vertical="center"/>
    </xf>
    <xf numFmtId="0" fontId="6" fillId="0" borderId="0" xfId="6" applyAlignment="1">
      <alignment vertical="center"/>
    </xf>
    <xf numFmtId="0" fontId="10" fillId="0" borderId="0" xfId="6" applyFont="1" applyAlignment="1">
      <alignment vertical="center"/>
    </xf>
    <xf numFmtId="0" fontId="6" fillId="0" borderId="13" xfId="3" applyFont="1" applyBorder="1" applyAlignment="1">
      <alignment vertical="center"/>
    </xf>
    <xf numFmtId="0" fontId="6" fillId="0" borderId="18" xfId="3" applyFont="1" applyBorder="1" applyAlignment="1">
      <alignment horizontal="distributed" vertical="center" indent="1"/>
    </xf>
    <xf numFmtId="0" fontId="6" fillId="0" borderId="19" xfId="3" applyFont="1" applyBorder="1" applyAlignment="1">
      <alignment horizontal="distributed" vertical="center" indent="1"/>
    </xf>
    <xf numFmtId="0" fontId="6" fillId="0" borderId="20" xfId="3" applyFont="1" applyBorder="1" applyAlignment="1">
      <alignment vertical="center"/>
    </xf>
    <xf numFmtId="0" fontId="6" fillId="0" borderId="21" xfId="3" applyFont="1" applyBorder="1" applyAlignment="1">
      <alignment horizontal="distributed" vertical="center" indent="1"/>
    </xf>
    <xf numFmtId="0" fontId="6" fillId="0" borderId="22" xfId="3" applyFont="1" applyBorder="1" applyAlignment="1">
      <alignment horizontal="distributed" vertical="center" indent="1"/>
    </xf>
    <xf numFmtId="0" fontId="6" fillId="0" borderId="23" xfId="3" applyFont="1" applyBorder="1" applyAlignment="1">
      <alignment horizontal="distributed" vertical="center" indent="1"/>
    </xf>
    <xf numFmtId="0" fontId="6" fillId="0" borderId="24" xfId="3" applyFont="1" applyBorder="1" applyAlignment="1">
      <alignment horizontal="distributed" vertical="center" indent="1"/>
    </xf>
    <xf numFmtId="0" fontId="6" fillId="0" borderId="25" xfId="3" applyFont="1" applyBorder="1" applyAlignment="1">
      <alignment vertical="center"/>
    </xf>
    <xf numFmtId="0" fontId="6" fillId="0" borderId="26" xfId="3" applyFont="1" applyBorder="1" applyAlignment="1">
      <alignment horizontal="distributed" vertical="center" indent="1"/>
    </xf>
    <xf numFmtId="0" fontId="6" fillId="0" borderId="27" xfId="3" applyFont="1" applyBorder="1" applyAlignment="1">
      <alignment horizontal="distributed" vertical="center" indent="1"/>
    </xf>
    <xf numFmtId="0" fontId="6" fillId="0" borderId="28" xfId="3" applyFont="1" applyBorder="1" applyAlignment="1">
      <alignment horizontal="distributed" vertical="center" indent="1"/>
    </xf>
    <xf numFmtId="0" fontId="6" fillId="0" borderId="29" xfId="3" applyFont="1" applyBorder="1" applyAlignment="1">
      <alignment horizontal="distributed" vertical="center" indent="1"/>
    </xf>
    <xf numFmtId="0" fontId="6" fillId="0" borderId="30" xfId="3" applyFont="1" applyBorder="1" applyAlignment="1">
      <alignment vertical="center"/>
    </xf>
    <xf numFmtId="0" fontId="6" fillId="0" borderId="31" xfId="3" applyFont="1" applyBorder="1" applyAlignment="1">
      <alignment horizontal="distributed" vertical="center" indent="1"/>
    </xf>
    <xf numFmtId="0" fontId="6" fillId="0" borderId="32" xfId="3" applyFont="1" applyBorder="1" applyAlignment="1">
      <alignment vertical="center"/>
    </xf>
    <xf numFmtId="0" fontId="6" fillId="0" borderId="33" xfId="3" applyFont="1" applyBorder="1" applyAlignment="1">
      <alignment horizontal="distributed" vertical="center" indent="1"/>
    </xf>
    <xf numFmtId="0" fontId="6" fillId="0" borderId="34" xfId="3" applyFont="1" applyBorder="1" applyAlignment="1">
      <alignment vertical="center"/>
    </xf>
    <xf numFmtId="0" fontId="6" fillId="0" borderId="35" xfId="3" applyFont="1" applyBorder="1" applyAlignment="1">
      <alignment horizontal="distributed" vertical="center" indent="1"/>
    </xf>
    <xf numFmtId="0" fontId="6" fillId="0" borderId="36" xfId="3" applyFont="1" applyBorder="1" applyAlignment="1">
      <alignment horizontal="distributed" vertical="center" indent="1"/>
    </xf>
    <xf numFmtId="0" fontId="7" fillId="0" borderId="0" xfId="3" applyFont="1" applyBorder="1" applyAlignment="1">
      <alignment horizontal="distributed" vertical="center" indent="4"/>
    </xf>
    <xf numFmtId="0" fontId="6" fillId="0" borderId="37" xfId="3" applyFont="1" applyBorder="1" applyAlignment="1">
      <alignment vertical="center"/>
    </xf>
    <xf numFmtId="0" fontId="2" fillId="0" borderId="0" xfId="3" applyBorder="1" applyAlignment="1">
      <alignment vertical="center"/>
    </xf>
    <xf numFmtId="0" fontId="2" fillId="0" borderId="0" xfId="3" applyBorder="1" applyAlignment="1">
      <alignment horizontal="distributed" vertical="center" indent="1"/>
    </xf>
    <xf numFmtId="38" fontId="48" fillId="0" borderId="5" xfId="1" applyFont="1" applyFill="1" applyBorder="1" applyAlignment="1"/>
    <xf numFmtId="0" fontId="11" fillId="0" borderId="38" xfId="3" applyFont="1" applyFill="1" applyBorder="1" applyAlignment="1">
      <alignment horizontal="center" vertical="center"/>
    </xf>
    <xf numFmtId="0" fontId="11" fillId="0" borderId="5" xfId="3" applyFont="1" applyFill="1" applyBorder="1" applyAlignment="1">
      <alignment horizontal="center" vertical="center"/>
    </xf>
    <xf numFmtId="0" fontId="6" fillId="0" borderId="0" xfId="3" applyFont="1" applyAlignment="1">
      <alignment horizontal="right"/>
    </xf>
    <xf numFmtId="0" fontId="8" fillId="0" borderId="0" xfId="3" applyFont="1" applyAlignment="1">
      <alignment vertical="top"/>
    </xf>
    <xf numFmtId="0" fontId="9" fillId="0" borderId="0" xfId="3" applyFont="1" applyAlignment="1">
      <alignment horizontal="left" vertical="center"/>
    </xf>
    <xf numFmtId="0" fontId="49" fillId="0" borderId="0" xfId="0" applyFont="1">
      <alignment vertical="center"/>
    </xf>
    <xf numFmtId="176" fontId="8" fillId="2" borderId="2" xfId="3" applyNumberFormat="1" applyFont="1" applyFill="1" applyBorder="1"/>
    <xf numFmtId="0" fontId="14" fillId="0" borderId="0" xfId="3" applyFont="1" applyBorder="1" applyAlignment="1">
      <alignment horizontal="distributed"/>
    </xf>
    <xf numFmtId="176" fontId="48" fillId="0" borderId="5" xfId="1" applyNumberFormat="1" applyFont="1" applyFill="1" applyBorder="1" applyAlignment="1">
      <alignment horizontal="right"/>
    </xf>
    <xf numFmtId="0" fontId="45" fillId="0" borderId="0" xfId="3" applyFont="1" applyAlignment="1">
      <alignment vertical="center"/>
    </xf>
    <xf numFmtId="0" fontId="50" fillId="0" borderId="0" xfId="3" applyFont="1" applyAlignment="1">
      <alignment vertical="top"/>
    </xf>
    <xf numFmtId="0" fontId="46" fillId="0" borderId="0" xfId="3" applyFont="1" applyAlignment="1">
      <alignment vertical="center"/>
    </xf>
    <xf numFmtId="0" fontId="47" fillId="0" borderId="5" xfId="3" applyFont="1" applyBorder="1" applyAlignment="1"/>
    <xf numFmtId="0" fontId="47" fillId="0" borderId="5" xfId="3" applyFont="1" applyBorder="1" applyAlignment="1">
      <alignment vertical="center"/>
    </xf>
    <xf numFmtId="0" fontId="47" fillId="0" borderId="5" xfId="3" applyFont="1" applyBorder="1" applyAlignment="1">
      <alignment horizontal="right"/>
    </xf>
    <xf numFmtId="38" fontId="48" fillId="0" borderId="4" xfId="1" applyFont="1" applyFill="1" applyBorder="1" applyAlignment="1"/>
    <xf numFmtId="38" fontId="48" fillId="0" borderId="3" xfId="1" applyFont="1" applyFill="1" applyBorder="1" applyAlignment="1"/>
    <xf numFmtId="176" fontId="8" fillId="0" borderId="2" xfId="3" applyNumberFormat="1" applyFont="1" applyFill="1" applyBorder="1"/>
    <xf numFmtId="176" fontId="8" fillId="0" borderId="39" xfId="3" applyNumberFormat="1" applyFont="1" applyFill="1" applyBorder="1"/>
    <xf numFmtId="176" fontId="8" fillId="0" borderId="5" xfId="3" applyNumberFormat="1" applyFont="1" applyFill="1" applyBorder="1"/>
    <xf numFmtId="0" fontId="8" fillId="2" borderId="2" xfId="3" applyFont="1" applyFill="1" applyBorder="1"/>
    <xf numFmtId="0" fontId="8" fillId="2" borderId="39" xfId="3" applyFont="1" applyFill="1" applyBorder="1"/>
    <xf numFmtId="0" fontId="8" fillId="3" borderId="9" xfId="3" applyFont="1" applyFill="1" applyBorder="1"/>
    <xf numFmtId="0" fontId="7" fillId="3" borderId="0" xfId="3" applyFont="1" applyFill="1" applyBorder="1"/>
    <xf numFmtId="0" fontId="8" fillId="3" borderId="0" xfId="3" applyFont="1" applyFill="1" applyBorder="1" applyAlignment="1">
      <alignment horizontal="distributed"/>
    </xf>
    <xf numFmtId="0" fontId="8" fillId="3" borderId="10" xfId="3" applyFont="1" applyFill="1" applyBorder="1"/>
    <xf numFmtId="0" fontId="7" fillId="3" borderId="0" xfId="3" applyFont="1" applyFill="1" applyBorder="1" applyAlignment="1">
      <alignment horizontal="distributed"/>
    </xf>
    <xf numFmtId="0" fontId="11" fillId="0" borderId="40" xfId="3" applyFont="1" applyBorder="1" applyAlignment="1">
      <alignment horizontal="left" vertical="center"/>
    </xf>
    <xf numFmtId="0" fontId="11" fillId="0" borderId="41" xfId="3" applyFont="1" applyBorder="1" applyAlignment="1">
      <alignment horizontal="left" vertical="center"/>
    </xf>
    <xf numFmtId="0" fontId="8" fillId="0" borderId="0" xfId="6" applyFont="1" applyFill="1" applyAlignment="1">
      <alignment vertical="center"/>
    </xf>
    <xf numFmtId="0" fontId="11" fillId="0" borderId="38" xfId="3" applyFont="1" applyFill="1" applyBorder="1" applyAlignment="1">
      <alignment horizontal="center" vertical="center" shrinkToFit="1"/>
    </xf>
    <xf numFmtId="0" fontId="11" fillId="0" borderId="42" xfId="3" applyFont="1" applyFill="1" applyBorder="1" applyAlignment="1">
      <alignment horizontal="center" vertical="center"/>
    </xf>
    <xf numFmtId="0" fontId="11" fillId="0" borderId="43"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44" xfId="3" applyFont="1" applyFill="1" applyBorder="1" applyAlignment="1">
      <alignment horizontal="center" vertical="center"/>
    </xf>
    <xf numFmtId="0" fontId="11" fillId="0" borderId="45" xfId="3" applyFont="1" applyFill="1" applyBorder="1" applyAlignment="1">
      <alignment horizontal="center" vertical="center" shrinkToFit="1"/>
    </xf>
    <xf numFmtId="38" fontId="48" fillId="0" borderId="44" xfId="1" applyFont="1" applyFill="1" applyBorder="1" applyAlignment="1"/>
    <xf numFmtId="0" fontId="48" fillId="0" borderId="2" xfId="3" applyFont="1" applyBorder="1" applyAlignment="1">
      <alignment horizontal="distributed" vertical="center"/>
    </xf>
    <xf numFmtId="0" fontId="48" fillId="0" borderId="2" xfId="3" applyFont="1" applyBorder="1" applyAlignment="1">
      <alignment horizontal="distributed" vertical="center" wrapText="1"/>
    </xf>
    <xf numFmtId="0" fontId="45" fillId="0" borderId="0" xfId="3" applyFont="1" applyAlignment="1">
      <alignment vertical="center"/>
    </xf>
    <xf numFmtId="0" fontId="51" fillId="0" borderId="5" xfId="3" applyFont="1" applyBorder="1" applyAlignment="1">
      <alignment horizontal="center" vertical="center"/>
    </xf>
    <xf numFmtId="0" fontId="51" fillId="0" borderId="2" xfId="3" applyFont="1" applyBorder="1" applyAlignment="1">
      <alignment horizontal="distributed" vertical="center" wrapText="1"/>
    </xf>
    <xf numFmtId="0" fontId="52" fillId="2" borderId="46" xfId="3" applyFont="1" applyFill="1" applyBorder="1" applyAlignment="1">
      <alignment horizontal="distributed" vertical="distributed"/>
    </xf>
    <xf numFmtId="38" fontId="52" fillId="2" borderId="47" xfId="1" applyFont="1" applyFill="1" applyBorder="1" applyAlignment="1"/>
    <xf numFmtId="38" fontId="52" fillId="2" borderId="48" xfId="1" applyFont="1" applyFill="1" applyBorder="1" applyAlignment="1"/>
    <xf numFmtId="38" fontId="52" fillId="2" borderId="46" xfId="1" applyFont="1" applyFill="1" applyBorder="1" applyAlignment="1"/>
    <xf numFmtId="0" fontId="8" fillId="0" borderId="39" xfId="3" applyFont="1" applyFill="1" applyBorder="1"/>
    <xf numFmtId="0" fontId="9" fillId="0" borderId="0" xfId="3" applyFont="1" applyAlignment="1"/>
    <xf numFmtId="0" fontId="9" fillId="0" borderId="0" xfId="3" applyFont="1" applyBorder="1" applyAlignment="1">
      <alignment horizontal="left" vertical="center"/>
    </xf>
    <xf numFmtId="0" fontId="18" fillId="0" borderId="0" xfId="3" applyFont="1" applyAlignment="1">
      <alignment horizontal="right" vertical="center"/>
    </xf>
    <xf numFmtId="0" fontId="8" fillId="0" borderId="5" xfId="3" applyFont="1" applyBorder="1" applyAlignment="1">
      <alignment horizontal="distributed" vertical="center" justifyLastLine="1"/>
    </xf>
    <xf numFmtId="0" fontId="8" fillId="0" borderId="1" xfId="3" applyFont="1" applyBorder="1" applyAlignment="1">
      <alignment horizontal="right"/>
    </xf>
    <xf numFmtId="0" fontId="14" fillId="0" borderId="9" xfId="3" applyFont="1" applyBorder="1"/>
    <xf numFmtId="181" fontId="8" fillId="2" borderId="2" xfId="3" applyNumberFormat="1" applyFont="1" applyFill="1" applyBorder="1"/>
    <xf numFmtId="181" fontId="8" fillId="0" borderId="2" xfId="3" applyNumberFormat="1" applyFont="1" applyBorder="1"/>
    <xf numFmtId="181" fontId="8" fillId="0" borderId="2" xfId="3" applyNumberFormat="1" applyFont="1" applyFill="1" applyBorder="1"/>
    <xf numFmtId="0" fontId="8" fillId="0" borderId="10" xfId="3" applyFont="1" applyBorder="1" applyAlignment="1"/>
    <xf numFmtId="181" fontId="8" fillId="2" borderId="2" xfId="3" applyNumberFormat="1" applyFont="1" applyFill="1" applyBorder="1" applyAlignment="1">
      <alignment horizontal="right"/>
    </xf>
    <xf numFmtId="0" fontId="8" fillId="2" borderId="2" xfId="3" applyFont="1" applyFill="1" applyBorder="1" applyAlignment="1">
      <alignment vertical="center" wrapText="1"/>
    </xf>
    <xf numFmtId="0" fontId="8" fillId="2" borderId="2" xfId="3" applyFont="1" applyFill="1" applyBorder="1" applyAlignment="1">
      <alignment shrinkToFit="1"/>
    </xf>
    <xf numFmtId="176" fontId="8" fillId="2" borderId="2" xfId="3" applyNumberFormat="1" applyFont="1" applyFill="1" applyBorder="1" applyAlignment="1">
      <alignment horizontal="right"/>
    </xf>
    <xf numFmtId="0" fontId="8" fillId="0" borderId="2" xfId="3" applyFont="1" applyFill="1" applyBorder="1"/>
    <xf numFmtId="176" fontId="8" fillId="0" borderId="39" xfId="3" applyNumberFormat="1" applyFont="1" applyBorder="1"/>
    <xf numFmtId="0" fontId="8" fillId="0" borderId="39" xfId="3" applyFont="1" applyBorder="1"/>
    <xf numFmtId="0" fontId="8" fillId="2" borderId="2" xfId="3" applyFont="1" applyFill="1" applyBorder="1" applyAlignment="1">
      <alignment vertical="top" wrapText="1"/>
    </xf>
    <xf numFmtId="0" fontId="45" fillId="0" borderId="0" xfId="4" applyFont="1">
      <alignment vertical="center"/>
    </xf>
    <xf numFmtId="0" fontId="52" fillId="2" borderId="47" xfId="3" applyFont="1" applyFill="1" applyBorder="1" applyAlignment="1">
      <alignment horizontal="distributed" vertical="center" wrapText="1"/>
    </xf>
    <xf numFmtId="0" fontId="52" fillId="2" borderId="49" xfId="3" applyFont="1" applyFill="1" applyBorder="1" applyAlignment="1">
      <alignment horizontal="distributed" vertical="center"/>
    </xf>
    <xf numFmtId="0" fontId="51" fillId="0" borderId="1" xfId="3" applyFont="1" applyBorder="1" applyAlignment="1">
      <alignment horizontal="distributed" vertical="center" wrapText="1"/>
    </xf>
    <xf numFmtId="0" fontId="51" fillId="0" borderId="2" xfId="3" applyFont="1" applyBorder="1" applyAlignment="1">
      <alignment horizontal="center" vertical="center"/>
    </xf>
    <xf numFmtId="0" fontId="51" fillId="0" borderId="39" xfId="3" applyFont="1" applyBorder="1" applyAlignment="1">
      <alignment horizontal="center" vertical="center"/>
    </xf>
    <xf numFmtId="38" fontId="48" fillId="0" borderId="39" xfId="1" applyFont="1" applyFill="1" applyBorder="1" applyAlignment="1"/>
    <xf numFmtId="38" fontId="48" fillId="0" borderId="12" xfId="1" applyFont="1" applyFill="1" applyBorder="1" applyAlignment="1"/>
    <xf numFmtId="38" fontId="48" fillId="0" borderId="11" xfId="1" applyFont="1" applyFill="1" applyBorder="1" applyAlignment="1"/>
    <xf numFmtId="38" fontId="52" fillId="2" borderId="50" xfId="1" applyFont="1" applyFill="1" applyBorder="1" applyAlignment="1"/>
    <xf numFmtId="176" fontId="48" fillId="0" borderId="39" xfId="1" applyNumberFormat="1" applyFont="1" applyFill="1" applyBorder="1" applyAlignment="1">
      <alignment horizontal="right"/>
    </xf>
    <xf numFmtId="0" fontId="47" fillId="0" borderId="51" xfId="3" applyFont="1" applyBorder="1" applyAlignment="1">
      <alignment horizontal="right"/>
    </xf>
    <xf numFmtId="0" fontId="52" fillId="2" borderId="50" xfId="3" applyFont="1" applyFill="1" applyBorder="1" applyAlignment="1">
      <alignment horizontal="distributed" vertical="distributed"/>
    </xf>
    <xf numFmtId="0" fontId="47" fillId="0" borderId="52" xfId="3" applyFont="1" applyBorder="1"/>
    <xf numFmtId="0" fontId="47" fillId="0" borderId="53" xfId="3" applyFont="1" applyBorder="1"/>
    <xf numFmtId="0" fontId="52" fillId="2" borderId="54" xfId="3" applyFont="1" applyFill="1" applyBorder="1" applyAlignment="1">
      <alignment horizontal="distributed" vertical="center"/>
    </xf>
    <xf numFmtId="0" fontId="47" fillId="0" borderId="55" xfId="3" applyFont="1" applyBorder="1" applyAlignment="1">
      <alignment horizontal="right"/>
    </xf>
    <xf numFmtId="0" fontId="52" fillId="2" borderId="50" xfId="3" applyFont="1" applyFill="1" applyBorder="1" applyAlignment="1">
      <alignment horizontal="distributed" vertical="center"/>
    </xf>
    <xf numFmtId="0" fontId="47" fillId="0" borderId="52" xfId="3" applyFont="1" applyBorder="1" applyAlignment="1">
      <alignment horizontal="right"/>
    </xf>
    <xf numFmtId="0" fontId="47" fillId="0" borderId="56" xfId="3" applyFont="1" applyBorder="1" applyAlignment="1">
      <alignment horizontal="right"/>
    </xf>
    <xf numFmtId="0" fontId="47" fillId="0" borderId="57" xfId="3" applyFont="1" applyBorder="1" applyAlignment="1">
      <alignment horizontal="right"/>
    </xf>
    <xf numFmtId="38" fontId="48" fillId="0" borderId="58" xfId="1" applyFont="1" applyFill="1" applyBorder="1" applyAlignment="1"/>
    <xf numFmtId="0" fontId="51" fillId="0" borderId="59" xfId="3" applyFont="1" applyBorder="1" applyAlignment="1">
      <alignment horizontal="center" vertical="center"/>
    </xf>
    <xf numFmtId="0" fontId="45" fillId="0" borderId="0" xfId="3" applyFont="1" applyAlignment="1">
      <alignment vertical="center"/>
    </xf>
    <xf numFmtId="0" fontId="21" fillId="0" borderId="0" xfId="3" applyFont="1"/>
    <xf numFmtId="0" fontId="22" fillId="0" borderId="0" xfId="3" applyFont="1"/>
    <xf numFmtId="0" fontId="21" fillId="0" borderId="0" xfId="3" applyFont="1" applyAlignment="1">
      <alignment vertical="center"/>
    </xf>
    <xf numFmtId="0" fontId="53" fillId="0" borderId="0" xfId="6" applyFont="1" applyAlignment="1">
      <alignment vertical="center"/>
    </xf>
    <xf numFmtId="0" fontId="54" fillId="0" borderId="0" xfId="6" applyFont="1" applyAlignment="1">
      <alignment vertical="center"/>
    </xf>
    <xf numFmtId="0" fontId="47" fillId="0" borderId="0" xfId="6" applyFont="1" applyFill="1" applyAlignment="1">
      <alignment vertical="center"/>
    </xf>
    <xf numFmtId="0" fontId="55" fillId="0" borderId="0" xfId="6" applyFont="1" applyAlignment="1">
      <alignment vertical="center"/>
    </xf>
    <xf numFmtId="0" fontId="56" fillId="0" borderId="0" xfId="3" applyFont="1" applyAlignment="1">
      <alignment vertical="top"/>
    </xf>
    <xf numFmtId="0" fontId="52" fillId="0" borderId="0" xfId="6" applyFont="1" applyAlignment="1">
      <alignment vertical="center"/>
    </xf>
    <xf numFmtId="0" fontId="48" fillId="0" borderId="0" xfId="6" applyFont="1" applyAlignment="1">
      <alignment vertical="center"/>
    </xf>
    <xf numFmtId="0" fontId="57" fillId="0" borderId="0" xfId="6" applyFont="1" applyAlignment="1">
      <alignment vertical="center"/>
    </xf>
    <xf numFmtId="0" fontId="58" fillId="0" borderId="0" xfId="0" applyFont="1">
      <alignment vertical="center"/>
    </xf>
    <xf numFmtId="0" fontId="22" fillId="0" borderId="0" xfId="6" applyFont="1" applyFill="1" applyAlignment="1">
      <alignment vertical="center"/>
    </xf>
    <xf numFmtId="0" fontId="54" fillId="0" borderId="0" xfId="6" applyFont="1" applyFill="1" applyAlignment="1">
      <alignment vertical="center"/>
    </xf>
    <xf numFmtId="0" fontId="7" fillId="0" borderId="0" xfId="6" applyFont="1" applyFill="1" applyAlignment="1">
      <alignment vertical="center"/>
    </xf>
    <xf numFmtId="0" fontId="49" fillId="0" borderId="0" xfId="0" applyFont="1" applyFill="1" applyBorder="1">
      <alignment vertical="center"/>
    </xf>
    <xf numFmtId="179" fontId="49" fillId="0" borderId="0" xfId="0" applyNumberFormat="1" applyFont="1" applyFill="1" applyBorder="1">
      <alignment vertical="center"/>
    </xf>
    <xf numFmtId="0" fontId="58" fillId="0" borderId="0" xfId="0" applyFont="1" applyFill="1" applyBorder="1">
      <alignment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0" fontId="52" fillId="0" borderId="39" xfId="6" applyFont="1" applyBorder="1" applyAlignment="1">
      <alignment horizontal="distributed" vertical="center" wrapText="1"/>
    </xf>
    <xf numFmtId="0" fontId="48" fillId="0" borderId="51" xfId="6" applyFont="1" applyFill="1" applyBorder="1" applyAlignment="1">
      <alignment horizontal="right" vertical="top"/>
    </xf>
    <xf numFmtId="0" fontId="48" fillId="0" borderId="55" xfId="6" applyFont="1" applyFill="1" applyBorder="1" applyAlignment="1">
      <alignment horizontal="right" vertical="top"/>
    </xf>
    <xf numFmtId="0" fontId="48" fillId="0" borderId="51" xfId="6" applyFont="1" applyBorder="1" applyAlignment="1">
      <alignment horizontal="right" vertical="top"/>
    </xf>
    <xf numFmtId="0" fontId="54" fillId="2" borderId="39" xfId="6" applyFont="1" applyFill="1" applyBorder="1" applyAlignment="1">
      <alignment horizontal="right" vertical="center"/>
    </xf>
    <xf numFmtId="0" fontId="54" fillId="2" borderId="12" xfId="6" applyFont="1" applyFill="1" applyBorder="1" applyAlignment="1">
      <alignment horizontal="right" vertical="center"/>
    </xf>
    <xf numFmtId="0" fontId="54" fillId="2" borderId="11" xfId="6" applyFont="1" applyFill="1" applyBorder="1" applyAlignment="1">
      <alignment horizontal="right" vertical="center"/>
    </xf>
    <xf numFmtId="0" fontId="54" fillId="2" borderId="60" xfId="6" applyFont="1" applyFill="1" applyBorder="1" applyAlignment="1">
      <alignment horizontal="right" vertical="center"/>
    </xf>
    <xf numFmtId="0" fontId="54" fillId="0" borderId="12" xfId="6" applyFont="1" applyFill="1" applyBorder="1" applyAlignment="1">
      <alignment horizontal="right" vertical="center"/>
    </xf>
    <xf numFmtId="0" fontId="47" fillId="0" borderId="7" xfId="6" applyFont="1" applyBorder="1" applyAlignment="1">
      <alignment vertical="top" wrapText="1"/>
    </xf>
    <xf numFmtId="0" fontId="52" fillId="0" borderId="0" xfId="6" applyFont="1" applyFill="1" applyAlignment="1">
      <alignment vertical="center"/>
    </xf>
    <xf numFmtId="0" fontId="52" fillId="0" borderId="5" xfId="6" applyFont="1" applyBorder="1" applyAlignment="1">
      <alignment horizontal="center" vertical="center" wrapText="1"/>
    </xf>
    <xf numFmtId="0" fontId="48" fillId="0" borderId="0" xfId="6" applyFont="1" applyFill="1" applyAlignment="1">
      <alignment vertical="center"/>
    </xf>
    <xf numFmtId="0" fontId="57" fillId="0" borderId="0" xfId="6" applyFont="1" applyFill="1" applyAlignment="1">
      <alignment vertical="center"/>
    </xf>
    <xf numFmtId="0" fontId="47" fillId="0" borderId="5" xfId="6" applyFont="1" applyBorder="1" applyAlignment="1">
      <alignment vertical="center"/>
    </xf>
    <xf numFmtId="0" fontId="47" fillId="0" borderId="5" xfId="6" applyFont="1" applyBorder="1" applyAlignment="1">
      <alignment horizontal="center" vertical="center"/>
    </xf>
    <xf numFmtId="0" fontId="47" fillId="0" borderId="44" xfId="6" applyFont="1" applyBorder="1" applyAlignment="1">
      <alignment vertical="center"/>
    </xf>
    <xf numFmtId="0" fontId="47" fillId="0" borderId="6" xfId="6" applyFont="1" applyBorder="1" applyAlignment="1">
      <alignment vertical="center"/>
    </xf>
    <xf numFmtId="0" fontId="47" fillId="0" borderId="0" xfId="6" applyFont="1" applyBorder="1" applyAlignment="1">
      <alignment vertical="center"/>
    </xf>
    <xf numFmtId="0" fontId="47" fillId="0" borderId="39" xfId="6" applyFont="1" applyBorder="1" applyAlignment="1">
      <alignment vertical="center"/>
    </xf>
    <xf numFmtId="0" fontId="47" fillId="0" borderId="9" xfId="6" applyFont="1" applyBorder="1" applyAlignment="1">
      <alignment vertical="center"/>
    </xf>
    <xf numFmtId="0" fontId="54" fillId="2" borderId="5" xfId="6" applyFont="1" applyFill="1" applyBorder="1" applyAlignment="1">
      <alignment horizontal="right" vertical="center"/>
    </xf>
    <xf numFmtId="0" fontId="54" fillId="0" borderId="5" xfId="6" applyFont="1" applyFill="1" applyBorder="1" applyAlignment="1">
      <alignment horizontal="right" vertical="center"/>
    </xf>
    <xf numFmtId="0" fontId="52" fillId="0" borderId="3" xfId="6" applyFont="1" applyBorder="1" applyAlignment="1">
      <alignment horizontal="center" vertical="center" wrapText="1"/>
    </xf>
    <xf numFmtId="0" fontId="54" fillId="0" borderId="44" xfId="6" applyFont="1" applyFill="1" applyBorder="1" applyAlignment="1">
      <alignment horizontal="center" vertical="center"/>
    </xf>
    <xf numFmtId="0" fontId="54" fillId="0" borderId="44" xfId="6" applyFont="1" applyFill="1" applyBorder="1" applyAlignment="1">
      <alignment horizontal="right" vertical="center"/>
    </xf>
    <xf numFmtId="0" fontId="59" fillId="0" borderId="0" xfId="0" applyFont="1">
      <alignment vertical="center"/>
    </xf>
    <xf numFmtId="0" fontId="59" fillId="0" borderId="5"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60" fillId="0" borderId="0" xfId="3" applyFont="1"/>
    <xf numFmtId="0" fontId="27" fillId="0" borderId="0" xfId="3" applyFont="1"/>
    <xf numFmtId="0" fontId="28" fillId="0" borderId="0" xfId="3" applyFont="1"/>
    <xf numFmtId="0" fontId="29" fillId="0" borderId="0" xfId="3" applyFont="1" applyAlignment="1">
      <alignment vertical="center"/>
    </xf>
    <xf numFmtId="0" fontId="28" fillId="0" borderId="0" xfId="3" applyFont="1" applyAlignment="1">
      <alignment vertical="center"/>
    </xf>
    <xf numFmtId="0" fontId="28" fillId="0" borderId="3" xfId="3" applyFont="1" applyBorder="1"/>
    <xf numFmtId="0" fontId="28" fillId="0" borderId="4" xfId="3" applyFont="1" applyBorder="1"/>
    <xf numFmtId="0" fontId="28" fillId="0" borderId="1" xfId="3" applyFont="1" applyBorder="1" applyAlignment="1">
      <alignment horizontal="center" vertical="center" justifyLastLine="1"/>
    </xf>
    <xf numFmtId="0" fontId="28" fillId="0" borderId="9" xfId="3" applyFont="1" applyBorder="1"/>
    <xf numFmtId="0" fontId="28" fillId="0" borderId="10" xfId="3" applyFont="1" applyBorder="1"/>
    <xf numFmtId="0" fontId="28" fillId="0" borderId="39" xfId="3" applyFont="1" applyBorder="1"/>
    <xf numFmtId="0" fontId="28" fillId="0" borderId="8" xfId="3" applyFont="1" applyBorder="1" applyAlignment="1">
      <alignment vertical="center"/>
    </xf>
    <xf numFmtId="0" fontId="28" fillId="0" borderId="1" xfId="3" applyFont="1" applyBorder="1"/>
    <xf numFmtId="0" fontId="28" fillId="0" borderId="10" xfId="3" applyFont="1" applyBorder="1" applyAlignment="1">
      <alignment vertical="center"/>
    </xf>
    <xf numFmtId="0" fontId="28" fillId="0" borderId="2" xfId="3" applyFont="1" applyBorder="1"/>
    <xf numFmtId="0" fontId="28" fillId="0" borderId="6" xfId="3" applyFont="1" applyBorder="1"/>
    <xf numFmtId="0" fontId="28" fillId="0" borderId="8" xfId="3" applyFont="1" applyBorder="1"/>
    <xf numFmtId="0" fontId="28" fillId="0" borderId="12" xfId="3" applyFont="1" applyBorder="1"/>
    <xf numFmtId="0" fontId="28" fillId="0" borderId="0" xfId="3" applyFont="1" applyBorder="1"/>
    <xf numFmtId="0" fontId="61" fillId="0" borderId="3" xfId="3" applyFont="1" applyBorder="1"/>
    <xf numFmtId="0" fontId="28" fillId="0" borderId="11" xfId="3" applyFont="1" applyBorder="1"/>
    <xf numFmtId="0" fontId="28" fillId="0" borderId="5" xfId="3" applyFont="1" applyBorder="1" applyAlignment="1">
      <alignment horizontal="center" vertical="center" justifyLastLine="1"/>
    </xf>
    <xf numFmtId="0" fontId="37" fillId="0" borderId="0" xfId="3" applyFont="1" applyBorder="1"/>
    <xf numFmtId="0" fontId="37" fillId="0" borderId="7" xfId="3" applyFont="1" applyBorder="1"/>
    <xf numFmtId="0" fontId="37" fillId="0" borderId="0" xfId="3" applyFont="1"/>
    <xf numFmtId="0" fontId="49" fillId="0" borderId="0" xfId="0" applyFont="1" applyAlignment="1">
      <alignment vertical="center"/>
    </xf>
    <xf numFmtId="0" fontId="0" fillId="0" borderId="0" xfId="0" applyAlignment="1">
      <alignment vertical="center"/>
    </xf>
    <xf numFmtId="0" fontId="59" fillId="0" borderId="0" xfId="0" applyFont="1" applyAlignment="1">
      <alignment vertical="center"/>
    </xf>
    <xf numFmtId="0" fontId="54" fillId="0" borderId="58" xfId="6" applyFont="1" applyFill="1" applyBorder="1" applyAlignment="1">
      <alignment horizontal="center" vertical="center"/>
    </xf>
    <xf numFmtId="0" fontId="46" fillId="0" borderId="0" xfId="3" applyFont="1" applyBorder="1"/>
    <xf numFmtId="0" fontId="20" fillId="0" borderId="0" xfId="6" applyFont="1" applyFill="1" applyAlignment="1">
      <alignment horizontal="center" vertical="center" shrinkToFit="1"/>
    </xf>
    <xf numFmtId="0" fontId="51" fillId="0" borderId="1" xfId="3" applyFont="1" applyBorder="1" applyAlignment="1">
      <alignment horizontal="distributed" vertical="center" wrapText="1"/>
    </xf>
    <xf numFmtId="0" fontId="51" fillId="0" borderId="2" xfId="3" applyFont="1" applyBorder="1" applyAlignment="1">
      <alignment horizontal="distributed" vertical="center" wrapText="1"/>
    </xf>
    <xf numFmtId="0" fontId="47" fillId="0" borderId="58" xfId="3" applyFont="1" applyBorder="1" applyAlignment="1">
      <alignment horizontal="right" vertical="center" indent="13"/>
    </xf>
    <xf numFmtId="0" fontId="51" fillId="0" borderId="11" xfId="3" applyFont="1" applyBorder="1" applyAlignment="1">
      <alignment horizontal="distributed" vertical="center" wrapText="1"/>
    </xf>
    <xf numFmtId="0" fontId="51" fillId="0" borderId="58" xfId="3" applyFont="1" applyBorder="1" applyAlignment="1">
      <alignment horizontal="distributed" vertical="center" wrapText="1"/>
    </xf>
    <xf numFmtId="0" fontId="51" fillId="0" borderId="12" xfId="3" applyFont="1" applyBorder="1" applyAlignment="1">
      <alignment horizontal="distributed" vertical="center"/>
    </xf>
    <xf numFmtId="0" fontId="48" fillId="0" borderId="1" xfId="3" applyFont="1" applyBorder="1" applyAlignment="1">
      <alignment horizontal="center" vertical="center" wrapText="1"/>
    </xf>
    <xf numFmtId="0" fontId="48" fillId="0" borderId="2" xfId="3" applyFont="1" applyBorder="1" applyAlignment="1">
      <alignment horizontal="center" vertical="center" wrapText="1"/>
    </xf>
    <xf numFmtId="0" fontId="47" fillId="0" borderId="0" xfId="3" applyFont="1" applyBorder="1" applyAlignment="1">
      <alignment horizontal="right" vertical="center" indent="13"/>
    </xf>
    <xf numFmtId="0" fontId="51" fillId="0" borderId="1" xfId="3" applyFont="1" applyBorder="1" applyAlignment="1">
      <alignment horizontal="center" vertical="center"/>
    </xf>
    <xf numFmtId="0" fontId="51" fillId="0" borderId="2" xfId="3" applyFont="1" applyBorder="1" applyAlignment="1">
      <alignment horizontal="center" vertical="center"/>
    </xf>
    <xf numFmtId="0" fontId="51" fillId="0" borderId="59" xfId="3" applyFont="1" applyBorder="1" applyAlignment="1">
      <alignment horizontal="center" vertical="center"/>
    </xf>
    <xf numFmtId="0" fontId="48" fillId="0" borderId="1" xfId="3" applyFont="1" applyBorder="1" applyAlignment="1">
      <alignment horizontal="distributed" vertical="center" wrapText="1"/>
    </xf>
    <xf numFmtId="0" fontId="48" fillId="0" borderId="2" xfId="3" applyFont="1" applyBorder="1" applyAlignment="1">
      <alignment horizontal="distributed" vertical="center" wrapText="1"/>
    </xf>
    <xf numFmtId="0" fontId="48" fillId="0" borderId="39" xfId="3" applyFont="1" applyBorder="1" applyAlignment="1">
      <alignment horizontal="distributed" vertical="center" wrapText="1"/>
    </xf>
    <xf numFmtId="0" fontId="51" fillId="0" borderId="59" xfId="3" applyFont="1" applyBorder="1" applyAlignment="1">
      <alignment horizontal="distributed" vertical="center" wrapText="1"/>
    </xf>
    <xf numFmtId="0" fontId="51" fillId="0" borderId="1" xfId="3" applyFont="1" applyBorder="1" applyAlignment="1">
      <alignment horizontal="distributed" vertical="center" indent="1"/>
    </xf>
    <xf numFmtId="0" fontId="51" fillId="0" borderId="2" xfId="3" applyFont="1" applyBorder="1" applyAlignment="1">
      <alignment horizontal="distributed" vertical="center" indent="1"/>
    </xf>
    <xf numFmtId="0" fontId="51" fillId="0" borderId="59" xfId="3" applyFont="1" applyBorder="1" applyAlignment="1">
      <alignment horizontal="distributed" vertical="center" indent="1"/>
    </xf>
    <xf numFmtId="0" fontId="48" fillId="0" borderId="2" xfId="3" applyFont="1" applyBorder="1" applyAlignment="1">
      <alignment horizontal="distributed" vertical="center"/>
    </xf>
    <xf numFmtId="0" fontId="48" fillId="0" borderId="39" xfId="3" applyFont="1" applyBorder="1" applyAlignment="1">
      <alignment horizontal="distributed" vertical="center"/>
    </xf>
    <xf numFmtId="0" fontId="48" fillId="0" borderId="1" xfId="3" applyFont="1" applyBorder="1" applyAlignment="1">
      <alignment horizontal="distributed" vertical="center" justifyLastLine="1"/>
    </xf>
    <xf numFmtId="0" fontId="48" fillId="0" borderId="2" xfId="3" applyFont="1" applyBorder="1" applyAlignment="1">
      <alignment horizontal="distributed" vertical="center" justifyLastLine="1"/>
    </xf>
    <xf numFmtId="0" fontId="48" fillId="0" borderId="39" xfId="3" applyFont="1" applyBorder="1" applyAlignment="1">
      <alignment horizontal="distributed" vertical="center" justifyLastLine="1"/>
    </xf>
    <xf numFmtId="0" fontId="48" fillId="0" borderId="1" xfId="3" applyFont="1" applyBorder="1" applyAlignment="1">
      <alignment horizontal="distributed" vertical="center"/>
    </xf>
    <xf numFmtId="0" fontId="51" fillId="0" borderId="1" xfId="3" applyFont="1" applyBorder="1" applyAlignment="1">
      <alignment horizontal="distributed" vertical="center"/>
    </xf>
    <xf numFmtId="0" fontId="51" fillId="0" borderId="2" xfId="3" applyFont="1" applyBorder="1" applyAlignment="1">
      <alignment horizontal="distributed" vertical="center"/>
    </xf>
    <xf numFmtId="0" fontId="51" fillId="4" borderId="3" xfId="3" applyFont="1" applyFill="1" applyBorder="1" applyAlignment="1">
      <alignment horizontal="distributed" vertical="center" indent="3"/>
    </xf>
    <xf numFmtId="0" fontId="51" fillId="4" borderId="44" xfId="3" applyFont="1" applyFill="1" applyBorder="1" applyAlignment="1">
      <alignment horizontal="distributed" vertical="center" indent="3"/>
    </xf>
    <xf numFmtId="0" fontId="51" fillId="4" borderId="4" xfId="3" applyFont="1" applyFill="1" applyBorder="1" applyAlignment="1">
      <alignment horizontal="distributed" vertical="center" indent="3"/>
    </xf>
    <xf numFmtId="0" fontId="12" fillId="0" borderId="40" xfId="3" applyFont="1" applyBorder="1" applyAlignment="1">
      <alignment horizontal="center" vertical="center" wrapText="1" shrinkToFit="1"/>
    </xf>
    <xf numFmtId="0" fontId="12" fillId="0" borderId="41" xfId="3" applyFont="1" applyBorder="1" applyAlignment="1">
      <alignment horizontal="center" vertical="center" wrapText="1" shrinkToFit="1"/>
    </xf>
    <xf numFmtId="0" fontId="12" fillId="0" borderId="62" xfId="3" applyFont="1" applyBorder="1" applyAlignment="1">
      <alignment horizontal="center" vertical="center" wrapText="1" shrinkToFit="1"/>
    </xf>
    <xf numFmtId="0" fontId="12" fillId="0" borderId="11" xfId="3" applyFont="1" applyBorder="1" applyAlignment="1">
      <alignment horizontal="center" vertical="center" wrapText="1" shrinkToFit="1"/>
    </xf>
    <xf numFmtId="0" fontId="12" fillId="0" borderId="58" xfId="3" applyFont="1" applyBorder="1" applyAlignment="1">
      <alignment horizontal="center" vertical="center" wrapText="1" shrinkToFit="1"/>
    </xf>
    <xf numFmtId="0" fontId="12" fillId="0" borderId="12" xfId="3" applyFont="1" applyBorder="1" applyAlignment="1">
      <alignment horizontal="center" vertical="center" wrapText="1" shrinkToFit="1"/>
    </xf>
    <xf numFmtId="0" fontId="11" fillId="0" borderId="63" xfId="3" applyFont="1" applyBorder="1" applyAlignment="1">
      <alignment horizontal="center" vertical="center"/>
    </xf>
    <xf numFmtId="0" fontId="11" fillId="0" borderId="64" xfId="3" applyFont="1" applyBorder="1" applyAlignment="1">
      <alignment horizontal="center" vertical="center"/>
    </xf>
    <xf numFmtId="0" fontId="11" fillId="0" borderId="65" xfId="3" applyFont="1" applyBorder="1" applyAlignment="1">
      <alignment horizontal="center" vertical="center"/>
    </xf>
    <xf numFmtId="0" fontId="11" fillId="0" borderId="39" xfId="3" applyFont="1" applyBorder="1" applyAlignment="1">
      <alignment horizontal="center" vertical="center"/>
    </xf>
    <xf numFmtId="0" fontId="12" fillId="0" borderId="11" xfId="3" applyFont="1" applyFill="1" applyBorder="1" applyAlignment="1">
      <alignment horizontal="left" vertical="center" shrinkToFit="1"/>
    </xf>
    <xf numFmtId="0" fontId="12" fillId="0" borderId="58" xfId="3" applyFont="1" applyFill="1" applyBorder="1" applyAlignment="1">
      <alignment horizontal="left" vertical="center" shrinkToFit="1"/>
    </xf>
    <xf numFmtId="0" fontId="12" fillId="0" borderId="22" xfId="3" applyFont="1" applyFill="1" applyBorder="1" applyAlignment="1">
      <alignment horizontal="left" vertical="center" shrinkToFit="1"/>
    </xf>
    <xf numFmtId="0" fontId="11" fillId="0" borderId="41" xfId="3" applyFont="1" applyBorder="1" applyAlignment="1">
      <alignment horizontal="left" vertical="center" shrinkToFit="1"/>
    </xf>
    <xf numFmtId="0" fontId="11" fillId="0" borderId="66" xfId="3" applyFont="1" applyBorder="1" applyAlignment="1">
      <alignment horizontal="left" vertical="center" shrinkToFit="1"/>
    </xf>
    <xf numFmtId="0" fontId="12" fillId="0" borderId="61" xfId="3" applyFont="1" applyFill="1" applyBorder="1" applyAlignment="1">
      <alignment horizontal="center" vertical="center" wrapText="1" shrinkToFit="1"/>
    </xf>
    <xf numFmtId="0" fontId="12" fillId="0" borderId="36" xfId="3" applyFont="1" applyFill="1" applyBorder="1" applyAlignment="1">
      <alignment horizontal="center" vertical="center" wrapText="1" shrinkToFit="1"/>
    </xf>
    <xf numFmtId="0" fontId="12" fillId="0" borderId="3"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 xfId="3" applyFont="1" applyFill="1" applyBorder="1" applyAlignment="1">
      <alignment horizontal="left" vertical="center"/>
    </xf>
    <xf numFmtId="0" fontId="12" fillId="0" borderId="24" xfId="3" applyFont="1" applyFill="1" applyBorder="1" applyAlignment="1">
      <alignment horizontal="left" vertical="center"/>
    </xf>
    <xf numFmtId="0" fontId="41" fillId="0" borderId="3" xfId="3" applyFont="1" applyFill="1" applyBorder="1" applyAlignment="1">
      <alignment horizontal="left" vertical="center"/>
    </xf>
    <xf numFmtId="0" fontId="41" fillId="0" borderId="44" xfId="3" applyFont="1" applyFill="1" applyBorder="1" applyAlignment="1">
      <alignment horizontal="left" vertical="center"/>
    </xf>
    <xf numFmtId="0" fontId="41" fillId="0" borderId="24" xfId="3" applyFont="1" applyFill="1" applyBorder="1" applyAlignment="1">
      <alignment horizontal="left" vertical="center"/>
    </xf>
    <xf numFmtId="0" fontId="12" fillId="0" borderId="44" xfId="3" applyFont="1" applyFill="1" applyBorder="1" applyAlignment="1">
      <alignment horizontal="center" vertical="center" wrapText="1" shrinkToFit="1"/>
    </xf>
    <xf numFmtId="0" fontId="12" fillId="0" borderId="24" xfId="3" applyFont="1" applyFill="1" applyBorder="1" applyAlignment="1">
      <alignment horizontal="center" vertical="center" wrapText="1" shrinkToFit="1"/>
    </xf>
    <xf numFmtId="0" fontId="8" fillId="0" borderId="44" xfId="3" applyFont="1" applyBorder="1" applyAlignment="1">
      <alignment horizontal="distributed" vertical="center"/>
    </xf>
    <xf numFmtId="0" fontId="8" fillId="0" borderId="58" xfId="3" applyFont="1" applyBorder="1" applyAlignment="1">
      <alignment horizontal="distributed"/>
    </xf>
    <xf numFmtId="0" fontId="22" fillId="0" borderId="58" xfId="3" applyFont="1" applyBorder="1" applyAlignment="1">
      <alignment horizontal="center" vertical="center"/>
    </xf>
    <xf numFmtId="0" fontId="14" fillId="0" borderId="0" xfId="3" applyFont="1" applyBorder="1" applyAlignment="1">
      <alignment horizontal="distributed"/>
    </xf>
    <xf numFmtId="0" fontId="7" fillId="0" borderId="44" xfId="3" applyFont="1" applyBorder="1" applyAlignment="1">
      <alignment horizontal="distributed" vertical="center"/>
    </xf>
    <xf numFmtId="0" fontId="8" fillId="0" borderId="0" xfId="3" applyFont="1" applyBorder="1" applyAlignment="1">
      <alignment horizontal="distributed"/>
    </xf>
    <xf numFmtId="0" fontId="62" fillId="0" borderId="0" xfId="6" applyFont="1" applyAlignment="1">
      <alignment horizontal="center" vertical="center"/>
    </xf>
    <xf numFmtId="0" fontId="47" fillId="0" borderId="0" xfId="6" applyFont="1" applyBorder="1" applyAlignment="1">
      <alignment horizontal="left" vertical="center"/>
    </xf>
    <xf numFmtId="0" fontId="54" fillId="0" borderId="6" xfId="6" applyFont="1" applyBorder="1" applyAlignment="1">
      <alignment horizontal="center" vertical="center"/>
    </xf>
    <xf numFmtId="0" fontId="54" fillId="0" borderId="8" xfId="6" applyFont="1" applyBorder="1" applyAlignment="1">
      <alignment horizontal="center" vertical="center"/>
    </xf>
    <xf numFmtId="0" fontId="54" fillId="0" borderId="9" xfId="6" applyFont="1" applyBorder="1" applyAlignment="1">
      <alignment horizontal="center" vertical="center"/>
    </xf>
    <xf numFmtId="0" fontId="54" fillId="0" borderId="10" xfId="6" applyFont="1" applyBorder="1" applyAlignment="1">
      <alignment horizontal="center" vertical="center"/>
    </xf>
    <xf numFmtId="0" fontId="54" fillId="0" borderId="11" xfId="6" applyFont="1" applyBorder="1" applyAlignment="1">
      <alignment horizontal="center" vertical="center"/>
    </xf>
    <xf numFmtId="0" fontId="54" fillId="0" borderId="12" xfId="6" applyFont="1" applyBorder="1" applyAlignment="1">
      <alignment horizontal="center" vertical="center"/>
    </xf>
    <xf numFmtId="0" fontId="54" fillId="0" borderId="7" xfId="6" applyFont="1" applyBorder="1" applyAlignment="1">
      <alignment horizontal="center" vertical="center"/>
    </xf>
    <xf numFmtId="0" fontId="54" fillId="0" borderId="0" xfId="6" applyFont="1" applyBorder="1" applyAlignment="1">
      <alignment horizontal="center" vertical="center"/>
    </xf>
    <xf numFmtId="0" fontId="54" fillId="0" borderId="58" xfId="6" applyFont="1" applyBorder="1" applyAlignment="1">
      <alignment horizontal="center" vertical="center"/>
    </xf>
    <xf numFmtId="0" fontId="54" fillId="0" borderId="6" xfId="6" applyFont="1" applyBorder="1" applyAlignment="1">
      <alignment horizontal="center" vertical="center" wrapText="1"/>
    </xf>
    <xf numFmtId="0" fontId="54" fillId="0" borderId="8" xfId="6" applyFont="1" applyBorder="1" applyAlignment="1">
      <alignment horizontal="center" vertical="center" wrapText="1"/>
    </xf>
    <xf numFmtId="0" fontId="54" fillId="0" borderId="9" xfId="6" applyFont="1" applyBorder="1" applyAlignment="1">
      <alignment horizontal="center" vertical="center" wrapText="1"/>
    </xf>
    <xf numFmtId="0" fontId="54" fillId="0" borderId="10" xfId="6" applyFont="1" applyBorder="1" applyAlignment="1">
      <alignment horizontal="center" vertical="center" wrapText="1"/>
    </xf>
    <xf numFmtId="0" fontId="54" fillId="0" borderId="11" xfId="6" applyFont="1" applyBorder="1" applyAlignment="1">
      <alignment horizontal="center" vertical="center" wrapText="1"/>
    </xf>
    <xf numFmtId="0" fontId="54" fillId="0" borderId="12" xfId="6" applyFont="1" applyBorder="1" applyAlignment="1">
      <alignment horizontal="center" vertical="center" wrapText="1"/>
    </xf>
    <xf numFmtId="0" fontId="49" fillId="0" borderId="3" xfId="0" applyFont="1" applyFill="1" applyBorder="1" applyAlignment="1">
      <alignment horizontal="center" vertical="center"/>
    </xf>
    <xf numFmtId="0" fontId="49" fillId="0" borderId="44"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5" xfId="0" applyFont="1" applyFill="1" applyBorder="1" applyAlignment="1">
      <alignment horizontal="center" vertical="center"/>
    </xf>
    <xf numFmtId="0" fontId="48" fillId="0" borderId="56" xfId="6" applyFont="1" applyBorder="1" applyAlignment="1">
      <alignment horizontal="center" vertical="center"/>
    </xf>
    <xf numFmtId="0" fontId="48" fillId="0" borderId="55" xfId="6" applyFont="1" applyBorder="1" applyAlignment="1">
      <alignment horizontal="center" vertical="center"/>
    </xf>
    <xf numFmtId="0" fontId="48" fillId="0" borderId="57" xfId="6" applyFont="1" applyBorder="1" applyAlignment="1">
      <alignment horizontal="center" vertical="center"/>
    </xf>
    <xf numFmtId="0" fontId="52" fillId="0" borderId="56" xfId="6" applyFont="1" applyBorder="1" applyAlignment="1">
      <alignment horizontal="right" vertical="center"/>
    </xf>
    <xf numFmtId="0" fontId="52" fillId="0" borderId="55" xfId="6" applyFont="1" applyBorder="1" applyAlignment="1">
      <alignment horizontal="right" vertical="center"/>
    </xf>
    <xf numFmtId="0" fontId="54" fillId="2" borderId="70" xfId="6" applyFont="1" applyFill="1" applyBorder="1" applyAlignment="1">
      <alignment horizontal="center" vertical="center" wrapText="1" shrinkToFit="1"/>
    </xf>
    <xf numFmtId="0" fontId="54" fillId="2" borderId="71" xfId="6" applyFont="1" applyFill="1" applyBorder="1" applyAlignment="1">
      <alignment horizontal="center" vertical="center" wrapText="1" shrinkToFit="1"/>
    </xf>
    <xf numFmtId="0" fontId="54" fillId="2" borderId="70" xfId="6" applyFont="1" applyFill="1" applyBorder="1" applyAlignment="1">
      <alignment horizontal="center" vertical="center" wrapText="1"/>
    </xf>
    <xf numFmtId="0" fontId="54" fillId="2" borderId="72" xfId="6" applyFont="1" applyFill="1" applyBorder="1" applyAlignment="1">
      <alignment horizontal="center" vertical="center" wrapText="1"/>
    </xf>
    <xf numFmtId="0" fontId="54" fillId="2" borderId="71" xfId="6" applyFont="1" applyFill="1" applyBorder="1" applyAlignment="1">
      <alignment horizontal="center" vertical="center" wrapText="1"/>
    </xf>
    <xf numFmtId="0" fontId="54" fillId="2" borderId="11" xfId="6" applyFont="1" applyFill="1" applyBorder="1" applyAlignment="1">
      <alignment horizontal="center" vertical="center"/>
    </xf>
    <xf numFmtId="0" fontId="54" fillId="2" borderId="12" xfId="6" applyFont="1" applyFill="1" applyBorder="1" applyAlignment="1">
      <alignment horizontal="center" vertical="center"/>
    </xf>
    <xf numFmtId="178" fontId="58" fillId="2" borderId="5" xfId="0" applyNumberFormat="1" applyFont="1" applyFill="1" applyBorder="1" applyAlignment="1">
      <alignment horizontal="center" vertical="center"/>
    </xf>
    <xf numFmtId="178" fontId="58" fillId="2" borderId="3" xfId="0" applyNumberFormat="1" applyFont="1" applyFill="1" applyBorder="1" applyAlignment="1">
      <alignment horizontal="center" vertical="center"/>
    </xf>
    <xf numFmtId="178" fontId="58" fillId="2" borderId="4" xfId="0" applyNumberFormat="1" applyFont="1" applyFill="1" applyBorder="1" applyAlignment="1">
      <alignment horizontal="center" vertical="center"/>
    </xf>
    <xf numFmtId="180" fontId="49" fillId="0" borderId="5" xfId="0" applyNumberFormat="1" applyFont="1" applyFill="1" applyBorder="1" applyAlignment="1">
      <alignment horizontal="center" vertical="center"/>
    </xf>
    <xf numFmtId="180" fontId="49" fillId="0" borderId="3" xfId="0" applyNumberFormat="1" applyFont="1" applyFill="1" applyBorder="1" applyAlignment="1">
      <alignment horizontal="center" vertical="center"/>
    </xf>
    <xf numFmtId="180" fontId="49" fillId="0" borderId="4" xfId="0" applyNumberFormat="1" applyFont="1" applyFill="1" applyBorder="1" applyAlignment="1">
      <alignment horizontal="center" vertical="center"/>
    </xf>
    <xf numFmtId="0" fontId="49" fillId="0" borderId="3" xfId="0" applyFont="1" applyBorder="1" applyAlignment="1">
      <alignment horizontal="center" vertical="center"/>
    </xf>
    <xf numFmtId="0" fontId="49" fillId="0" borderId="44" xfId="0" applyFont="1" applyBorder="1" applyAlignment="1">
      <alignment horizontal="center" vertical="center"/>
    </xf>
    <xf numFmtId="0" fontId="49" fillId="0" borderId="4" xfId="0" applyFont="1" applyBorder="1" applyAlignment="1">
      <alignment horizontal="center" vertical="center"/>
    </xf>
    <xf numFmtId="0" fontId="49" fillId="0" borderId="5" xfId="0" applyFont="1" applyBorder="1" applyAlignment="1">
      <alignment horizontal="center" vertical="center"/>
    </xf>
    <xf numFmtId="177" fontId="49" fillId="0" borderId="5" xfId="0" applyNumberFormat="1" applyFont="1" applyFill="1" applyBorder="1" applyAlignment="1">
      <alignment horizontal="center" vertical="center"/>
    </xf>
    <xf numFmtId="177" fontId="49" fillId="0" borderId="3" xfId="0" applyNumberFormat="1" applyFont="1" applyFill="1" applyBorder="1" applyAlignment="1">
      <alignment horizontal="center" vertical="center"/>
    </xf>
    <xf numFmtId="177" fontId="49" fillId="0" borderId="4" xfId="0" applyNumberFormat="1" applyFont="1" applyFill="1" applyBorder="1" applyAlignment="1">
      <alignment horizontal="center" vertical="center"/>
    </xf>
    <xf numFmtId="177" fontId="54" fillId="2" borderId="5" xfId="6" applyNumberFormat="1" applyFont="1" applyFill="1" applyBorder="1" applyAlignment="1">
      <alignment horizontal="center" vertical="center"/>
    </xf>
    <xf numFmtId="0" fontId="52" fillId="0" borderId="5" xfId="6" applyFont="1" applyBorder="1" applyAlignment="1">
      <alignment horizontal="center" vertical="center" wrapText="1"/>
    </xf>
    <xf numFmtId="0" fontId="52" fillId="0" borderId="1" xfId="6" applyFont="1" applyBorder="1" applyAlignment="1">
      <alignment horizontal="distributed" vertical="center" wrapText="1"/>
    </xf>
    <xf numFmtId="0" fontId="52" fillId="0" borderId="2" xfId="6" applyFont="1" applyBorder="1" applyAlignment="1">
      <alignment horizontal="distributed" vertical="center"/>
    </xf>
    <xf numFmtId="0" fontId="52" fillId="0" borderId="39" xfId="6" applyFont="1" applyBorder="1" applyAlignment="1">
      <alignment horizontal="distributed" vertical="center"/>
    </xf>
    <xf numFmtId="0" fontId="52" fillId="0" borderId="6" xfId="6" applyFont="1" applyBorder="1" applyAlignment="1">
      <alignment horizontal="distributed" vertical="center" wrapText="1"/>
    </xf>
    <xf numFmtId="0" fontId="52" fillId="0" borderId="9" xfId="6" applyFont="1" applyBorder="1" applyAlignment="1">
      <alignment horizontal="distributed" vertical="center"/>
    </xf>
    <xf numFmtId="0" fontId="52" fillId="0" borderId="11" xfId="6" applyFont="1" applyBorder="1" applyAlignment="1">
      <alignment horizontal="distributed" vertical="center"/>
    </xf>
    <xf numFmtId="0" fontId="47" fillId="0" borderId="1" xfId="6" applyFont="1" applyFill="1" applyBorder="1" applyAlignment="1">
      <alignment horizontal="center" vertical="center" wrapText="1"/>
    </xf>
    <xf numFmtId="0" fontId="47" fillId="0" borderId="2" xfId="6" applyFont="1" applyFill="1" applyBorder="1" applyAlignment="1">
      <alignment horizontal="center" vertical="center" wrapText="1"/>
    </xf>
    <xf numFmtId="0" fontId="47" fillId="0" borderId="39" xfId="6" applyFont="1" applyFill="1" applyBorder="1" applyAlignment="1">
      <alignment horizontal="center" vertical="center" wrapText="1"/>
    </xf>
    <xf numFmtId="0" fontId="52" fillId="0" borderId="1" xfId="6" applyFont="1" applyFill="1" applyBorder="1" applyAlignment="1">
      <alignment horizontal="center" vertical="center" wrapText="1"/>
    </xf>
    <xf numFmtId="0" fontId="52" fillId="0" borderId="2" xfId="6" applyFont="1" applyFill="1" applyBorder="1" applyAlignment="1">
      <alignment horizontal="center" vertical="center" wrapText="1"/>
    </xf>
    <xf numFmtId="0" fontId="52" fillId="0" borderId="39" xfId="6" applyFont="1" applyFill="1" applyBorder="1" applyAlignment="1">
      <alignment horizontal="center" vertical="center" wrapText="1"/>
    </xf>
    <xf numFmtId="0" fontId="52" fillId="0" borderId="8" xfId="6" applyFont="1" applyFill="1" applyBorder="1" applyAlignment="1">
      <alignment horizontal="center" vertical="center" wrapText="1"/>
    </xf>
    <xf numFmtId="0" fontId="52" fillId="0" borderId="10" xfId="6" applyFont="1" applyFill="1" applyBorder="1" applyAlignment="1">
      <alignment horizontal="center" vertical="center" wrapText="1"/>
    </xf>
    <xf numFmtId="0" fontId="52" fillId="0" borderId="12" xfId="6" applyFont="1" applyFill="1" applyBorder="1" applyAlignment="1">
      <alignment horizontal="center" vertical="center" wrapText="1"/>
    </xf>
    <xf numFmtId="0" fontId="52" fillId="0" borderId="6" xfId="6" applyFont="1" applyFill="1" applyBorder="1" applyAlignment="1">
      <alignment horizontal="center" vertical="center" wrapText="1"/>
    </xf>
    <xf numFmtId="0" fontId="52" fillId="0" borderId="9" xfId="6" applyFont="1" applyFill="1" applyBorder="1" applyAlignment="1">
      <alignment horizontal="center" vertical="center" wrapText="1"/>
    </xf>
    <xf numFmtId="0" fontId="52" fillId="0" borderId="11" xfId="6" applyFont="1" applyFill="1" applyBorder="1" applyAlignment="1">
      <alignment horizontal="center" vertical="center" wrapText="1"/>
    </xf>
    <xf numFmtId="0" fontId="52" fillId="0" borderId="67" xfId="6" applyFont="1" applyFill="1" applyBorder="1" applyAlignment="1">
      <alignment horizontal="center" vertical="center" wrapText="1"/>
    </xf>
    <xf numFmtId="0" fontId="52" fillId="0" borderId="68" xfId="6" applyFont="1" applyFill="1" applyBorder="1" applyAlignment="1">
      <alignment horizontal="center" vertical="center" wrapText="1"/>
    </xf>
    <xf numFmtId="0" fontId="52" fillId="0" borderId="69" xfId="6" applyFont="1" applyFill="1" applyBorder="1" applyAlignment="1">
      <alignment horizontal="center" vertical="center" wrapText="1"/>
    </xf>
    <xf numFmtId="0" fontId="52" fillId="0" borderId="7" xfId="6" applyFont="1" applyFill="1" applyBorder="1" applyAlignment="1">
      <alignment horizontal="center" vertical="center" wrapText="1"/>
    </xf>
    <xf numFmtId="0" fontId="52" fillId="0" borderId="0" xfId="6" applyFont="1" applyFill="1" applyBorder="1" applyAlignment="1">
      <alignment horizontal="center" vertical="center" wrapText="1"/>
    </xf>
    <xf numFmtId="0" fontId="52" fillId="0" borderId="58" xfId="6" applyFont="1" applyFill="1" applyBorder="1" applyAlignment="1">
      <alignment horizontal="center" vertical="center" wrapText="1"/>
    </xf>
    <xf numFmtId="0" fontId="54" fillId="2" borderId="6" xfId="6" applyFont="1" applyFill="1" applyBorder="1" applyAlignment="1">
      <alignment horizontal="center" vertical="top" wrapText="1"/>
    </xf>
    <xf numFmtId="0" fontId="54" fillId="2" borderId="7" xfId="6" applyFont="1" applyFill="1" applyBorder="1" applyAlignment="1">
      <alignment horizontal="center" vertical="top" wrapText="1"/>
    </xf>
    <xf numFmtId="0" fontId="54" fillId="2" borderId="8" xfId="6" applyFont="1" applyFill="1" applyBorder="1" applyAlignment="1">
      <alignment horizontal="center" vertical="top" wrapText="1"/>
    </xf>
    <xf numFmtId="0" fontId="54" fillId="2" borderId="11" xfId="6" applyFont="1" applyFill="1" applyBorder="1" applyAlignment="1">
      <alignment horizontal="center" vertical="top" wrapText="1"/>
    </xf>
    <xf numFmtId="0" fontId="54" fillId="2" borderId="58" xfId="6" applyFont="1" applyFill="1" applyBorder="1" applyAlignment="1">
      <alignment horizontal="center" vertical="top" wrapText="1"/>
    </xf>
    <xf numFmtId="0" fontId="54" fillId="2" borderId="12" xfId="6" applyFont="1" applyFill="1" applyBorder="1" applyAlignment="1">
      <alignment horizontal="center" vertical="top" wrapText="1"/>
    </xf>
    <xf numFmtId="0" fontId="54" fillId="2" borderId="5" xfId="6" applyFont="1" applyFill="1" applyBorder="1" applyAlignment="1">
      <alignment horizontal="center" vertical="center"/>
    </xf>
    <xf numFmtId="0" fontId="52" fillId="0" borderId="2" xfId="6" applyFont="1" applyBorder="1" applyAlignment="1">
      <alignment horizontal="center" vertical="center" wrapText="1"/>
    </xf>
    <xf numFmtId="0" fontId="52" fillId="0" borderId="39" xfId="6" applyFont="1" applyBorder="1" applyAlignment="1">
      <alignment horizontal="center" vertical="center" wrapText="1"/>
    </xf>
    <xf numFmtId="0" fontId="48" fillId="0" borderId="8" xfId="6" applyFont="1" applyBorder="1" applyAlignment="1">
      <alignment horizontal="center" vertical="center" wrapText="1"/>
    </xf>
    <xf numFmtId="0" fontId="48" fillId="0" borderId="12" xfId="6" applyFont="1" applyBorder="1" applyAlignment="1">
      <alignment horizontal="center" vertical="center" wrapText="1"/>
    </xf>
    <xf numFmtId="0" fontId="48" fillId="0" borderId="5" xfId="6" applyFont="1" applyBorder="1" applyAlignment="1">
      <alignment horizontal="center" vertical="center" wrapText="1"/>
    </xf>
    <xf numFmtId="0" fontId="48" fillId="0" borderId="5" xfId="6" applyFont="1" applyBorder="1" applyAlignment="1">
      <alignment horizontal="center" vertical="center" textRotation="255"/>
    </xf>
    <xf numFmtId="0" fontId="52" fillId="0" borderId="3" xfId="6" applyFont="1" applyBorder="1" applyAlignment="1">
      <alignment horizontal="center" vertical="center" wrapText="1"/>
    </xf>
    <xf numFmtId="0" fontId="52" fillId="0" borderId="44" xfId="6" applyFont="1" applyBorder="1" applyAlignment="1">
      <alignment horizontal="center" vertical="center" wrapText="1"/>
    </xf>
    <xf numFmtId="0" fontId="47" fillId="0" borderId="7" xfId="6" applyFont="1" applyBorder="1" applyAlignment="1">
      <alignment horizontal="left" vertical="top" wrapText="1"/>
    </xf>
    <xf numFmtId="0" fontId="48" fillId="0" borderId="1" xfId="6" applyFont="1" applyBorder="1" applyAlignment="1">
      <alignment horizontal="center" vertical="center" wrapText="1"/>
    </xf>
    <xf numFmtId="0" fontId="48" fillId="0" borderId="39" xfId="6" applyFont="1" applyBorder="1" applyAlignment="1">
      <alignment horizontal="center" vertical="center" wrapText="1"/>
    </xf>
    <xf numFmtId="0" fontId="52" fillId="0" borderId="6" xfId="6" applyFont="1" applyBorder="1" applyAlignment="1">
      <alignment horizontal="center" vertical="center" wrapText="1"/>
    </xf>
    <xf numFmtId="0" fontId="52" fillId="0" borderId="4" xfId="6" applyFont="1" applyBorder="1" applyAlignment="1">
      <alignment horizontal="center" vertical="center" wrapText="1"/>
    </xf>
    <xf numFmtId="0" fontId="52" fillId="0" borderId="39" xfId="6" applyFont="1" applyBorder="1" applyAlignment="1">
      <alignment horizontal="distributed" vertical="center" wrapText="1"/>
    </xf>
    <xf numFmtId="0" fontId="52" fillId="0" borderId="7" xfId="6" applyFont="1" applyBorder="1" applyAlignment="1">
      <alignment horizontal="center" vertical="center" wrapText="1"/>
    </xf>
    <xf numFmtId="0" fontId="52" fillId="0" borderId="11" xfId="6" applyFont="1" applyBorder="1" applyAlignment="1">
      <alignment horizontal="center" vertical="center" wrapText="1"/>
    </xf>
    <xf numFmtId="0" fontId="52" fillId="0" borderId="58" xfId="6" applyFont="1" applyBorder="1" applyAlignment="1">
      <alignment horizontal="center" vertical="center" wrapText="1"/>
    </xf>
    <xf numFmtId="0" fontId="54" fillId="2" borderId="6" xfId="6" applyFont="1" applyFill="1" applyBorder="1" applyAlignment="1">
      <alignment horizontal="center" vertical="center"/>
    </xf>
    <xf numFmtId="0" fontId="54" fillId="2" borderId="7" xfId="6" applyFont="1" applyFill="1" applyBorder="1" applyAlignment="1">
      <alignment horizontal="center" vertical="center"/>
    </xf>
    <xf numFmtId="0" fontId="54" fillId="2" borderId="58" xfId="6" applyFont="1" applyFill="1" applyBorder="1" applyAlignment="1">
      <alignment horizontal="center" vertical="center"/>
    </xf>
    <xf numFmtId="0" fontId="54" fillId="2" borderId="6" xfId="6" applyFont="1" applyFill="1" applyBorder="1" applyAlignment="1">
      <alignment horizontal="center" vertical="center" wrapText="1"/>
    </xf>
    <xf numFmtId="0" fontId="54" fillId="2" borderId="7" xfId="6" applyFont="1" applyFill="1" applyBorder="1" applyAlignment="1">
      <alignment horizontal="center" vertical="center" wrapText="1"/>
    </xf>
    <xf numFmtId="0" fontId="54" fillId="2" borderId="8" xfId="6" applyFont="1" applyFill="1" applyBorder="1" applyAlignment="1">
      <alignment horizontal="center" vertical="center" wrapText="1"/>
    </xf>
    <xf numFmtId="0" fontId="54" fillId="2" borderId="11" xfId="6" applyFont="1" applyFill="1" applyBorder="1" applyAlignment="1">
      <alignment horizontal="center" vertical="center" wrapText="1"/>
    </xf>
    <xf numFmtId="0" fontId="54" fillId="2" borderId="58" xfId="6" applyFont="1" applyFill="1" applyBorder="1" applyAlignment="1">
      <alignment horizontal="center" vertical="center" wrapText="1"/>
    </xf>
    <xf numFmtId="0" fontId="54" fillId="2" borderId="12" xfId="6" applyFont="1" applyFill="1" applyBorder="1" applyAlignment="1">
      <alignment horizontal="center" vertical="center" wrapText="1"/>
    </xf>
    <xf numFmtId="0" fontId="8" fillId="0" borderId="0" xfId="3" applyFont="1" applyAlignment="1">
      <alignment horizontal="distributed" vertical="center" indent="4"/>
    </xf>
    <xf numFmtId="0" fontId="6" fillId="0" borderId="73" xfId="3" applyFont="1" applyBorder="1" applyAlignment="1">
      <alignment horizontal="distributed" vertical="center" wrapText="1" indent="5"/>
    </xf>
    <xf numFmtId="0" fontId="6" fillId="0" borderId="19" xfId="3" applyFont="1" applyBorder="1" applyAlignment="1">
      <alignment horizontal="distributed" vertical="center" wrapText="1" indent="5"/>
    </xf>
    <xf numFmtId="0" fontId="6" fillId="0" borderId="74" xfId="3" applyFont="1" applyBorder="1" applyAlignment="1">
      <alignment horizontal="distributed" vertical="distributed" wrapText="1"/>
    </xf>
    <xf numFmtId="0" fontId="6" fillId="0" borderId="75" xfId="3" applyFont="1" applyBorder="1" applyAlignment="1">
      <alignment horizontal="distributed" vertical="distributed" wrapText="1"/>
    </xf>
    <xf numFmtId="0" fontId="6" fillId="0" borderId="3" xfId="6" applyBorder="1" applyAlignment="1">
      <alignment horizontal="distributed" vertical="distributed" wrapText="1"/>
    </xf>
    <xf numFmtId="0" fontId="6" fillId="0" borderId="24" xfId="6" applyBorder="1" applyAlignment="1">
      <alignment horizontal="distributed" vertical="distributed" wrapText="1"/>
    </xf>
    <xf numFmtId="0" fontId="6" fillId="0" borderId="3" xfId="6" applyBorder="1" applyAlignment="1">
      <alignment horizontal="distributed" vertical="distributed"/>
    </xf>
    <xf numFmtId="0" fontId="6" fillId="0" borderId="24" xfId="6" applyBorder="1" applyAlignment="1">
      <alignment horizontal="distributed" vertical="distributed"/>
    </xf>
    <xf numFmtId="0" fontId="6" fillId="0" borderId="76" xfId="6" applyBorder="1" applyAlignment="1">
      <alignment horizontal="distributed" vertical="distributed"/>
    </xf>
    <xf numFmtId="0" fontId="6" fillId="0" borderId="36" xfId="6" applyBorder="1" applyAlignment="1">
      <alignment horizontal="distributed" vertical="distributed"/>
    </xf>
    <xf numFmtId="0" fontId="10" fillId="0" borderId="41" xfId="6" applyFont="1" applyBorder="1" applyAlignment="1">
      <alignment horizontal="left" vertical="center" wrapText="1"/>
    </xf>
    <xf numFmtId="0" fontId="6" fillId="0" borderId="25" xfId="3" applyFont="1" applyBorder="1" applyAlignment="1">
      <alignment vertical="center"/>
    </xf>
    <xf numFmtId="0" fontId="6" fillId="0" borderId="77" xfId="3" applyFont="1" applyBorder="1" applyAlignment="1">
      <alignment vertical="center"/>
    </xf>
    <xf numFmtId="0" fontId="6" fillId="0" borderId="20" xfId="3" applyFont="1" applyBorder="1" applyAlignment="1">
      <alignment vertical="center"/>
    </xf>
    <xf numFmtId="0" fontId="6" fillId="0" borderId="27" xfId="3" applyFont="1" applyBorder="1" applyAlignment="1">
      <alignment horizontal="distributed" vertical="center" indent="1"/>
    </xf>
    <xf numFmtId="0" fontId="6" fillId="0" borderId="78" xfId="3" applyFont="1" applyBorder="1" applyAlignment="1">
      <alignment horizontal="distributed" vertical="center" indent="1"/>
    </xf>
    <xf numFmtId="0" fontId="6" fillId="0" borderId="22" xfId="3" applyFont="1" applyBorder="1" applyAlignment="1">
      <alignment horizontal="distributed" vertical="center" indent="1"/>
    </xf>
    <xf numFmtId="0" fontId="6" fillId="0" borderId="79" xfId="3" applyFont="1" applyBorder="1" applyAlignment="1">
      <alignment horizontal="distributed" vertical="center" indent="4"/>
    </xf>
    <xf numFmtId="0" fontId="6" fillId="0" borderId="24" xfId="3" applyFont="1" applyBorder="1" applyAlignment="1">
      <alignment horizontal="distributed" vertical="center" indent="4"/>
    </xf>
    <xf numFmtId="0" fontId="6" fillId="0" borderId="80" xfId="3" applyFont="1" applyBorder="1" applyAlignment="1">
      <alignment horizontal="distributed" vertical="center" indent="4"/>
    </xf>
    <xf numFmtId="0" fontId="6" fillId="0" borderId="36" xfId="3" applyFont="1" applyBorder="1" applyAlignment="1">
      <alignment horizontal="distributed" vertical="center" indent="4"/>
    </xf>
    <xf numFmtId="0" fontId="7" fillId="0" borderId="0" xfId="3" applyFont="1" applyBorder="1" applyAlignment="1">
      <alignment horizontal="distributed" vertical="center" indent="4"/>
    </xf>
    <xf numFmtId="0" fontId="6" fillId="0" borderId="81" xfId="3" applyFont="1" applyBorder="1" applyAlignment="1">
      <alignment vertical="center" wrapText="1"/>
    </xf>
    <xf numFmtId="0" fontId="6" fillId="0" borderId="19" xfId="3" applyFont="1" applyBorder="1" applyAlignment="1">
      <alignment vertical="center" wrapText="1"/>
    </xf>
    <xf numFmtId="0" fontId="6" fillId="0" borderId="82" xfId="3" applyFont="1" applyBorder="1" applyAlignment="1">
      <alignment horizontal="distributed" vertical="center" indent="4"/>
    </xf>
    <xf numFmtId="0" fontId="6" fillId="0" borderId="75" xfId="3" applyFont="1" applyBorder="1" applyAlignment="1">
      <alignment horizontal="distributed" vertical="center" indent="4"/>
    </xf>
    <xf numFmtId="0" fontId="63" fillId="0" borderId="5" xfId="0" applyFont="1" applyBorder="1" applyAlignment="1">
      <alignment vertical="center" wrapText="1"/>
    </xf>
    <xf numFmtId="0" fontId="59" fillId="5" borderId="3" xfId="0" applyFont="1" applyFill="1" applyBorder="1" applyAlignment="1">
      <alignment horizontal="center" vertical="center"/>
    </xf>
    <xf numFmtId="0" fontId="59" fillId="5" borderId="44" xfId="0" applyFont="1" applyFill="1" applyBorder="1" applyAlignment="1">
      <alignment horizontal="center" vertical="center"/>
    </xf>
    <xf numFmtId="0" fontId="59" fillId="5" borderId="4" xfId="0" applyFont="1" applyFill="1" applyBorder="1" applyAlignment="1">
      <alignment horizontal="center" vertical="center"/>
    </xf>
    <xf numFmtId="0" fontId="12" fillId="0" borderId="44" xfId="3" applyFont="1" applyFill="1" applyBorder="1" applyAlignment="1">
      <alignment horizontal="center" vertical="center" shrinkToFit="1"/>
    </xf>
    <xf numFmtId="0" fontId="12" fillId="0" borderId="24" xfId="3" applyFont="1" applyFill="1" applyBorder="1" applyAlignment="1">
      <alignment horizontal="center" vertical="center" shrinkToFit="1"/>
    </xf>
    <xf numFmtId="0" fontId="11" fillId="0" borderId="3" xfId="3" applyFont="1" applyFill="1" applyBorder="1" applyAlignment="1">
      <alignment horizontal="left" vertical="center"/>
    </xf>
    <xf numFmtId="0" fontId="11" fillId="0" borderId="44" xfId="3" applyFont="1" applyFill="1" applyBorder="1" applyAlignment="1">
      <alignment horizontal="left" vertical="center"/>
    </xf>
    <xf numFmtId="0" fontId="11" fillId="0" borderId="24" xfId="3" applyFont="1" applyFill="1" applyBorder="1" applyAlignment="1">
      <alignment horizontal="left" vertical="center"/>
    </xf>
    <xf numFmtId="0" fontId="51" fillId="0" borderId="39" xfId="3" applyFont="1" applyBorder="1" applyAlignment="1">
      <alignment horizontal="distributed" vertical="center" wrapText="1"/>
    </xf>
    <xf numFmtId="0" fontId="12" fillId="0" borderId="40" xfId="3" applyFont="1" applyBorder="1" applyAlignment="1">
      <alignment horizontal="center" vertical="center" shrinkToFit="1"/>
    </xf>
    <xf numFmtId="0" fontId="12" fillId="0" borderId="41" xfId="3" applyFont="1" applyBorder="1" applyAlignment="1">
      <alignment horizontal="center" vertical="center" shrinkToFit="1"/>
    </xf>
    <xf numFmtId="0" fontId="12" fillId="0" borderId="62"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58" xfId="3" applyFont="1" applyBorder="1" applyAlignment="1">
      <alignment horizontal="center" vertical="center" shrinkToFit="1"/>
    </xf>
    <xf numFmtId="0" fontId="12" fillId="0" borderId="12" xfId="3" applyFont="1" applyBorder="1" applyAlignment="1">
      <alignment horizontal="center" vertical="center" shrinkToFit="1"/>
    </xf>
    <xf numFmtId="0" fontId="48" fillId="0" borderId="39" xfId="3" applyFont="1" applyBorder="1" applyAlignment="1">
      <alignment horizontal="center" vertical="center" wrapText="1"/>
    </xf>
    <xf numFmtId="0" fontId="51" fillId="0" borderId="39" xfId="3" applyFont="1" applyBorder="1" applyAlignment="1">
      <alignment horizontal="center" vertical="center"/>
    </xf>
    <xf numFmtId="0" fontId="51" fillId="0" borderId="39" xfId="3" applyFont="1" applyBorder="1" applyAlignment="1">
      <alignment horizontal="distributed" vertical="center" indent="1"/>
    </xf>
    <xf numFmtId="0" fontId="51" fillId="0" borderId="39" xfId="3" applyFont="1" applyBorder="1" applyAlignment="1">
      <alignment horizontal="distributed" vertical="center"/>
    </xf>
    <xf numFmtId="0" fontId="30" fillId="0" borderId="58" xfId="3" applyFont="1" applyBorder="1" applyAlignment="1">
      <alignment horizontal="center" vertical="center"/>
    </xf>
    <xf numFmtId="0" fontId="28" fillId="6" borderId="3" xfId="3" applyFont="1" applyFill="1" applyBorder="1" applyAlignment="1">
      <alignment horizontal="center" vertical="center"/>
    </xf>
    <xf numFmtId="0" fontId="28" fillId="6" borderId="44" xfId="3" applyFont="1" applyFill="1" applyBorder="1" applyAlignment="1">
      <alignment horizontal="center" vertical="center"/>
    </xf>
    <xf numFmtId="0" fontId="28" fillId="6" borderId="4" xfId="3" applyFont="1" applyFill="1" applyBorder="1" applyAlignment="1">
      <alignment horizontal="center" vertical="center"/>
    </xf>
    <xf numFmtId="0" fontId="28" fillId="0" borderId="44" xfId="3" applyFont="1" applyBorder="1" applyAlignment="1">
      <alignment horizontal="distributed" vertical="center"/>
    </xf>
    <xf numFmtId="0" fontId="28" fillId="0" borderId="3" xfId="3" applyFont="1" applyBorder="1" applyAlignment="1">
      <alignment horizontal="center" vertical="center" justifyLastLine="1"/>
    </xf>
    <xf numFmtId="0" fontId="28" fillId="0" borderId="4" xfId="3" applyFont="1" applyBorder="1" applyAlignment="1">
      <alignment horizontal="center" vertical="center" justifyLastLine="1"/>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8" fillId="0" borderId="8" xfId="3" applyFont="1" applyBorder="1" applyAlignment="1">
      <alignment horizontal="center" vertical="center"/>
    </xf>
    <xf numFmtId="0" fontId="28" fillId="0" borderId="11" xfId="3" applyFont="1" applyBorder="1" applyAlignment="1">
      <alignment horizontal="center" vertical="center"/>
    </xf>
    <xf numFmtId="0" fontId="28" fillId="0" borderId="58" xfId="3" applyFont="1" applyBorder="1" applyAlignment="1">
      <alignment horizontal="center" vertical="center"/>
    </xf>
    <xf numFmtId="0" fontId="28" fillId="0" borderId="12" xfId="3" applyFont="1" applyBorder="1" applyAlignment="1">
      <alignment horizontal="center" vertical="center"/>
    </xf>
    <xf numFmtId="0" fontId="28" fillId="0" borderId="6" xfId="3" applyFont="1" applyBorder="1" applyAlignment="1">
      <alignment vertical="center" wrapText="1"/>
    </xf>
    <xf numFmtId="0" fontId="28" fillId="0" borderId="8" xfId="3" applyFont="1" applyBorder="1" applyAlignment="1">
      <alignment vertical="center" wrapText="1"/>
    </xf>
    <xf numFmtId="0" fontId="28" fillId="0" borderId="11" xfId="3" applyFont="1" applyBorder="1" applyAlignment="1">
      <alignment vertical="center" wrapText="1"/>
    </xf>
    <xf numFmtId="0" fontId="28" fillId="0" borderId="12" xfId="3" applyFont="1" applyBorder="1" applyAlignment="1">
      <alignment vertical="center" wrapText="1"/>
    </xf>
    <xf numFmtId="0" fontId="28" fillId="0" borderId="1" xfId="3" applyFont="1" applyBorder="1" applyAlignment="1">
      <alignment horizontal="center" vertical="center" wrapText="1"/>
    </xf>
    <xf numFmtId="0" fontId="28" fillId="0" borderId="39" xfId="3" applyFont="1" applyBorder="1" applyAlignment="1">
      <alignment horizontal="center" vertical="center" wrapText="1"/>
    </xf>
    <xf numFmtId="0" fontId="28" fillId="0" borderId="0" xfId="3" applyFont="1" applyBorder="1" applyAlignment="1">
      <alignment horizontal="distributed"/>
    </xf>
    <xf numFmtId="0" fontId="30" fillId="0" borderId="6" xfId="3" applyFont="1" applyBorder="1" applyAlignment="1">
      <alignment horizontal="left" vertical="top" wrapText="1"/>
    </xf>
    <xf numFmtId="0" fontId="30" fillId="0" borderId="8" xfId="3" applyFont="1" applyBorder="1" applyAlignment="1">
      <alignment horizontal="left" vertical="top" wrapText="1"/>
    </xf>
    <xf numFmtId="0" fontId="30" fillId="0" borderId="9" xfId="3" applyFont="1" applyBorder="1" applyAlignment="1">
      <alignment horizontal="left" vertical="top" wrapText="1"/>
    </xf>
    <xf numFmtId="0" fontId="30" fillId="0" borderId="10" xfId="3" applyFont="1" applyBorder="1" applyAlignment="1">
      <alignment horizontal="left" vertical="top" wrapText="1"/>
    </xf>
    <xf numFmtId="0" fontId="30" fillId="0" borderId="11" xfId="3" applyFont="1" applyBorder="1" applyAlignment="1">
      <alignment horizontal="left" vertical="top" wrapText="1"/>
    </xf>
    <xf numFmtId="0" fontId="30" fillId="0" borderId="12" xfId="3" applyFont="1" applyBorder="1" applyAlignment="1">
      <alignment horizontal="left" vertical="top" wrapText="1"/>
    </xf>
    <xf numFmtId="0" fontId="34" fillId="0" borderId="1" xfId="3" applyFont="1" applyBorder="1" applyAlignment="1">
      <alignment horizontal="left" vertical="top" wrapText="1"/>
    </xf>
    <xf numFmtId="0" fontId="34" fillId="0" borderId="2" xfId="3" applyFont="1" applyBorder="1" applyAlignment="1">
      <alignment horizontal="left" vertical="top" wrapText="1"/>
    </xf>
    <xf numFmtId="0" fontId="34" fillId="0" borderId="39" xfId="3" applyFont="1" applyBorder="1" applyAlignment="1">
      <alignment horizontal="left" vertical="top" wrapText="1"/>
    </xf>
    <xf numFmtId="0" fontId="28" fillId="0" borderId="5" xfId="3" applyFont="1" applyBorder="1" applyAlignment="1">
      <alignment horizontal="center" vertical="center"/>
    </xf>
    <xf numFmtId="0" fontId="28" fillId="0" borderId="3" xfId="3" applyFont="1" applyBorder="1" applyAlignment="1">
      <alignment horizontal="center" vertical="center"/>
    </xf>
    <xf numFmtId="0" fontId="28" fillId="0" borderId="44" xfId="3" applyFont="1" applyBorder="1" applyAlignment="1">
      <alignment horizontal="center" vertical="center"/>
    </xf>
    <xf numFmtId="0" fontId="28" fillId="0" borderId="4" xfId="3" applyFont="1" applyBorder="1" applyAlignment="1">
      <alignment horizontal="center" vertical="center"/>
    </xf>
    <xf numFmtId="0" fontId="35" fillId="0" borderId="6" xfId="3" applyFont="1" applyBorder="1" applyAlignment="1">
      <alignment horizontal="left" vertical="top" wrapText="1"/>
    </xf>
    <xf numFmtId="0" fontId="35" fillId="0" borderId="8" xfId="3" applyFont="1" applyBorder="1" applyAlignment="1">
      <alignment horizontal="left" vertical="top" wrapText="1"/>
    </xf>
    <xf numFmtId="0" fontId="35" fillId="0" borderId="11" xfId="3" applyFont="1" applyBorder="1" applyAlignment="1">
      <alignment horizontal="left" vertical="top" wrapText="1"/>
    </xf>
    <xf numFmtId="0" fontId="35" fillId="0" borderId="12" xfId="3" applyFont="1" applyBorder="1" applyAlignment="1">
      <alignment horizontal="left" vertical="top" wrapText="1"/>
    </xf>
    <xf numFmtId="0" fontId="30" fillId="0" borderId="1" xfId="3" applyFont="1" applyBorder="1" applyAlignment="1">
      <alignment horizontal="center" vertical="top"/>
    </xf>
    <xf numFmtId="0" fontId="30" fillId="0" borderId="39" xfId="3" applyFont="1" applyBorder="1" applyAlignment="1">
      <alignment horizontal="center" vertical="top"/>
    </xf>
    <xf numFmtId="0" fontId="28" fillId="0" borderId="0" xfId="3" applyFont="1" applyBorder="1" applyAlignment="1">
      <alignment horizontal="center" vertical="center"/>
    </xf>
    <xf numFmtId="0" fontId="28" fillId="0" borderId="9" xfId="3" applyFont="1" applyBorder="1" applyAlignment="1">
      <alignment horizontal="center" vertical="center"/>
    </xf>
    <xf numFmtId="0" fontId="28" fillId="0" borderId="10" xfId="3" applyFont="1" applyBorder="1" applyAlignment="1">
      <alignment horizontal="center" vertical="center"/>
    </xf>
    <xf numFmtId="0" fontId="28" fillId="0" borderId="6" xfId="3" applyFont="1" applyBorder="1" applyAlignment="1">
      <alignment horizontal="left" vertical="top" wrapText="1"/>
    </xf>
    <xf numFmtId="0" fontId="28" fillId="0" borderId="8" xfId="3" applyFont="1" applyBorder="1" applyAlignment="1">
      <alignment horizontal="left" vertical="top" wrapText="1"/>
    </xf>
    <xf numFmtId="0" fontId="28" fillId="0" borderId="11" xfId="3" applyFont="1" applyBorder="1" applyAlignment="1">
      <alignment horizontal="left" vertical="top" wrapText="1"/>
    </xf>
    <xf numFmtId="0" fontId="28" fillId="0" borderId="12" xfId="3" applyFont="1" applyBorder="1" applyAlignment="1">
      <alignment horizontal="left" vertical="top" wrapText="1"/>
    </xf>
    <xf numFmtId="0" fontId="34" fillId="0" borderId="1" xfId="3" applyFont="1" applyBorder="1" applyAlignment="1">
      <alignment vertical="center" wrapText="1"/>
    </xf>
    <xf numFmtId="0" fontId="34" fillId="0" borderId="39" xfId="3" applyFont="1" applyBorder="1" applyAlignment="1">
      <alignment vertical="center" wrapText="1"/>
    </xf>
    <xf numFmtId="0" fontId="36" fillId="0" borderId="1" xfId="3" applyFont="1" applyBorder="1" applyAlignment="1">
      <alignment vertical="center" wrapText="1"/>
    </xf>
    <xf numFmtId="0" fontId="36" fillId="0" borderId="39" xfId="3" applyFont="1" applyBorder="1" applyAlignment="1">
      <alignment vertical="center" wrapText="1"/>
    </xf>
    <xf numFmtId="0" fontId="28" fillId="0" borderId="1" xfId="3" applyFont="1" applyBorder="1" applyAlignment="1">
      <alignment horizontal="left" vertical="top" wrapText="1"/>
    </xf>
    <xf numFmtId="0" fontId="28" fillId="0" borderId="39" xfId="3" applyFont="1" applyBorder="1" applyAlignment="1">
      <alignment horizontal="left" vertical="top" wrapText="1"/>
    </xf>
    <xf numFmtId="0" fontId="28" fillId="0" borderId="1" xfId="3" applyFont="1" applyBorder="1" applyAlignment="1">
      <alignment horizontal="left" vertical="top"/>
    </xf>
    <xf numFmtId="0" fontId="28" fillId="0" borderId="39" xfId="3" applyFont="1" applyBorder="1" applyAlignment="1">
      <alignment horizontal="left" vertical="top"/>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11" xfId="3" applyFont="1" applyBorder="1" applyAlignment="1">
      <alignment horizontal="center" vertical="center" wrapText="1"/>
    </xf>
    <xf numFmtId="0" fontId="28" fillId="0" borderId="58" xfId="3" applyFont="1" applyBorder="1" applyAlignment="1">
      <alignment horizontal="center" vertical="center" wrapText="1"/>
    </xf>
    <xf numFmtId="0" fontId="28" fillId="0" borderId="12" xfId="3" applyFont="1" applyBorder="1" applyAlignment="1">
      <alignment horizontal="center" vertical="center" wrapText="1"/>
    </xf>
    <xf numFmtId="0" fontId="37" fillId="0" borderId="6" xfId="3" applyFont="1" applyBorder="1" applyAlignment="1">
      <alignment horizontal="left" vertical="top" wrapText="1"/>
    </xf>
    <xf numFmtId="0" fontId="37" fillId="0" borderId="8" xfId="3" applyFont="1" applyBorder="1" applyAlignment="1">
      <alignment horizontal="left" vertical="top" wrapText="1"/>
    </xf>
    <xf numFmtId="0" fontId="37" fillId="0" borderId="11" xfId="3" applyFont="1" applyBorder="1" applyAlignment="1">
      <alignment horizontal="left" vertical="top" wrapText="1"/>
    </xf>
    <xf numFmtId="0" fontId="37" fillId="0" borderId="12" xfId="3" applyFont="1" applyBorder="1" applyAlignment="1">
      <alignment horizontal="left" vertical="top" wrapText="1"/>
    </xf>
    <xf numFmtId="0" fontId="37" fillId="0" borderId="1" xfId="3" applyFont="1" applyBorder="1" applyAlignment="1">
      <alignment horizontal="left" vertical="top" wrapText="1"/>
    </xf>
    <xf numFmtId="0" fontId="37" fillId="0" borderId="39" xfId="3" applyFont="1" applyBorder="1" applyAlignment="1">
      <alignment horizontal="left" vertical="top" wrapText="1"/>
    </xf>
    <xf numFmtId="0" fontId="28" fillId="0" borderId="44" xfId="3" applyFont="1" applyBorder="1" applyAlignment="1">
      <alignment horizontal="distributed"/>
    </xf>
    <xf numFmtId="0" fontId="28" fillId="0" borderId="58" xfId="3" applyFont="1" applyBorder="1" applyAlignment="1">
      <alignment horizontal="distributed" vertical="center"/>
    </xf>
    <xf numFmtId="0" fontId="28" fillId="0" borderId="11" xfId="3" applyFont="1" applyBorder="1" applyAlignment="1">
      <alignment horizontal="center" vertical="center" justifyLastLine="1"/>
    </xf>
    <xf numFmtId="0" fontId="28" fillId="0" borderId="12" xfId="3" applyFont="1" applyBorder="1" applyAlignment="1">
      <alignment horizontal="center" vertical="center" justifyLastLine="1"/>
    </xf>
    <xf numFmtId="0" fontId="34" fillId="0" borderId="2" xfId="3" applyFont="1" applyBorder="1" applyAlignment="1">
      <alignment vertical="center" wrapText="1"/>
    </xf>
    <xf numFmtId="0" fontId="34" fillId="0" borderId="6" xfId="3" applyFont="1" applyBorder="1" applyAlignment="1">
      <alignment horizontal="left" vertical="top" wrapText="1"/>
    </xf>
    <xf numFmtId="0" fontId="34" fillId="0" borderId="8" xfId="3" applyFont="1" applyBorder="1" applyAlignment="1">
      <alignment horizontal="left" vertical="top" wrapText="1"/>
    </xf>
    <xf numFmtId="0" fontId="34" fillId="0" borderId="11" xfId="3" applyFont="1" applyBorder="1" applyAlignment="1">
      <alignment horizontal="left" vertical="top" wrapText="1"/>
    </xf>
    <xf numFmtId="0" fontId="34" fillId="0" borderId="12" xfId="3" applyFont="1" applyBorder="1" applyAlignment="1">
      <alignment horizontal="left" vertical="top" wrapText="1"/>
    </xf>
    <xf numFmtId="0" fontId="28" fillId="0" borderId="9" xfId="3" applyFont="1" applyBorder="1" applyAlignment="1">
      <alignment horizontal="left" vertical="top" wrapText="1"/>
    </xf>
    <xf numFmtId="0" fontId="28" fillId="0" borderId="10" xfId="3" applyFont="1" applyBorder="1" applyAlignment="1">
      <alignment horizontal="left" vertical="top" wrapText="1"/>
    </xf>
    <xf numFmtId="0" fontId="28" fillId="0" borderId="5" xfId="3" applyFont="1" applyBorder="1" applyAlignment="1">
      <alignment horizontal="left" vertical="top" wrapText="1"/>
    </xf>
    <xf numFmtId="0" fontId="28" fillId="0" borderId="8" xfId="3" applyFont="1" applyBorder="1" applyAlignment="1">
      <alignment horizontal="left" vertical="top"/>
    </xf>
    <xf numFmtId="0" fontId="28" fillId="0" borderId="12" xfId="3" applyFont="1" applyBorder="1" applyAlignment="1">
      <alignment horizontal="left" vertical="top"/>
    </xf>
    <xf numFmtId="0" fontId="28" fillId="0" borderId="1" xfId="3" applyFont="1" applyBorder="1" applyAlignment="1">
      <alignment horizontal="center" vertical="top" wrapText="1"/>
    </xf>
    <xf numFmtId="0" fontId="28" fillId="0" borderId="39" xfId="3" applyFont="1" applyBorder="1" applyAlignment="1">
      <alignment horizontal="center" vertical="top" wrapText="1"/>
    </xf>
    <xf numFmtId="0" fontId="8" fillId="0" borderId="3" xfId="3" applyFont="1" applyBorder="1" applyAlignment="1">
      <alignment horizontal="center" vertical="distributed"/>
    </xf>
    <xf numFmtId="0" fontId="8" fillId="0" borderId="44" xfId="3" applyFont="1" applyBorder="1" applyAlignment="1">
      <alignment horizontal="center" vertical="distributed"/>
    </xf>
    <xf numFmtId="0" fontId="8" fillId="0" borderId="4" xfId="3" applyFont="1" applyBorder="1" applyAlignment="1">
      <alignment horizontal="center" vertical="distributed"/>
    </xf>
    <xf numFmtId="0" fontId="8" fillId="0" borderId="0" xfId="3" applyFont="1" applyAlignment="1">
      <alignment horizontal="left" vertical="top"/>
    </xf>
    <xf numFmtId="0" fontId="7" fillId="0" borderId="58" xfId="3" applyFont="1" applyBorder="1" applyAlignment="1">
      <alignment horizontal="center" vertical="center"/>
    </xf>
    <xf numFmtId="0" fontId="8" fillId="0" borderId="3" xfId="3" applyFont="1" applyBorder="1" applyAlignment="1">
      <alignment horizontal="center" vertical="center"/>
    </xf>
    <xf numFmtId="0" fontId="8" fillId="0" borderId="44"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distributed" textRotation="255" indent="8"/>
    </xf>
    <xf numFmtId="0" fontId="59" fillId="5" borderId="5" xfId="0" applyFont="1" applyFill="1" applyBorder="1" applyAlignment="1">
      <alignment horizontal="center" vertical="center"/>
    </xf>
  </cellXfs>
  <cellStyles count="8">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申請_別紙２５－(6)"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714375</xdr:colOff>
      <xdr:row>16</xdr:row>
      <xdr:rowOff>307975</xdr:rowOff>
    </xdr:from>
    <xdr:to>
      <xdr:col>8</xdr:col>
      <xdr:colOff>806427</xdr:colOff>
      <xdr:row>20</xdr:row>
      <xdr:rowOff>62979</xdr:rowOff>
    </xdr:to>
    <xdr:sp macro="" textlink="">
      <xdr:nvSpPr>
        <xdr:cNvPr id="2" name="四角形吹き出し 1">
          <a:extLst>
            <a:ext uri="{FF2B5EF4-FFF2-40B4-BE49-F238E27FC236}">
              <a16:creationId xmlns:a16="http://schemas.microsoft.com/office/drawing/2014/main" id="{5F13A110-8123-41B9-82D8-51FE6C49E042}"/>
            </a:ext>
          </a:extLst>
        </xdr:cNvPr>
        <xdr:cNvSpPr/>
      </xdr:nvSpPr>
      <xdr:spPr>
        <a:xfrm>
          <a:off x="6632575" y="6759575"/>
          <a:ext cx="2606652" cy="1228204"/>
        </a:xfrm>
        <a:prstGeom prst="wedgeRectCallout">
          <a:avLst>
            <a:gd name="adj1" fmla="val 54330"/>
            <a:gd name="adj2" fmla="val 68598"/>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t>書類の記載事項に関して確認等がある場合に担当者様に御連絡いたします。</a:t>
          </a:r>
          <a:endParaRPr kumimoji="1" lang="en-US" altLang="ja-JP" sz="1400"/>
        </a:p>
        <a:p>
          <a:pPr algn="l"/>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4219573</xdr:colOff>
      <xdr:row>7</xdr:row>
      <xdr:rowOff>12699</xdr:rowOff>
    </xdr:from>
    <xdr:to>
      <xdr:col>6</xdr:col>
      <xdr:colOff>6403646</xdr:colOff>
      <xdr:row>9</xdr:row>
      <xdr:rowOff>160668</xdr:rowOff>
    </xdr:to>
    <xdr:sp macro="" textlink="">
      <xdr:nvSpPr>
        <xdr:cNvPr id="2" name="AutoShape 2">
          <a:extLst>
            <a:ext uri="{FF2B5EF4-FFF2-40B4-BE49-F238E27FC236}">
              <a16:creationId xmlns:a16="http://schemas.microsoft.com/office/drawing/2014/main" id="{0B304C9C-60A7-4E1A-9CA2-B5C6697CD7E0}"/>
            </a:ext>
          </a:extLst>
        </xdr:cNvPr>
        <xdr:cNvSpPr>
          <a:spLocks noChangeArrowheads="1"/>
        </xdr:cNvSpPr>
      </xdr:nvSpPr>
      <xdr:spPr bwMode="auto">
        <a:xfrm flipH="1" flipV="1">
          <a:off x="8858248" y="1704974"/>
          <a:ext cx="2200275" cy="573883"/>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賃金は、外部の研修参加に伴う代替職員経費に限る</a:t>
          </a:r>
        </a:p>
      </xdr:txBody>
    </xdr:sp>
    <xdr:clientData/>
  </xdr:twoCellAnchor>
  <xdr:twoCellAnchor>
    <xdr:from>
      <xdr:col>2</xdr:col>
      <xdr:colOff>146957</xdr:colOff>
      <xdr:row>0</xdr:row>
      <xdr:rowOff>244929</xdr:rowOff>
    </xdr:from>
    <xdr:to>
      <xdr:col>5</xdr:col>
      <xdr:colOff>942413</xdr:colOff>
      <xdr:row>4</xdr:row>
      <xdr:rowOff>34697</xdr:rowOff>
    </xdr:to>
    <xdr:sp macro="" textlink="">
      <xdr:nvSpPr>
        <xdr:cNvPr id="3" name="AutoShape 3">
          <a:extLst>
            <a:ext uri="{FF2B5EF4-FFF2-40B4-BE49-F238E27FC236}">
              <a16:creationId xmlns:a16="http://schemas.microsoft.com/office/drawing/2014/main" id="{F4F29F54-C84B-415E-AF5A-730BA07E78FE}"/>
            </a:ext>
          </a:extLst>
        </xdr:cNvPr>
        <xdr:cNvSpPr>
          <a:spLocks noChangeArrowheads="1"/>
        </xdr:cNvSpPr>
      </xdr:nvSpPr>
      <xdr:spPr bwMode="auto">
        <a:xfrm>
          <a:off x="504825" y="244929"/>
          <a:ext cx="2853417" cy="616404"/>
        </a:xfrm>
        <a:prstGeom prst="wedgeRoundRectCallout">
          <a:avLst>
            <a:gd name="adj1" fmla="val 118479"/>
            <a:gd name="adj2" fmla="val 132017"/>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新人看護職員研修事業実施に要する費用のみを記入してください。</a:t>
          </a:r>
        </a:p>
      </xdr:txBody>
    </xdr:sp>
    <xdr:clientData/>
  </xdr:twoCellAnchor>
  <xdr:twoCellAnchor>
    <xdr:from>
      <xdr:col>6</xdr:col>
      <xdr:colOff>444500</xdr:colOff>
      <xdr:row>10</xdr:row>
      <xdr:rowOff>133350</xdr:rowOff>
    </xdr:from>
    <xdr:to>
      <xdr:col>6</xdr:col>
      <xdr:colOff>3749675</xdr:colOff>
      <xdr:row>13</xdr:row>
      <xdr:rowOff>57433</xdr:rowOff>
    </xdr:to>
    <xdr:sp macro="" textlink="">
      <xdr:nvSpPr>
        <xdr:cNvPr id="4" name="AutoShape 4">
          <a:extLst>
            <a:ext uri="{FF2B5EF4-FFF2-40B4-BE49-F238E27FC236}">
              <a16:creationId xmlns:a16="http://schemas.microsoft.com/office/drawing/2014/main" id="{59732D74-0CBA-4724-A0AD-CD5F439E782C}"/>
            </a:ext>
          </a:extLst>
        </xdr:cNvPr>
        <xdr:cNvSpPr>
          <a:spLocks noChangeArrowheads="1"/>
        </xdr:cNvSpPr>
      </xdr:nvSpPr>
      <xdr:spPr bwMode="auto">
        <a:xfrm>
          <a:off x="5105400" y="2409825"/>
          <a:ext cx="3305175" cy="533400"/>
        </a:xfrm>
        <a:prstGeom prst="wedgeRoundRectCallout">
          <a:avLst>
            <a:gd name="adj1" fmla="val -67787"/>
            <a:gd name="adj2" fmla="val 647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6</xdr:col>
      <xdr:colOff>247650</xdr:colOff>
      <xdr:row>52</xdr:row>
      <xdr:rowOff>133350</xdr:rowOff>
    </xdr:from>
    <xdr:to>
      <xdr:col>6</xdr:col>
      <xdr:colOff>4591050</xdr:colOff>
      <xdr:row>56</xdr:row>
      <xdr:rowOff>190297</xdr:rowOff>
    </xdr:to>
    <xdr:sp macro="" textlink="">
      <xdr:nvSpPr>
        <xdr:cNvPr id="5" name="AutoShape 5">
          <a:extLst>
            <a:ext uri="{FF2B5EF4-FFF2-40B4-BE49-F238E27FC236}">
              <a16:creationId xmlns:a16="http://schemas.microsoft.com/office/drawing/2014/main" id="{8FA8D080-34DE-4BF8-A25F-E6C43240FB53}"/>
            </a:ext>
          </a:extLst>
        </xdr:cNvPr>
        <xdr:cNvSpPr>
          <a:spLocks noChangeArrowheads="1"/>
        </xdr:cNvSpPr>
      </xdr:nvSpPr>
      <xdr:spPr bwMode="auto">
        <a:xfrm>
          <a:off x="4905375" y="10839450"/>
          <a:ext cx="4333875" cy="857250"/>
        </a:xfrm>
        <a:prstGeom prst="wedgeRoundRectCallout">
          <a:avLst>
            <a:gd name="adj1" fmla="val -58352"/>
            <a:gd name="adj2" fmla="val -888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受入研修事業実施に要する費用のみを記入してください。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受入予定人数により必要な金額を按分し記入してください。</a:t>
          </a:r>
        </a:p>
        <a:p>
          <a:pPr algn="l" rtl="0">
            <a:lnSpc>
              <a:spcPts val="1000"/>
            </a:lnSpc>
            <a:defRPr sz="1000"/>
          </a:pPr>
          <a:r>
            <a:rPr lang="ja-JP" altLang="en-US" sz="1100" b="0" i="0" u="none" strike="noStrike" baseline="0">
              <a:solidFill>
                <a:srgbClr val="000000"/>
              </a:solidFill>
              <a:latin typeface="ＭＳ Ｐゴシック"/>
              <a:ea typeface="ＭＳ Ｐゴシック"/>
            </a:rPr>
            <a:t>上記の教育担当者経費と重ならないようにしてください。</a:t>
          </a:r>
        </a:p>
      </xdr:txBody>
    </xdr:sp>
    <xdr:clientData/>
  </xdr:twoCellAnchor>
  <xdr:twoCellAnchor>
    <xdr:from>
      <xdr:col>5</xdr:col>
      <xdr:colOff>2095500</xdr:colOff>
      <xdr:row>0</xdr:row>
      <xdr:rowOff>161925</xdr:rowOff>
    </xdr:from>
    <xdr:to>
      <xdr:col>6</xdr:col>
      <xdr:colOff>4543425</xdr:colOff>
      <xdr:row>3</xdr:row>
      <xdr:rowOff>28575</xdr:rowOff>
    </xdr:to>
    <xdr:sp macro="" textlink="">
      <xdr:nvSpPr>
        <xdr:cNvPr id="8023" name="AutoShape 20">
          <a:extLst>
            <a:ext uri="{FF2B5EF4-FFF2-40B4-BE49-F238E27FC236}">
              <a16:creationId xmlns:a16="http://schemas.microsoft.com/office/drawing/2014/main" id="{E119BAD3-1418-4321-95D6-2170D3E9FB71}"/>
            </a:ext>
          </a:extLst>
        </xdr:cNvPr>
        <xdr:cNvSpPr>
          <a:spLocks noChangeArrowheads="1"/>
        </xdr:cNvSpPr>
      </xdr:nvSpPr>
      <xdr:spPr bwMode="auto">
        <a:xfrm>
          <a:off x="4505325" y="161925"/>
          <a:ext cx="4686300" cy="5238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44</xdr:row>
      <xdr:rowOff>19050</xdr:rowOff>
    </xdr:from>
    <xdr:to>
      <xdr:col>6</xdr:col>
      <xdr:colOff>3577941</xdr:colOff>
      <xdr:row>46</xdr:row>
      <xdr:rowOff>133056</xdr:rowOff>
    </xdr:to>
    <xdr:sp macro="" textlink="">
      <xdr:nvSpPr>
        <xdr:cNvPr id="7" name="AutoShape 21">
          <a:extLst>
            <a:ext uri="{FF2B5EF4-FFF2-40B4-BE49-F238E27FC236}">
              <a16:creationId xmlns:a16="http://schemas.microsoft.com/office/drawing/2014/main" id="{3D90C4D8-C891-4E5A-BFC7-6A8818DA23AB}"/>
            </a:ext>
          </a:extLst>
        </xdr:cNvPr>
        <xdr:cNvSpPr>
          <a:spLocks noChangeArrowheads="1"/>
        </xdr:cNvSpPr>
      </xdr:nvSpPr>
      <xdr:spPr bwMode="auto">
        <a:xfrm>
          <a:off x="4762500" y="9210675"/>
          <a:ext cx="3476625" cy="495300"/>
        </a:xfrm>
        <a:prstGeom prst="wedgeRoundRectCallout">
          <a:avLst>
            <a:gd name="adj1" fmla="val -59134"/>
            <a:gd name="adj2" fmla="val 10161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5</xdr:col>
      <xdr:colOff>142875</xdr:colOff>
      <xdr:row>7</xdr:row>
      <xdr:rowOff>184150</xdr:rowOff>
    </xdr:from>
    <xdr:to>
      <xdr:col>5</xdr:col>
      <xdr:colOff>1390650</xdr:colOff>
      <xdr:row>12</xdr:row>
      <xdr:rowOff>107866</xdr:rowOff>
    </xdr:to>
    <xdr:sp macro="" textlink="">
      <xdr:nvSpPr>
        <xdr:cNvPr id="8" name="角丸四角形吹き出し 7">
          <a:extLst>
            <a:ext uri="{FF2B5EF4-FFF2-40B4-BE49-F238E27FC236}">
              <a16:creationId xmlns:a16="http://schemas.microsoft.com/office/drawing/2014/main" id="{0AA855DA-2652-4B0A-BBC5-95D590D80566}"/>
            </a:ext>
          </a:extLst>
        </xdr:cNvPr>
        <xdr:cNvSpPr/>
      </xdr:nvSpPr>
      <xdr:spPr bwMode="auto">
        <a:xfrm>
          <a:off x="2552700" y="1860550"/>
          <a:ext cx="1238250" cy="901700"/>
        </a:xfrm>
        <a:prstGeom prst="wedgeRoundRectCallout">
          <a:avLst>
            <a:gd name="adj1" fmla="val -66047"/>
            <a:gd name="adj2" fmla="val -4583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a:latin typeface="+mn-lt"/>
              <a:ea typeface="+mn-ea"/>
              <a:cs typeface="+mn-cs"/>
            </a:rPr>
            <a:t>この（研修経費）の欄は、全施設が記入してください。</a:t>
          </a:r>
          <a:endParaRPr lang="ja-JP" altLang="ja-JP"/>
        </a:p>
      </xdr:txBody>
    </xdr:sp>
    <xdr:clientData/>
  </xdr:twoCellAnchor>
  <xdr:twoCellAnchor>
    <xdr:from>
      <xdr:col>5</xdr:col>
      <xdr:colOff>88900</xdr:colOff>
      <xdr:row>53</xdr:row>
      <xdr:rowOff>161925</xdr:rowOff>
    </xdr:from>
    <xdr:to>
      <xdr:col>5</xdr:col>
      <xdr:colOff>1317625</xdr:colOff>
      <xdr:row>60</xdr:row>
      <xdr:rowOff>205625</xdr:rowOff>
    </xdr:to>
    <xdr:sp macro="" textlink="">
      <xdr:nvSpPr>
        <xdr:cNvPr id="9" name="角丸四角形吹き出し 8">
          <a:extLst>
            <a:ext uri="{FF2B5EF4-FFF2-40B4-BE49-F238E27FC236}">
              <a16:creationId xmlns:a16="http://schemas.microsoft.com/office/drawing/2014/main" id="{1D22C95C-1C2B-4541-8407-079326194334}"/>
            </a:ext>
          </a:extLst>
        </xdr:cNvPr>
        <xdr:cNvSpPr/>
      </xdr:nvSpPr>
      <xdr:spPr bwMode="auto">
        <a:xfrm>
          <a:off x="2489200" y="11093450"/>
          <a:ext cx="1238250" cy="1348582"/>
        </a:xfrm>
        <a:prstGeom prst="wedgeRoundRectCallout">
          <a:avLst>
            <a:gd name="adj1" fmla="val -63483"/>
            <a:gd name="adj2" fmla="val -4726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a:latin typeface="+mn-lt"/>
              <a:ea typeface="+mn-ea"/>
              <a:cs typeface="+mn-cs"/>
            </a:rPr>
            <a:t>この（研修経費）の欄は、</a:t>
          </a:r>
          <a:r>
            <a:rPr kumimoji="1" lang="ja-JP" altLang="en-US" sz="1100">
              <a:latin typeface="+mn-lt"/>
              <a:ea typeface="+mn-ea"/>
              <a:cs typeface="+mn-cs"/>
            </a:rPr>
            <a:t>医療機関受入研修事業を実施する</a:t>
          </a:r>
          <a:r>
            <a:rPr kumimoji="1" lang="ja-JP" altLang="ja-JP" sz="1100">
              <a:latin typeface="+mn-lt"/>
              <a:ea typeface="+mn-ea"/>
              <a:cs typeface="+mn-cs"/>
            </a:rPr>
            <a:t>施設が記入してください。</a:t>
          </a:r>
          <a:endParaRPr lang="ja-JP" altLang="ja-JP"/>
        </a:p>
      </xdr:txBody>
    </xdr:sp>
    <xdr:clientData/>
  </xdr:twoCellAnchor>
  <xdr:twoCellAnchor>
    <xdr:from>
      <xdr:col>5</xdr:col>
      <xdr:colOff>88900</xdr:colOff>
      <xdr:row>44</xdr:row>
      <xdr:rowOff>107949</xdr:rowOff>
    </xdr:from>
    <xdr:to>
      <xdr:col>5</xdr:col>
      <xdr:colOff>1317625</xdr:colOff>
      <xdr:row>50</xdr:row>
      <xdr:rowOff>169745</xdr:rowOff>
    </xdr:to>
    <xdr:sp macro="" textlink="">
      <xdr:nvSpPr>
        <xdr:cNvPr id="10" name="角丸四角形吹き出し 9">
          <a:extLst>
            <a:ext uri="{FF2B5EF4-FFF2-40B4-BE49-F238E27FC236}">
              <a16:creationId xmlns:a16="http://schemas.microsoft.com/office/drawing/2014/main" id="{7E50EDA9-6CE4-45AE-B8A7-F89D0D22A6A5}"/>
            </a:ext>
          </a:extLst>
        </xdr:cNvPr>
        <xdr:cNvSpPr/>
      </xdr:nvSpPr>
      <xdr:spPr bwMode="auto">
        <a:xfrm>
          <a:off x="2489200" y="9302749"/>
          <a:ext cx="1238250" cy="1198563"/>
        </a:xfrm>
        <a:prstGeom prst="wedgeRoundRectCallout">
          <a:avLst>
            <a:gd name="adj1" fmla="val -63483"/>
            <a:gd name="adj2" fmla="val -5794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a:latin typeface="+mn-lt"/>
              <a:ea typeface="+mn-ea"/>
              <a:cs typeface="+mn-cs"/>
            </a:rPr>
            <a:t>この（</a:t>
          </a:r>
          <a:r>
            <a:rPr kumimoji="1" lang="ja-JP" altLang="en-US" sz="1100">
              <a:latin typeface="+mn-lt"/>
              <a:ea typeface="+mn-ea"/>
              <a:cs typeface="+mn-cs"/>
            </a:rPr>
            <a:t>教育担当者</a:t>
          </a:r>
          <a:r>
            <a:rPr kumimoji="1" lang="ja-JP" altLang="ja-JP" sz="1100">
              <a:latin typeface="+mn-lt"/>
              <a:ea typeface="+mn-ea"/>
              <a:cs typeface="+mn-cs"/>
            </a:rPr>
            <a:t>経費）の欄は</a:t>
          </a:r>
          <a:r>
            <a:rPr kumimoji="1" lang="ja-JP" altLang="ja-JP" sz="1100" b="1">
              <a:latin typeface="+mn-lt"/>
              <a:ea typeface="+mn-ea"/>
              <a:cs typeface="+mn-cs"/>
            </a:rPr>
            <a:t>、</a:t>
          </a:r>
          <a:r>
            <a:rPr kumimoji="1" lang="ja-JP" altLang="en-US" sz="1100" b="1">
              <a:latin typeface="+mn-lt"/>
              <a:ea typeface="+mn-ea"/>
              <a:cs typeface="+mn-cs"/>
            </a:rPr>
            <a:t>新人が５名以上いる</a:t>
          </a:r>
          <a:r>
            <a:rPr kumimoji="1" lang="ja-JP" altLang="ja-JP" sz="1100" b="1">
              <a:latin typeface="+mn-lt"/>
              <a:ea typeface="+mn-ea"/>
              <a:cs typeface="+mn-cs"/>
            </a:rPr>
            <a:t>施設</a:t>
          </a:r>
          <a:r>
            <a:rPr kumimoji="1" lang="ja-JP" altLang="ja-JP" sz="1100">
              <a:latin typeface="+mn-lt"/>
              <a:ea typeface="+mn-ea"/>
              <a:cs typeface="+mn-cs"/>
            </a:rPr>
            <a:t>が記入してください。</a:t>
          </a:r>
          <a:endParaRPr lang="ja-JP" altLang="ja-JP"/>
        </a:p>
      </xdr:txBody>
    </xdr:sp>
    <xdr:clientData/>
  </xdr:twoCellAnchor>
  <xdr:twoCellAnchor>
    <xdr:from>
      <xdr:col>6</xdr:col>
      <xdr:colOff>5123543</xdr:colOff>
      <xdr:row>40</xdr:row>
      <xdr:rowOff>1</xdr:rowOff>
    </xdr:from>
    <xdr:to>
      <xdr:col>6</xdr:col>
      <xdr:colOff>7336801</xdr:colOff>
      <xdr:row>42</xdr:row>
      <xdr:rowOff>153730</xdr:rowOff>
    </xdr:to>
    <xdr:sp macro="" textlink="">
      <xdr:nvSpPr>
        <xdr:cNvPr id="11" name="AutoShape 2">
          <a:extLst>
            <a:ext uri="{FF2B5EF4-FFF2-40B4-BE49-F238E27FC236}">
              <a16:creationId xmlns:a16="http://schemas.microsoft.com/office/drawing/2014/main" id="{53AB2BB9-870B-4B93-8F67-76A691044159}"/>
            </a:ext>
          </a:extLst>
        </xdr:cNvPr>
        <xdr:cNvSpPr>
          <a:spLocks noChangeArrowheads="1"/>
        </xdr:cNvSpPr>
      </xdr:nvSpPr>
      <xdr:spPr bwMode="auto">
        <a:xfrm flipH="1" flipV="1">
          <a:off x="9778093" y="8343901"/>
          <a:ext cx="2200275" cy="572521"/>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新人看護職員研修事業以外でも使用する場合は計上できません。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V31"/>
  <sheetViews>
    <sheetView tabSelected="1" view="pageBreakPreview" zoomScale="70" zoomScaleNormal="70" zoomScaleSheetLayoutView="70" workbookViewId="0">
      <selection activeCell="K17" sqref="K17"/>
    </sheetView>
  </sheetViews>
  <sheetFormatPr defaultRowHeight="13.5"/>
  <cols>
    <col min="1" max="1" width="22" style="1" bestFit="1" customWidth="1"/>
    <col min="2" max="2" width="20.5" style="1" customWidth="1"/>
    <col min="3" max="3" width="10.75" style="1" bestFit="1" customWidth="1"/>
    <col min="4" max="7" width="12.125" style="1" customWidth="1"/>
    <col min="8" max="8" width="8.625" style="1" bestFit="1" customWidth="1"/>
    <col min="9" max="16" width="12.125" style="1" customWidth="1"/>
    <col min="17" max="17" width="13.75" style="1" customWidth="1"/>
    <col min="18" max="20" width="12.125" style="1" customWidth="1"/>
    <col min="21" max="21" width="16.125" style="1" customWidth="1"/>
    <col min="22" max="16384" width="9" style="1"/>
  </cols>
  <sheetData>
    <row r="1" spans="1:22" ht="31.5" customHeight="1">
      <c r="A1" s="210" t="s">
        <v>142</v>
      </c>
    </row>
    <row r="2" spans="1:22" ht="24">
      <c r="A2" s="240" t="s">
        <v>406</v>
      </c>
      <c r="B2" s="240"/>
      <c r="C2" s="240"/>
      <c r="D2" s="240"/>
      <c r="E2" s="240"/>
      <c r="F2" s="240"/>
      <c r="G2" s="240"/>
      <c r="H2" s="240"/>
      <c r="I2" s="240"/>
      <c r="J2" s="240"/>
      <c r="K2" s="240"/>
      <c r="L2" s="240"/>
      <c r="M2" s="240"/>
      <c r="N2" s="240"/>
      <c r="O2" s="240"/>
      <c r="P2" s="240"/>
      <c r="Q2" s="240"/>
      <c r="R2" s="240"/>
      <c r="S2" s="240"/>
      <c r="T2" s="240"/>
      <c r="U2" s="100"/>
      <c r="V2" s="100"/>
    </row>
    <row r="3" spans="1:22" ht="10.5" customHeight="1">
      <c r="U3" s="1" t="s">
        <v>0</v>
      </c>
      <c r="V3" s="1" t="s">
        <v>1</v>
      </c>
    </row>
    <row r="4" spans="1:22" ht="26.25" customHeight="1">
      <c r="A4" s="81" t="s">
        <v>217</v>
      </c>
      <c r="O4" s="249" t="s">
        <v>141</v>
      </c>
      <c r="P4" s="249"/>
      <c r="Q4" s="249"/>
      <c r="R4" s="249"/>
      <c r="S4" s="249"/>
      <c r="T4" s="249"/>
      <c r="U4" s="1" t="s">
        <v>2</v>
      </c>
      <c r="V4" s="1" t="s">
        <v>3</v>
      </c>
    </row>
    <row r="5" spans="1:22" ht="26.25" customHeight="1">
      <c r="A5" s="81" t="s">
        <v>315</v>
      </c>
      <c r="O5" s="243"/>
      <c r="P5" s="243"/>
      <c r="Q5" s="243"/>
      <c r="R5" s="243"/>
      <c r="S5" s="243"/>
      <c r="T5" s="243"/>
      <c r="U5" s="1" t="s">
        <v>2</v>
      </c>
      <c r="V5" s="1" t="s">
        <v>3</v>
      </c>
    </row>
    <row r="6" spans="1:22" ht="26.25" customHeight="1">
      <c r="A6" s="250" t="s">
        <v>6</v>
      </c>
      <c r="B6" s="257" t="s">
        <v>7</v>
      </c>
      <c r="C6" s="241" t="s">
        <v>8</v>
      </c>
      <c r="D6" s="266" t="s">
        <v>9</v>
      </c>
      <c r="E6" s="266" t="s">
        <v>10</v>
      </c>
      <c r="F6" s="247" t="s">
        <v>11</v>
      </c>
      <c r="G6" s="253" t="s">
        <v>12</v>
      </c>
      <c r="H6" s="268" t="s">
        <v>179</v>
      </c>
      <c r="I6" s="269"/>
      <c r="J6" s="269"/>
      <c r="K6" s="269"/>
      <c r="L6" s="269"/>
      <c r="M6" s="269"/>
      <c r="N6" s="270"/>
      <c r="O6" s="253" t="s">
        <v>218</v>
      </c>
      <c r="P6" s="253" t="s">
        <v>219</v>
      </c>
      <c r="Q6" s="241" t="s">
        <v>169</v>
      </c>
      <c r="R6" s="253" t="s">
        <v>170</v>
      </c>
      <c r="S6" s="253" t="s">
        <v>171</v>
      </c>
      <c r="T6" s="247" t="s">
        <v>207</v>
      </c>
      <c r="U6" s="1" t="s">
        <v>4</v>
      </c>
      <c r="V6" s="1" t="s">
        <v>5</v>
      </c>
    </row>
    <row r="7" spans="1:22" ht="36.75" customHeight="1">
      <c r="A7" s="251"/>
      <c r="B7" s="258"/>
      <c r="C7" s="242"/>
      <c r="D7" s="267"/>
      <c r="E7" s="267"/>
      <c r="F7" s="248"/>
      <c r="G7" s="254"/>
      <c r="H7" s="241" t="s">
        <v>13</v>
      </c>
      <c r="I7" s="241" t="s">
        <v>176</v>
      </c>
      <c r="J7" s="253" t="s">
        <v>177</v>
      </c>
      <c r="K7" s="244" t="s">
        <v>178</v>
      </c>
      <c r="L7" s="245"/>
      <c r="M7" s="246"/>
      <c r="N7" s="262" t="s">
        <v>175</v>
      </c>
      <c r="O7" s="260"/>
      <c r="P7" s="260"/>
      <c r="Q7" s="242"/>
      <c r="R7" s="254"/>
      <c r="S7" s="254"/>
      <c r="T7" s="248"/>
      <c r="U7" s="1" t="s">
        <v>16</v>
      </c>
      <c r="V7" s="1" t="s">
        <v>17</v>
      </c>
    </row>
    <row r="8" spans="1:22" ht="26.25" customHeight="1">
      <c r="A8" s="251"/>
      <c r="B8" s="258"/>
      <c r="C8" s="242"/>
      <c r="D8" s="267"/>
      <c r="E8" s="267"/>
      <c r="F8" s="248"/>
      <c r="G8" s="254"/>
      <c r="H8" s="242"/>
      <c r="I8" s="242"/>
      <c r="J8" s="254"/>
      <c r="K8" s="139" t="s">
        <v>19</v>
      </c>
      <c r="L8" s="253" t="s">
        <v>20</v>
      </c>
      <c r="M8" s="265" t="s">
        <v>18</v>
      </c>
      <c r="N8" s="263"/>
      <c r="O8" s="260"/>
      <c r="P8" s="260"/>
      <c r="Q8" s="242"/>
      <c r="R8" s="254"/>
      <c r="S8" s="254"/>
      <c r="T8" s="248"/>
      <c r="U8" s="1" t="s">
        <v>21</v>
      </c>
      <c r="V8" s="3" t="s">
        <v>22</v>
      </c>
    </row>
    <row r="9" spans="1:22" s="4" customFormat="1" ht="24.75" customHeight="1" thickBot="1">
      <c r="A9" s="252"/>
      <c r="B9" s="259"/>
      <c r="C9" s="256"/>
      <c r="D9" s="158" t="s">
        <v>23</v>
      </c>
      <c r="E9" s="158" t="s">
        <v>24</v>
      </c>
      <c r="F9" s="141" t="s">
        <v>156</v>
      </c>
      <c r="G9" s="255"/>
      <c r="H9" s="158" t="s">
        <v>157</v>
      </c>
      <c r="I9" s="140" t="s">
        <v>158</v>
      </c>
      <c r="J9" s="255"/>
      <c r="K9" s="158" t="s">
        <v>159</v>
      </c>
      <c r="L9" s="255"/>
      <c r="M9" s="261"/>
      <c r="N9" s="264"/>
      <c r="O9" s="261"/>
      <c r="P9" s="261"/>
      <c r="Q9" s="158" t="s">
        <v>160</v>
      </c>
      <c r="R9" s="255"/>
      <c r="S9" s="141" t="s">
        <v>161</v>
      </c>
      <c r="T9" s="141" t="s">
        <v>162</v>
      </c>
      <c r="V9" s="3" t="s">
        <v>25</v>
      </c>
    </row>
    <row r="10" spans="1:22" ht="17.25" customHeight="1">
      <c r="A10" s="149"/>
      <c r="B10" s="150"/>
      <c r="C10" s="149"/>
      <c r="D10" s="154" t="s">
        <v>26</v>
      </c>
      <c r="E10" s="154" t="s">
        <v>26</v>
      </c>
      <c r="F10" s="152" t="s">
        <v>26</v>
      </c>
      <c r="G10" s="155" t="s">
        <v>26</v>
      </c>
      <c r="H10" s="154" t="s">
        <v>27</v>
      </c>
      <c r="I10" s="154" t="s">
        <v>26</v>
      </c>
      <c r="J10" s="156" t="s">
        <v>26</v>
      </c>
      <c r="K10" s="154" t="s">
        <v>28</v>
      </c>
      <c r="L10" s="152" t="s">
        <v>27</v>
      </c>
      <c r="M10" s="147" t="s">
        <v>29</v>
      </c>
      <c r="N10" s="147" t="s">
        <v>29</v>
      </c>
      <c r="O10" s="147" t="s">
        <v>26</v>
      </c>
      <c r="P10" s="155" t="s">
        <v>26</v>
      </c>
      <c r="Q10" s="154" t="s">
        <v>29</v>
      </c>
      <c r="R10" s="152" t="s">
        <v>26</v>
      </c>
      <c r="S10" s="147" t="s">
        <v>26</v>
      </c>
      <c r="T10" s="147" t="s">
        <v>26</v>
      </c>
      <c r="V10" s="4" t="s">
        <v>30</v>
      </c>
    </row>
    <row r="11" spans="1:22" ht="113.25" customHeight="1" thickBot="1">
      <c r="A11" s="148"/>
      <c r="B11" s="151"/>
      <c r="C11" s="153"/>
      <c r="D11" s="145"/>
      <c r="E11" s="145"/>
      <c r="F11" s="143">
        <f>D11-E11</f>
        <v>0</v>
      </c>
      <c r="G11" s="144">
        <f>'別紙２（内訳）'!F84</f>
        <v>0</v>
      </c>
      <c r="H11" s="145"/>
      <c r="I11" s="145"/>
      <c r="J11" s="157">
        <f>ROUNDDOWN(IF(H11&gt;70,70,H11)/5,0)*215000</f>
        <v>0</v>
      </c>
      <c r="K11" s="145"/>
      <c r="L11" s="143">
        <f>IF(ROUNDDOWN(K11/40,0)&gt;30,30,ROUNDDOWN(K11/40,0))</f>
        <v>0</v>
      </c>
      <c r="M11" s="142">
        <f>IF(L11&lt;1,0,IF((1&lt;=L11)*OR(L11&lt;=4),113000,IF((5&lt;=L11)*OR(L11&lt;=9),226000,IF((10&lt;=L11)*OR(L11&lt;=14),566000,IF((15&lt;=L11)*OR(L11&lt;=19),849000,1132000+(L11-20)*45000)))))</f>
        <v>0</v>
      </c>
      <c r="N11" s="142">
        <f>I11+J11+M11</f>
        <v>0</v>
      </c>
      <c r="O11" s="142">
        <f>MIN(G11,N11)</f>
        <v>0</v>
      </c>
      <c r="P11" s="144">
        <f>MIN(F11,O11)</f>
        <v>0</v>
      </c>
      <c r="Q11" s="145"/>
      <c r="R11" s="143">
        <f>MIN(P11/2*0.8492,Q11)</f>
        <v>0</v>
      </c>
      <c r="S11" s="142">
        <f>ROUNDDOWN(R11,-3)</f>
        <v>0</v>
      </c>
      <c r="T11" s="146">
        <f>SUM(Q11-S11)</f>
        <v>0</v>
      </c>
      <c r="V11" s="4" t="s">
        <v>31</v>
      </c>
    </row>
    <row r="12" spans="1:22" ht="28.5" customHeight="1">
      <c r="A12" s="9"/>
      <c r="B12" s="9"/>
      <c r="C12" s="7"/>
      <c r="D12" s="8"/>
      <c r="E12" s="9"/>
      <c r="F12" s="9"/>
      <c r="G12" s="9"/>
      <c r="H12" s="10"/>
      <c r="I12" s="10"/>
      <c r="J12" s="10"/>
      <c r="K12" s="10"/>
      <c r="L12" s="10"/>
      <c r="M12" s="10"/>
      <c r="N12" s="10"/>
      <c r="O12" s="10"/>
      <c r="P12" s="10"/>
      <c r="Q12" s="10"/>
      <c r="R12" s="10"/>
      <c r="S12" s="10"/>
      <c r="T12" s="10"/>
      <c r="V12" s="1" t="s">
        <v>32</v>
      </c>
    </row>
    <row r="13" spans="1:22" ht="28.5" customHeight="1">
      <c r="B13" s="12"/>
      <c r="C13" s="7"/>
      <c r="F13" s="12"/>
      <c r="G13" s="12"/>
      <c r="V13" s="1" t="s">
        <v>33</v>
      </c>
    </row>
    <row r="14" spans="1:22" ht="28.5" customHeight="1">
      <c r="A14" s="9"/>
      <c r="B14" s="9"/>
      <c r="C14" s="7"/>
      <c r="D14" s="8"/>
      <c r="E14" s="9"/>
      <c r="F14" s="9"/>
      <c r="G14" s="9"/>
      <c r="H14" s="10"/>
      <c r="I14" s="10"/>
      <c r="J14" s="10"/>
      <c r="K14" s="10"/>
      <c r="L14" s="10"/>
      <c r="M14" s="10"/>
      <c r="N14" s="10"/>
      <c r="O14" s="10"/>
      <c r="P14" s="10"/>
      <c r="Q14" s="10"/>
      <c r="R14" s="10"/>
      <c r="S14" s="10"/>
      <c r="T14" s="10"/>
      <c r="V14" s="1" t="s">
        <v>34</v>
      </c>
    </row>
    <row r="15" spans="1:22" ht="28.5" customHeight="1">
      <c r="B15" s="12"/>
      <c r="C15" s="11"/>
      <c r="F15" s="12"/>
      <c r="G15" s="12"/>
      <c r="V15" s="1" t="s">
        <v>35</v>
      </c>
    </row>
    <row r="16" spans="1:22" ht="28.5" customHeight="1">
      <c r="B16" s="12"/>
      <c r="C16" s="7"/>
      <c r="F16" s="12"/>
      <c r="G16" s="12"/>
      <c r="V16" s="1" t="s">
        <v>37</v>
      </c>
    </row>
    <row r="17" spans="1:22" ht="28.5" customHeight="1">
      <c r="B17" s="12"/>
      <c r="C17" s="159"/>
      <c r="F17" s="12"/>
      <c r="G17" s="239"/>
      <c r="V17" s="4" t="s">
        <v>38</v>
      </c>
    </row>
    <row r="18" spans="1:22" s="4" customFormat="1" ht="28.5" customHeight="1">
      <c r="B18" s="82"/>
      <c r="F18" s="82"/>
      <c r="G18" s="82"/>
      <c r="V18" s="4" t="s">
        <v>39</v>
      </c>
    </row>
    <row r="19" spans="1:22" s="4" customFormat="1" ht="28.5" customHeight="1">
      <c r="A19" s="82"/>
      <c r="B19" s="82"/>
      <c r="C19" s="159"/>
      <c r="E19" s="82"/>
      <c r="F19" s="82"/>
      <c r="G19" s="82"/>
      <c r="V19" s="4" t="s">
        <v>40</v>
      </c>
    </row>
    <row r="20" spans="1:22" s="4" customFormat="1" ht="28.5" customHeight="1">
      <c r="A20" s="82"/>
      <c r="C20" s="80"/>
      <c r="E20" s="82"/>
      <c r="V20" s="4" t="s">
        <v>167</v>
      </c>
    </row>
    <row r="21" spans="1:22" s="4" customFormat="1" ht="28.5" customHeight="1" thickBot="1">
      <c r="A21" s="82"/>
      <c r="C21" s="80"/>
      <c r="E21" s="82"/>
      <c r="V21" s="1" t="s">
        <v>168</v>
      </c>
    </row>
    <row r="22" spans="1:22" ht="28.5" customHeight="1">
      <c r="J22" s="277" t="s">
        <v>143</v>
      </c>
      <c r="K22" s="271"/>
      <c r="L22" s="272"/>
      <c r="M22" s="272"/>
      <c r="N22" s="273"/>
      <c r="O22" s="279" t="s">
        <v>144</v>
      </c>
      <c r="P22" s="98" t="s">
        <v>145</v>
      </c>
      <c r="Q22" s="99"/>
      <c r="R22" s="284"/>
      <c r="S22" s="284"/>
      <c r="T22" s="285"/>
    </row>
    <row r="23" spans="1:22" ht="28.5" customHeight="1">
      <c r="J23" s="278"/>
      <c r="K23" s="274"/>
      <c r="L23" s="275"/>
      <c r="M23" s="275"/>
      <c r="N23" s="276"/>
      <c r="O23" s="280"/>
      <c r="P23" s="281"/>
      <c r="Q23" s="282"/>
      <c r="R23" s="282"/>
      <c r="S23" s="282"/>
      <c r="T23" s="283"/>
    </row>
    <row r="24" spans="1:22" ht="28.5" customHeight="1">
      <c r="J24" s="71" t="s">
        <v>146</v>
      </c>
      <c r="K24" s="288"/>
      <c r="L24" s="289"/>
      <c r="M24" s="289"/>
      <c r="N24" s="290"/>
      <c r="O24" s="72" t="s">
        <v>147</v>
      </c>
      <c r="P24" s="288"/>
      <c r="Q24" s="289"/>
      <c r="R24" s="289"/>
      <c r="S24" s="289"/>
      <c r="T24" s="291"/>
    </row>
    <row r="25" spans="1:22" ht="28.5" customHeight="1">
      <c r="J25" s="101" t="s">
        <v>172</v>
      </c>
      <c r="K25" s="292"/>
      <c r="L25" s="293"/>
      <c r="M25" s="293"/>
      <c r="N25" s="293"/>
      <c r="O25" s="293"/>
      <c r="P25" s="293"/>
      <c r="Q25" s="293"/>
      <c r="R25" s="293"/>
      <c r="S25" s="293"/>
      <c r="T25" s="294"/>
    </row>
    <row r="26" spans="1:22" ht="56.25" customHeight="1">
      <c r="J26" s="101" t="s">
        <v>174</v>
      </c>
      <c r="K26" s="104" t="s">
        <v>148</v>
      </c>
      <c r="L26" s="295"/>
      <c r="M26" s="295"/>
      <c r="N26" s="105" t="s">
        <v>149</v>
      </c>
      <c r="O26" s="295"/>
      <c r="P26" s="295"/>
      <c r="Q26" s="105" t="s">
        <v>150</v>
      </c>
      <c r="R26" s="295"/>
      <c r="S26" s="295"/>
      <c r="T26" s="296"/>
    </row>
    <row r="27" spans="1:22" ht="56.25" customHeight="1" thickBot="1">
      <c r="J27" s="106" t="s">
        <v>173</v>
      </c>
      <c r="K27" s="102" t="s">
        <v>148</v>
      </c>
      <c r="L27" s="286"/>
      <c r="M27" s="286"/>
      <c r="N27" s="103" t="s">
        <v>149</v>
      </c>
      <c r="O27" s="286"/>
      <c r="P27" s="286"/>
      <c r="Q27" s="103" t="s">
        <v>150</v>
      </c>
      <c r="R27" s="286"/>
      <c r="S27" s="286"/>
      <c r="T27" s="287"/>
    </row>
    <row r="28" spans="1:22" ht="28.5" customHeight="1"/>
    <row r="29" spans="1:22" ht="28.5" customHeight="1"/>
    <row r="30" spans="1:22" ht="15.75" customHeight="1"/>
    <row r="31" spans="1:22" ht="15.75" customHeight="1"/>
  </sheetData>
  <mergeCells count="38">
    <mergeCell ref="L27:M27"/>
    <mergeCell ref="O27:P27"/>
    <mergeCell ref="R27:T27"/>
    <mergeCell ref="K24:N24"/>
    <mergeCell ref="P24:T24"/>
    <mergeCell ref="K25:T25"/>
    <mergeCell ref="L26:M26"/>
    <mergeCell ref="O26:P26"/>
    <mergeCell ref="R26:T26"/>
    <mergeCell ref="K22:N23"/>
    <mergeCell ref="J22:J23"/>
    <mergeCell ref="O22:O23"/>
    <mergeCell ref="P23:T23"/>
    <mergeCell ref="R22:T22"/>
    <mergeCell ref="I7:I8"/>
    <mergeCell ref="S6:S8"/>
    <mergeCell ref="Q6:Q8"/>
    <mergeCell ref="L8:L9"/>
    <mergeCell ref="D6:D8"/>
    <mergeCell ref="E6:E8"/>
    <mergeCell ref="H6:N6"/>
    <mergeCell ref="F6:F8"/>
    <mergeCell ref="A2:T2"/>
    <mergeCell ref="H7:H8"/>
    <mergeCell ref="O5:T5"/>
    <mergeCell ref="K7:M7"/>
    <mergeCell ref="T6:T8"/>
    <mergeCell ref="O4:T4"/>
    <mergeCell ref="A6:A9"/>
    <mergeCell ref="G6:G9"/>
    <mergeCell ref="C6:C9"/>
    <mergeCell ref="B6:B9"/>
    <mergeCell ref="J7:J9"/>
    <mergeCell ref="R6:R9"/>
    <mergeCell ref="P6:P9"/>
    <mergeCell ref="O6:O9"/>
    <mergeCell ref="N7:N9"/>
    <mergeCell ref="M8:M9"/>
  </mergeCells>
  <phoneticPr fontId="3"/>
  <dataValidations count="3">
    <dataValidation type="list" allowBlank="1" showInputMessage="1" showErrorMessage="1" sqref="A11" xr:uid="{00000000-0002-0000-0000-000000000000}">
      <formula1>$U$3:$U$8</formula1>
    </dataValidation>
    <dataValidation type="whole" operator="greaterThan" allowBlank="1" showInputMessage="1" showErrorMessage="1" sqref="H11" xr:uid="{00000000-0002-0000-0000-000001000000}">
      <formula1>0</formula1>
    </dataValidation>
    <dataValidation type="list" allowBlank="1" showInputMessage="1" showErrorMessage="1" sqref="C11" xr:uid="{00000000-0002-0000-0000-000002000000}">
      <formula1>$V$3:$V$21</formula1>
    </dataValidation>
  </dataValidations>
  <printOptions horizontalCentered="1"/>
  <pageMargins left="0.55118110236220474" right="0.39370078740157483" top="1.0629921259842521" bottom="0.31496062992125984" header="0.51181102362204722" footer="0.27559055118110237"/>
  <pageSetup paperSize="9" scale="5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L15"/>
  <sheetViews>
    <sheetView view="pageBreakPreview" topLeftCell="A13" zoomScaleNormal="100" zoomScaleSheetLayoutView="100" workbookViewId="0">
      <selection activeCell="O13" sqref="O13"/>
    </sheetView>
  </sheetViews>
  <sheetFormatPr defaultRowHeight="13.5"/>
  <cols>
    <col min="1" max="1" width="3.625" style="209" customWidth="1"/>
  </cols>
  <sheetData>
    <row r="1" spans="1:12" s="236" customFormat="1" ht="17.25">
      <c r="A1" s="235" t="s">
        <v>379</v>
      </c>
    </row>
    <row r="2" spans="1:12" s="236" customFormat="1" ht="19.5" customHeight="1">
      <c r="A2" s="237" t="s">
        <v>308</v>
      </c>
    </row>
    <row r="3" spans="1:12" ht="21.75" customHeight="1">
      <c r="A3" s="546" t="s">
        <v>309</v>
      </c>
      <c r="B3" s="546"/>
      <c r="C3" s="546"/>
      <c r="D3" s="546"/>
      <c r="E3" s="546"/>
      <c r="F3" s="546"/>
      <c r="G3" s="546"/>
      <c r="H3" s="546"/>
      <c r="I3" s="546"/>
      <c r="J3" s="546"/>
      <c r="K3" s="546"/>
      <c r="L3" s="546"/>
    </row>
    <row r="4" spans="1:12" s="208" customFormat="1" ht="53.25" customHeight="1">
      <c r="A4" s="207" t="s">
        <v>380</v>
      </c>
      <c r="B4" s="435" t="s">
        <v>414</v>
      </c>
      <c r="C4" s="435"/>
      <c r="D4" s="435"/>
      <c r="E4" s="435"/>
      <c r="F4" s="435"/>
      <c r="G4" s="435"/>
      <c r="H4" s="435"/>
      <c r="I4" s="435"/>
      <c r="J4" s="435"/>
      <c r="K4" s="435"/>
      <c r="L4" s="435"/>
    </row>
    <row r="5" spans="1:12" s="208" customFormat="1" ht="183" customHeight="1">
      <c r="A5" s="207" t="s">
        <v>381</v>
      </c>
      <c r="B5" s="435" t="s">
        <v>382</v>
      </c>
      <c r="C5" s="435"/>
      <c r="D5" s="435"/>
      <c r="E5" s="435"/>
      <c r="F5" s="435"/>
      <c r="G5" s="435"/>
      <c r="H5" s="435"/>
      <c r="I5" s="435"/>
      <c r="J5" s="435"/>
      <c r="K5" s="435"/>
      <c r="L5" s="435"/>
    </row>
    <row r="6" spans="1:12" s="208" customFormat="1" ht="20.25" customHeight="1">
      <c r="A6" s="207" t="s">
        <v>383</v>
      </c>
      <c r="B6" s="435" t="s">
        <v>384</v>
      </c>
      <c r="C6" s="435"/>
      <c r="D6" s="435"/>
      <c r="E6" s="435"/>
      <c r="F6" s="435"/>
      <c r="G6" s="435"/>
      <c r="H6" s="435"/>
      <c r="I6" s="435"/>
      <c r="J6" s="435"/>
      <c r="K6" s="435"/>
      <c r="L6" s="435"/>
    </row>
    <row r="7" spans="1:12" s="208" customFormat="1" ht="34.5" customHeight="1">
      <c r="A7" s="207" t="s">
        <v>385</v>
      </c>
      <c r="B7" s="435" t="s">
        <v>386</v>
      </c>
      <c r="C7" s="435"/>
      <c r="D7" s="435"/>
      <c r="E7" s="435"/>
      <c r="F7" s="435"/>
      <c r="G7" s="435"/>
      <c r="H7" s="435"/>
      <c r="I7" s="435"/>
      <c r="J7" s="435"/>
      <c r="K7" s="435"/>
      <c r="L7" s="435"/>
    </row>
    <row r="8" spans="1:12" s="208" customFormat="1" ht="174.75" customHeight="1">
      <c r="A8" s="207" t="s">
        <v>387</v>
      </c>
      <c r="B8" s="435" t="s">
        <v>415</v>
      </c>
      <c r="C8" s="435"/>
      <c r="D8" s="435"/>
      <c r="E8" s="435"/>
      <c r="F8" s="435"/>
      <c r="G8" s="435"/>
      <c r="H8" s="435"/>
      <c r="I8" s="435"/>
      <c r="J8" s="435"/>
      <c r="K8" s="435"/>
      <c r="L8" s="435"/>
    </row>
    <row r="9" spans="1:12" s="208" customFormat="1" ht="169.5" customHeight="1">
      <c r="A9" s="207" t="s">
        <v>388</v>
      </c>
      <c r="B9" s="435" t="s">
        <v>416</v>
      </c>
      <c r="C9" s="435"/>
      <c r="D9" s="435"/>
      <c r="E9" s="435"/>
      <c r="F9" s="435"/>
      <c r="G9" s="435"/>
      <c r="H9" s="435"/>
      <c r="I9" s="435"/>
      <c r="J9" s="435"/>
      <c r="K9" s="435"/>
      <c r="L9" s="435"/>
    </row>
    <row r="10" spans="1:12" s="208" customFormat="1" ht="192.75" customHeight="1">
      <c r="A10" s="207" t="s">
        <v>389</v>
      </c>
      <c r="B10" s="435" t="s">
        <v>390</v>
      </c>
      <c r="C10" s="435"/>
      <c r="D10" s="435"/>
      <c r="E10" s="435"/>
      <c r="F10" s="435"/>
      <c r="G10" s="435"/>
      <c r="H10" s="435"/>
      <c r="I10" s="435"/>
      <c r="J10" s="435"/>
      <c r="K10" s="435"/>
      <c r="L10" s="435"/>
    </row>
    <row r="11" spans="1:12" s="208" customFormat="1" ht="34.5" customHeight="1">
      <c r="A11" s="207" t="s">
        <v>391</v>
      </c>
      <c r="B11" s="435" t="s">
        <v>395</v>
      </c>
      <c r="C11" s="435"/>
      <c r="D11" s="435"/>
      <c r="E11" s="435"/>
      <c r="F11" s="435"/>
      <c r="G11" s="435"/>
      <c r="H11" s="435"/>
      <c r="I11" s="435"/>
      <c r="J11" s="435"/>
      <c r="K11" s="435"/>
      <c r="L11" s="435"/>
    </row>
    <row r="12" spans="1:12" s="208" customFormat="1" ht="63.75" customHeight="1">
      <c r="A12" s="207" t="s">
        <v>392</v>
      </c>
      <c r="B12" s="435" t="s">
        <v>417</v>
      </c>
      <c r="C12" s="435"/>
      <c r="D12" s="435"/>
      <c r="E12" s="435"/>
      <c r="F12" s="435"/>
      <c r="G12" s="435"/>
      <c r="H12" s="435"/>
      <c r="I12" s="435"/>
      <c r="J12" s="435"/>
      <c r="K12" s="435"/>
      <c r="L12" s="435"/>
    </row>
    <row r="13" spans="1:12" s="208" customFormat="1" ht="60.75" customHeight="1">
      <c r="A13" s="207" t="s">
        <v>398</v>
      </c>
      <c r="B13" s="435" t="s">
        <v>393</v>
      </c>
      <c r="C13" s="435"/>
      <c r="D13" s="435"/>
      <c r="E13" s="435"/>
      <c r="F13" s="435"/>
      <c r="G13" s="435"/>
      <c r="H13" s="435"/>
      <c r="I13" s="435"/>
      <c r="J13" s="435"/>
      <c r="K13" s="435"/>
      <c r="L13" s="435"/>
    </row>
    <row r="14" spans="1:12" s="208" customFormat="1" ht="34.5" customHeight="1">
      <c r="A14" s="207" t="s">
        <v>399</v>
      </c>
      <c r="B14" s="435" t="s">
        <v>394</v>
      </c>
      <c r="C14" s="435"/>
      <c r="D14" s="435"/>
      <c r="E14" s="435"/>
      <c r="F14" s="435"/>
      <c r="G14" s="435"/>
      <c r="H14" s="435"/>
      <c r="I14" s="435"/>
      <c r="J14" s="435"/>
      <c r="K14" s="435"/>
      <c r="L14" s="435"/>
    </row>
    <row r="15" spans="1:12" s="208" customFormat="1" ht="34.5" customHeight="1">
      <c r="A15" s="207" t="s">
        <v>400</v>
      </c>
      <c r="B15" s="435" t="s">
        <v>397</v>
      </c>
      <c r="C15" s="435"/>
      <c r="D15" s="435"/>
      <c r="E15" s="435"/>
      <c r="F15" s="435"/>
      <c r="G15" s="435"/>
      <c r="H15" s="435"/>
      <c r="I15" s="435"/>
      <c r="J15" s="435"/>
      <c r="K15" s="435"/>
      <c r="L15" s="435"/>
    </row>
  </sheetData>
  <mergeCells count="13">
    <mergeCell ref="B10:L10"/>
    <mergeCell ref="B11:L11"/>
    <mergeCell ref="B12:L12"/>
    <mergeCell ref="B15:L15"/>
    <mergeCell ref="A3:L3"/>
    <mergeCell ref="B4:L4"/>
    <mergeCell ref="B5:L5"/>
    <mergeCell ref="B6:L6"/>
    <mergeCell ref="B7:L7"/>
    <mergeCell ref="B8:L8"/>
    <mergeCell ref="B13:L13"/>
    <mergeCell ref="B14:L14"/>
    <mergeCell ref="B9:L9"/>
  </mergeCells>
  <phoneticPr fontId="23"/>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AC73"/>
  <sheetViews>
    <sheetView view="pageBreakPreview" topLeftCell="A13" zoomScale="70" zoomScaleNormal="100" zoomScaleSheetLayoutView="70" workbookViewId="0">
      <selection activeCell="C12" sqref="C12:K12"/>
    </sheetView>
  </sheetViews>
  <sheetFormatPr defaultRowHeight="13.5"/>
  <cols>
    <col min="1" max="6" width="8.625" style="11" customWidth="1"/>
    <col min="7" max="7" width="10" style="11" customWidth="1"/>
    <col min="8" max="9" width="8.625" style="11" customWidth="1"/>
    <col min="10" max="16" width="8.625" style="165" customWidth="1"/>
    <col min="17" max="17" width="8.625" style="11" customWidth="1"/>
    <col min="18" max="20" width="8.625" style="165" customWidth="1"/>
    <col min="21" max="21" width="19.625" style="11" bestFit="1" customWidth="1"/>
    <col min="22" max="24" width="8.625" style="11" customWidth="1"/>
    <col min="25" max="25" width="27.25" style="11" bestFit="1" customWidth="1"/>
    <col min="26" max="28" width="8.625" style="11" customWidth="1"/>
    <col min="29" max="29" width="18.875" style="11" customWidth="1"/>
    <col min="30" max="30" width="3.75" style="11" bestFit="1" customWidth="1"/>
    <col min="31" max="31" width="30.375" style="11" customWidth="1"/>
    <col min="32" max="16384" width="9" style="11"/>
  </cols>
  <sheetData>
    <row r="1" spans="1:25" ht="21">
      <c r="A1" s="163" t="s">
        <v>153</v>
      </c>
      <c r="B1" s="164"/>
    </row>
    <row r="2" spans="1:25" ht="41.25" customHeight="1">
      <c r="A2" s="303" t="s">
        <v>404</v>
      </c>
      <c r="B2" s="303"/>
      <c r="C2" s="303"/>
      <c r="D2" s="303"/>
      <c r="E2" s="303"/>
      <c r="F2" s="303"/>
      <c r="G2" s="303"/>
      <c r="H2" s="303"/>
      <c r="I2" s="303"/>
      <c r="J2" s="303"/>
      <c r="K2" s="303"/>
      <c r="L2" s="303"/>
      <c r="M2" s="303"/>
      <c r="N2" s="303"/>
      <c r="O2" s="303"/>
      <c r="P2" s="303"/>
      <c r="Q2" s="303"/>
      <c r="R2" s="303"/>
      <c r="S2" s="303"/>
      <c r="T2" s="303"/>
      <c r="U2" s="166"/>
      <c r="V2" s="166"/>
      <c r="W2" s="166"/>
      <c r="X2" s="166"/>
      <c r="Y2" s="166"/>
    </row>
    <row r="3" spans="1:25" ht="15.75" customHeight="1"/>
    <row r="4" spans="1:25" ht="28.5" customHeight="1">
      <c r="A4" s="167" t="s">
        <v>220</v>
      </c>
      <c r="B4" s="167"/>
      <c r="U4" s="304"/>
      <c r="V4" s="304"/>
      <c r="W4" s="304"/>
      <c r="X4" s="304"/>
      <c r="Y4" s="304"/>
    </row>
    <row r="5" spans="1:25" ht="28.5" customHeight="1">
      <c r="A5" s="167" t="s">
        <v>221</v>
      </c>
      <c r="B5" s="167"/>
    </row>
    <row r="6" spans="1:25" ht="18.75" customHeight="1">
      <c r="A6" s="167"/>
      <c r="B6" s="167"/>
    </row>
    <row r="7" spans="1:25" ht="36" customHeight="1">
      <c r="A7" s="167" t="s">
        <v>222</v>
      </c>
      <c r="B7" s="167"/>
    </row>
    <row r="8" spans="1:25" s="168" customFormat="1" ht="13.5" customHeight="1">
      <c r="A8" s="305" t="s">
        <v>66</v>
      </c>
      <c r="B8" s="306"/>
      <c r="C8" s="305" t="s">
        <v>67</v>
      </c>
      <c r="D8" s="311"/>
      <c r="E8" s="311"/>
      <c r="F8" s="311"/>
      <c r="G8" s="311"/>
      <c r="H8" s="311"/>
      <c r="I8" s="311"/>
      <c r="J8" s="311"/>
      <c r="K8" s="306"/>
      <c r="L8" s="314" t="s">
        <v>68</v>
      </c>
      <c r="M8" s="315"/>
      <c r="N8" s="314" t="s">
        <v>223</v>
      </c>
      <c r="O8" s="315"/>
      <c r="P8" s="314" t="s">
        <v>69</v>
      </c>
      <c r="Q8" s="315"/>
    </row>
    <row r="9" spans="1:25" s="168" customFormat="1" ht="24" customHeight="1">
      <c r="A9" s="307"/>
      <c r="B9" s="308"/>
      <c r="C9" s="307"/>
      <c r="D9" s="312"/>
      <c r="E9" s="312"/>
      <c r="F9" s="312"/>
      <c r="G9" s="312"/>
      <c r="H9" s="312"/>
      <c r="I9" s="312"/>
      <c r="J9" s="312"/>
      <c r="K9" s="308"/>
      <c r="L9" s="316"/>
      <c r="M9" s="317"/>
      <c r="N9" s="316"/>
      <c r="O9" s="317"/>
      <c r="P9" s="316"/>
      <c r="Q9" s="317"/>
    </row>
    <row r="10" spans="1:25" s="168" customFormat="1" ht="57.75" customHeight="1">
      <c r="A10" s="309"/>
      <c r="B10" s="310"/>
      <c r="C10" s="309"/>
      <c r="D10" s="313"/>
      <c r="E10" s="313"/>
      <c r="F10" s="313"/>
      <c r="G10" s="313"/>
      <c r="H10" s="313"/>
      <c r="I10" s="313"/>
      <c r="J10" s="313"/>
      <c r="K10" s="310"/>
      <c r="L10" s="318"/>
      <c r="M10" s="319"/>
      <c r="N10" s="318"/>
      <c r="O10" s="319"/>
      <c r="P10" s="318"/>
      <c r="Q10" s="319"/>
    </row>
    <row r="11" spans="1:25" s="169" customFormat="1" ht="24.75" customHeight="1">
      <c r="A11" s="324"/>
      <c r="B11" s="325"/>
      <c r="C11" s="324"/>
      <c r="D11" s="326"/>
      <c r="E11" s="326"/>
      <c r="F11" s="326"/>
      <c r="G11" s="326"/>
      <c r="H11" s="326"/>
      <c r="I11" s="326"/>
      <c r="J11" s="326"/>
      <c r="K11" s="325"/>
      <c r="L11" s="324"/>
      <c r="M11" s="325"/>
      <c r="N11" s="327" t="s">
        <v>76</v>
      </c>
      <c r="O11" s="328"/>
      <c r="P11" s="327" t="s">
        <v>27</v>
      </c>
      <c r="Q11" s="328"/>
    </row>
    <row r="12" spans="1:25" s="168" customFormat="1" ht="72" customHeight="1">
      <c r="A12" s="329" t="s">
        <v>78</v>
      </c>
      <c r="B12" s="330"/>
      <c r="C12" s="331" t="s">
        <v>401</v>
      </c>
      <c r="D12" s="332"/>
      <c r="E12" s="332"/>
      <c r="F12" s="332"/>
      <c r="G12" s="332"/>
      <c r="H12" s="332"/>
      <c r="I12" s="332"/>
      <c r="J12" s="332"/>
      <c r="K12" s="333"/>
      <c r="L12" s="331" t="s">
        <v>276</v>
      </c>
      <c r="M12" s="333"/>
      <c r="N12" s="334">
        <v>550</v>
      </c>
      <c r="O12" s="335"/>
      <c r="P12" s="334">
        <v>100</v>
      </c>
      <c r="Q12" s="335"/>
    </row>
    <row r="13" spans="1:25" ht="23.25" customHeight="1">
      <c r="A13" s="170"/>
      <c r="B13" s="170"/>
    </row>
    <row r="14" spans="1:25" ht="23.25" customHeight="1">
      <c r="A14" s="164" t="s">
        <v>405</v>
      </c>
      <c r="B14" s="170"/>
    </row>
    <row r="15" spans="1:25" s="164" customFormat="1" ht="23.25" customHeight="1">
      <c r="A15" s="171" t="s">
        <v>224</v>
      </c>
      <c r="B15" s="172"/>
      <c r="C15" s="172"/>
      <c r="D15" s="172"/>
      <c r="E15" s="172"/>
      <c r="F15" s="172"/>
      <c r="G15" s="172"/>
      <c r="H15" s="171" t="s">
        <v>225</v>
      </c>
      <c r="I15" s="171"/>
      <c r="J15" s="172"/>
      <c r="K15" s="172"/>
      <c r="L15" s="172"/>
      <c r="M15" s="172"/>
      <c r="N15" s="172"/>
      <c r="O15" s="171" t="s">
        <v>226</v>
      </c>
      <c r="P15" s="172"/>
      <c r="Q15" s="171"/>
      <c r="R15" s="172"/>
      <c r="S15" s="171"/>
      <c r="T15" s="173"/>
    </row>
    <row r="16" spans="1:25" s="168" customFormat="1" ht="24.95" customHeight="1">
      <c r="A16" s="320" t="s">
        <v>227</v>
      </c>
      <c r="B16" s="321"/>
      <c r="C16" s="321"/>
      <c r="D16" s="322"/>
      <c r="E16" s="323" t="s">
        <v>228</v>
      </c>
      <c r="F16" s="323"/>
      <c r="G16" s="174"/>
      <c r="H16" s="320" t="s">
        <v>227</v>
      </c>
      <c r="I16" s="321"/>
      <c r="J16" s="321"/>
      <c r="K16" s="322"/>
      <c r="L16" s="323" t="s">
        <v>228</v>
      </c>
      <c r="M16" s="323"/>
      <c r="N16" s="174"/>
      <c r="O16" s="320" t="s">
        <v>227</v>
      </c>
      <c r="P16" s="321"/>
      <c r="Q16" s="321"/>
      <c r="R16" s="322"/>
      <c r="S16" s="320" t="s">
        <v>228</v>
      </c>
      <c r="T16" s="322"/>
    </row>
    <row r="17" spans="1:20" s="168" customFormat="1" ht="39.950000000000003" customHeight="1">
      <c r="A17" s="320" t="s">
        <v>229</v>
      </c>
      <c r="B17" s="321"/>
      <c r="C17" s="321"/>
      <c r="D17" s="322"/>
      <c r="E17" s="336">
        <v>100</v>
      </c>
      <c r="F17" s="336"/>
      <c r="G17" s="174"/>
      <c r="H17" s="320" t="s">
        <v>230</v>
      </c>
      <c r="I17" s="321"/>
      <c r="J17" s="321"/>
      <c r="K17" s="322"/>
      <c r="L17" s="336">
        <v>10</v>
      </c>
      <c r="M17" s="336"/>
      <c r="N17" s="174"/>
      <c r="O17" s="320" t="s">
        <v>231</v>
      </c>
      <c r="P17" s="321"/>
      <c r="Q17" s="321"/>
      <c r="R17" s="322"/>
      <c r="S17" s="337">
        <v>10</v>
      </c>
      <c r="T17" s="338"/>
    </row>
    <row r="18" spans="1:20" s="168" customFormat="1" ht="39.950000000000003" customHeight="1">
      <c r="A18" s="320" t="s">
        <v>232</v>
      </c>
      <c r="B18" s="321"/>
      <c r="C18" s="321"/>
      <c r="D18" s="322"/>
      <c r="E18" s="336">
        <v>28</v>
      </c>
      <c r="F18" s="336"/>
      <c r="G18" s="174"/>
      <c r="H18" s="320" t="s">
        <v>233</v>
      </c>
      <c r="I18" s="321"/>
      <c r="J18" s="321"/>
      <c r="K18" s="322"/>
      <c r="L18" s="336">
        <v>2</v>
      </c>
      <c r="M18" s="336"/>
      <c r="N18" s="174"/>
      <c r="O18" s="320" t="s">
        <v>234</v>
      </c>
      <c r="P18" s="321"/>
      <c r="Q18" s="321"/>
      <c r="R18" s="322"/>
      <c r="S18" s="337">
        <v>2</v>
      </c>
      <c r="T18" s="338"/>
    </row>
    <row r="19" spans="1:20" s="168" customFormat="1" ht="39.950000000000003" customHeight="1">
      <c r="A19" s="320" t="s">
        <v>235</v>
      </c>
      <c r="B19" s="321"/>
      <c r="C19" s="321"/>
      <c r="D19" s="322"/>
      <c r="E19" s="336">
        <v>85</v>
      </c>
      <c r="F19" s="336"/>
      <c r="G19" s="174"/>
      <c r="H19" s="320" t="s">
        <v>236</v>
      </c>
      <c r="I19" s="321"/>
      <c r="J19" s="321"/>
      <c r="K19" s="322"/>
      <c r="L19" s="336">
        <v>8</v>
      </c>
      <c r="M19" s="336"/>
      <c r="N19" s="174"/>
      <c r="O19" s="320" t="s">
        <v>237</v>
      </c>
      <c r="P19" s="321"/>
      <c r="Q19" s="321"/>
      <c r="R19" s="322"/>
      <c r="S19" s="337">
        <v>8</v>
      </c>
      <c r="T19" s="338"/>
    </row>
    <row r="20" spans="1:20" s="168" customFormat="1" ht="24.95" customHeight="1">
      <c r="A20" s="320" t="s">
        <v>238</v>
      </c>
      <c r="B20" s="321"/>
      <c r="C20" s="321"/>
      <c r="D20" s="322"/>
      <c r="E20" s="339">
        <f>IF(E17+E19=0,0,ROUND(E18/((E17+E19)/2),4)*100)</f>
        <v>30.270000000000003</v>
      </c>
      <c r="F20" s="339"/>
      <c r="G20" s="174"/>
      <c r="H20" s="320" t="s">
        <v>238</v>
      </c>
      <c r="I20" s="321"/>
      <c r="J20" s="321"/>
      <c r="K20" s="322"/>
      <c r="L20" s="339">
        <f>IF(L17+L19=0,0,ROUND(L18/((L17+L19)/2),4)*100)</f>
        <v>22.220000000000002</v>
      </c>
      <c r="M20" s="339"/>
      <c r="N20" s="174"/>
      <c r="O20" s="320" t="s">
        <v>238</v>
      </c>
      <c r="P20" s="321"/>
      <c r="Q20" s="321"/>
      <c r="R20" s="322"/>
      <c r="S20" s="340">
        <f>IF(S17+S19=0,0,ROUND(S18/((S17+S19)/2),4)*100)</f>
        <v>22.220000000000002</v>
      </c>
      <c r="T20" s="341"/>
    </row>
    <row r="21" spans="1:20" s="168" customFormat="1" ht="23.25" customHeight="1">
      <c r="A21" s="175"/>
      <c r="B21" s="174"/>
      <c r="C21" s="174"/>
      <c r="D21" s="174"/>
      <c r="E21" s="174"/>
      <c r="F21" s="176"/>
      <c r="G21" s="174"/>
      <c r="H21" s="174"/>
      <c r="I21" s="175"/>
      <c r="J21" s="174"/>
      <c r="K21" s="174"/>
      <c r="L21" s="174"/>
      <c r="M21" s="174"/>
      <c r="N21" s="174"/>
      <c r="O21" s="174"/>
      <c r="P21" s="176"/>
      <c r="Q21" s="174"/>
      <c r="R21" s="174"/>
      <c r="S21" s="174"/>
      <c r="T21" s="175"/>
    </row>
    <row r="22" spans="1:20" s="164" customFormat="1" ht="23.25" customHeight="1">
      <c r="A22" s="177" t="s">
        <v>239</v>
      </c>
      <c r="B22" s="172"/>
      <c r="C22" s="172"/>
      <c r="D22" s="172"/>
      <c r="E22" s="172"/>
      <c r="F22" s="171"/>
      <c r="G22" s="171"/>
      <c r="H22" s="177" t="s">
        <v>240</v>
      </c>
      <c r="I22" s="172"/>
      <c r="J22" s="172"/>
      <c r="K22" s="172" t="s">
        <v>403</v>
      </c>
      <c r="L22" s="172"/>
      <c r="M22" s="172"/>
      <c r="N22" s="172"/>
      <c r="O22" s="177" t="s">
        <v>241</v>
      </c>
      <c r="P22" s="172"/>
      <c r="Q22" s="171"/>
      <c r="R22" s="171" t="s">
        <v>403</v>
      </c>
      <c r="S22" s="172"/>
      <c r="T22" s="172"/>
    </row>
    <row r="23" spans="1:20" s="168" customFormat="1" ht="24.95" customHeight="1">
      <c r="A23" s="320" t="s">
        <v>227</v>
      </c>
      <c r="B23" s="321"/>
      <c r="C23" s="321"/>
      <c r="D23" s="322"/>
      <c r="E23" s="345" t="s">
        <v>228</v>
      </c>
      <c r="F23" s="345"/>
      <c r="G23" s="174"/>
      <c r="H23" s="320" t="s">
        <v>227</v>
      </c>
      <c r="I23" s="321"/>
      <c r="J23" s="321"/>
      <c r="K23" s="322"/>
      <c r="L23" s="345" t="s">
        <v>228</v>
      </c>
      <c r="M23" s="345"/>
      <c r="N23" s="174"/>
      <c r="O23" s="320" t="s">
        <v>227</v>
      </c>
      <c r="P23" s="321"/>
      <c r="Q23" s="321"/>
      <c r="R23" s="322"/>
      <c r="S23" s="342" t="s">
        <v>228</v>
      </c>
      <c r="T23" s="344"/>
    </row>
    <row r="24" spans="1:20" s="168" customFormat="1" ht="39.950000000000003" customHeight="1">
      <c r="A24" s="342" t="s">
        <v>242</v>
      </c>
      <c r="B24" s="343"/>
      <c r="C24" s="343"/>
      <c r="D24" s="344"/>
      <c r="E24" s="336">
        <v>25</v>
      </c>
      <c r="F24" s="336"/>
      <c r="G24" s="174"/>
      <c r="H24" s="342" t="s">
        <v>243</v>
      </c>
      <c r="I24" s="343"/>
      <c r="J24" s="343"/>
      <c r="K24" s="344"/>
      <c r="L24" s="336">
        <v>5</v>
      </c>
      <c r="M24" s="336"/>
      <c r="N24" s="174"/>
      <c r="O24" s="342" t="s">
        <v>244</v>
      </c>
      <c r="P24" s="343"/>
      <c r="Q24" s="343"/>
      <c r="R24" s="344"/>
      <c r="S24" s="337">
        <v>5</v>
      </c>
      <c r="T24" s="338"/>
    </row>
    <row r="25" spans="1:20" s="168" customFormat="1" ht="39.950000000000003" customHeight="1">
      <c r="A25" s="342" t="s">
        <v>245</v>
      </c>
      <c r="B25" s="343"/>
      <c r="C25" s="343"/>
      <c r="D25" s="344"/>
      <c r="E25" s="336">
        <v>5</v>
      </c>
      <c r="F25" s="336"/>
      <c r="G25" s="174"/>
      <c r="H25" s="342" t="s">
        <v>246</v>
      </c>
      <c r="I25" s="343"/>
      <c r="J25" s="343"/>
      <c r="K25" s="344"/>
      <c r="L25" s="336">
        <v>0</v>
      </c>
      <c r="M25" s="336"/>
      <c r="N25" s="174"/>
      <c r="O25" s="342" t="s">
        <v>247</v>
      </c>
      <c r="P25" s="343"/>
      <c r="Q25" s="343"/>
      <c r="R25" s="344"/>
      <c r="S25" s="337">
        <v>1</v>
      </c>
      <c r="T25" s="338"/>
    </row>
    <row r="26" spans="1:20" s="168" customFormat="1" ht="24.95" customHeight="1">
      <c r="A26" s="320" t="s">
        <v>238</v>
      </c>
      <c r="B26" s="321"/>
      <c r="C26" s="321"/>
      <c r="D26" s="322"/>
      <c r="E26" s="346">
        <f>IF(E24=0,0,ROUND(E25/E24,4)*100)</f>
        <v>20</v>
      </c>
      <c r="F26" s="346"/>
      <c r="G26" s="174"/>
      <c r="H26" s="320" t="s">
        <v>238</v>
      </c>
      <c r="I26" s="321"/>
      <c r="J26" s="321"/>
      <c r="K26" s="322"/>
      <c r="L26" s="346">
        <f>IF(L24=0,0,ROUND(L25/L24,4)*100)</f>
        <v>0</v>
      </c>
      <c r="M26" s="346"/>
      <c r="N26" s="174"/>
      <c r="O26" s="320" t="s">
        <v>238</v>
      </c>
      <c r="P26" s="321"/>
      <c r="Q26" s="321"/>
      <c r="R26" s="322"/>
      <c r="S26" s="347">
        <f>IF(S24=0,0,ROUND(S25/S24,4)*100)</f>
        <v>20</v>
      </c>
      <c r="T26" s="348"/>
    </row>
    <row r="27" spans="1:20" ht="50.25" customHeight="1">
      <c r="A27" s="178"/>
      <c r="B27" s="178"/>
      <c r="C27" s="178"/>
      <c r="D27" s="178"/>
      <c r="E27" s="178"/>
      <c r="F27" s="179"/>
      <c r="G27" s="179"/>
      <c r="H27" s="36"/>
      <c r="I27" s="178"/>
      <c r="J27" s="178"/>
      <c r="K27" s="178"/>
      <c r="L27" s="178"/>
      <c r="M27" s="178"/>
      <c r="N27" s="178"/>
      <c r="O27" s="179"/>
      <c r="P27" s="179"/>
      <c r="Q27" s="36"/>
      <c r="R27" s="178"/>
      <c r="S27" s="178"/>
      <c r="T27" s="178"/>
    </row>
    <row r="28" spans="1:20" ht="36" customHeight="1">
      <c r="A28" s="167" t="s">
        <v>248</v>
      </c>
      <c r="B28" s="167"/>
    </row>
    <row r="29" spans="1:20" s="168" customFormat="1" ht="33" customHeight="1">
      <c r="A29" s="360" t="s">
        <v>249</v>
      </c>
      <c r="B29" s="363" t="s">
        <v>250</v>
      </c>
      <c r="C29" s="366" t="s">
        <v>251</v>
      </c>
      <c r="D29" s="360" t="s">
        <v>252</v>
      </c>
      <c r="E29" s="369" t="s">
        <v>253</v>
      </c>
      <c r="F29" s="366" t="s">
        <v>254</v>
      </c>
      <c r="G29" s="372"/>
      <c r="H29" s="372"/>
      <c r="I29" s="363"/>
      <c r="J29" s="350" t="s">
        <v>70</v>
      </c>
      <c r="K29" s="350"/>
      <c r="L29" s="350" t="s">
        <v>71</v>
      </c>
      <c r="M29" s="350"/>
      <c r="N29" s="350" t="s">
        <v>72</v>
      </c>
      <c r="O29" s="350"/>
      <c r="P29" s="351" t="s">
        <v>255</v>
      </c>
      <c r="Q29" s="354" t="s">
        <v>256</v>
      </c>
      <c r="R29" s="357" t="s">
        <v>257</v>
      </c>
    </row>
    <row r="30" spans="1:20" s="168" customFormat="1" ht="11.25" customHeight="1">
      <c r="A30" s="361"/>
      <c r="B30" s="364"/>
      <c r="C30" s="367"/>
      <c r="D30" s="361"/>
      <c r="E30" s="370"/>
      <c r="F30" s="367"/>
      <c r="G30" s="373"/>
      <c r="H30" s="373"/>
      <c r="I30" s="364"/>
      <c r="J30" s="350"/>
      <c r="K30" s="350"/>
      <c r="L30" s="350"/>
      <c r="M30" s="350"/>
      <c r="N30" s="350"/>
      <c r="O30" s="350"/>
      <c r="P30" s="352"/>
      <c r="Q30" s="355"/>
      <c r="R30" s="358"/>
    </row>
    <row r="31" spans="1:20" s="168" customFormat="1" ht="46.5" customHeight="1">
      <c r="A31" s="362"/>
      <c r="B31" s="365"/>
      <c r="C31" s="368"/>
      <c r="D31" s="362"/>
      <c r="E31" s="371"/>
      <c r="F31" s="368"/>
      <c r="G31" s="374"/>
      <c r="H31" s="374"/>
      <c r="I31" s="365"/>
      <c r="J31" s="180" t="s">
        <v>74</v>
      </c>
      <c r="K31" s="180" t="s">
        <v>75</v>
      </c>
      <c r="L31" s="180" t="s">
        <v>74</v>
      </c>
      <c r="M31" s="180" t="s">
        <v>75</v>
      </c>
      <c r="N31" s="180" t="s">
        <v>74</v>
      </c>
      <c r="O31" s="180" t="s">
        <v>75</v>
      </c>
      <c r="P31" s="353"/>
      <c r="Q31" s="356"/>
      <c r="R31" s="359"/>
    </row>
    <row r="32" spans="1:20" s="169" customFormat="1" ht="17.25" customHeight="1">
      <c r="A32" s="181" t="s">
        <v>258</v>
      </c>
      <c r="B32" s="182" t="s">
        <v>258</v>
      </c>
      <c r="C32" s="181" t="s">
        <v>258</v>
      </c>
      <c r="D32" s="182" t="s">
        <v>258</v>
      </c>
      <c r="E32" s="182" t="s">
        <v>258</v>
      </c>
      <c r="F32" s="375" t="s">
        <v>402</v>
      </c>
      <c r="G32" s="376"/>
      <c r="H32" s="376"/>
      <c r="I32" s="377"/>
      <c r="J32" s="183" t="s">
        <v>27</v>
      </c>
      <c r="K32" s="183" t="s">
        <v>27</v>
      </c>
      <c r="L32" s="183" t="s">
        <v>27</v>
      </c>
      <c r="M32" s="183" t="s">
        <v>27</v>
      </c>
      <c r="N32" s="183" t="s">
        <v>27</v>
      </c>
      <c r="O32" s="183" t="s">
        <v>27</v>
      </c>
      <c r="P32" s="381" t="s">
        <v>79</v>
      </c>
      <c r="Q32" s="381" t="s">
        <v>79</v>
      </c>
      <c r="R32" s="349" t="s">
        <v>215</v>
      </c>
    </row>
    <row r="33" spans="1:26" s="168" customFormat="1" ht="72.75" customHeight="1">
      <c r="A33" s="184">
        <v>6</v>
      </c>
      <c r="B33" s="185">
        <v>5</v>
      </c>
      <c r="C33" s="186">
        <v>20</v>
      </c>
      <c r="D33" s="187">
        <v>5</v>
      </c>
      <c r="E33" s="188">
        <f>SUM(A33:D33)</f>
        <v>36</v>
      </c>
      <c r="F33" s="378"/>
      <c r="G33" s="379"/>
      <c r="H33" s="379"/>
      <c r="I33" s="380"/>
      <c r="J33" s="184">
        <v>1</v>
      </c>
      <c r="K33" s="184">
        <v>0</v>
      </c>
      <c r="L33" s="184">
        <v>0</v>
      </c>
      <c r="M33" s="184">
        <v>5</v>
      </c>
      <c r="N33" s="184">
        <v>0</v>
      </c>
      <c r="O33" s="184">
        <v>36</v>
      </c>
      <c r="P33" s="381"/>
      <c r="Q33" s="381"/>
      <c r="R33" s="349"/>
    </row>
    <row r="34" spans="1:26" ht="50.25" customHeight="1">
      <c r="A34" s="170"/>
      <c r="B34" s="170"/>
      <c r="E34" s="390" t="s">
        <v>282</v>
      </c>
      <c r="F34" s="390"/>
      <c r="G34" s="189"/>
      <c r="H34" s="189"/>
    </row>
    <row r="35" spans="1:26" ht="36" customHeight="1">
      <c r="A35" s="167" t="s">
        <v>283</v>
      </c>
      <c r="B35" s="170"/>
      <c r="N35" s="190"/>
      <c r="O35" s="190"/>
      <c r="P35" s="190"/>
      <c r="Q35" s="168"/>
      <c r="R35" s="190"/>
    </row>
    <row r="36" spans="1:26" s="168" customFormat="1" ht="27" customHeight="1">
      <c r="A36" s="351" t="s">
        <v>73</v>
      </c>
      <c r="B36" s="351" t="s">
        <v>259</v>
      </c>
      <c r="C36" s="393" t="s">
        <v>260</v>
      </c>
      <c r="D36" s="396"/>
      <c r="E36" s="396"/>
      <c r="F36" s="396"/>
      <c r="G36" s="396"/>
      <c r="H36" s="350" t="s">
        <v>396</v>
      </c>
      <c r="I36" s="350"/>
      <c r="J36" s="350"/>
      <c r="K36" s="350"/>
      <c r="L36" s="350"/>
      <c r="N36" s="190"/>
      <c r="O36" s="190"/>
      <c r="P36" s="190"/>
    </row>
    <row r="37" spans="1:26" s="168" customFormat="1" ht="9" customHeight="1">
      <c r="A37" s="395"/>
      <c r="B37" s="395"/>
      <c r="C37" s="397"/>
      <c r="D37" s="398"/>
      <c r="E37" s="398"/>
      <c r="F37" s="398"/>
      <c r="G37" s="398"/>
      <c r="H37" s="350"/>
      <c r="I37" s="350"/>
      <c r="J37" s="350"/>
      <c r="K37" s="350"/>
      <c r="L37" s="350"/>
      <c r="M37" s="169"/>
      <c r="N37" s="192"/>
      <c r="O37" s="190"/>
      <c r="P37" s="190"/>
    </row>
    <row r="38" spans="1:26" s="169" customFormat="1" ht="17.25" customHeight="1">
      <c r="A38" s="183" t="s">
        <v>261</v>
      </c>
      <c r="B38" s="183" t="s">
        <v>77</v>
      </c>
      <c r="C38" s="399" t="s">
        <v>80</v>
      </c>
      <c r="D38" s="400"/>
      <c r="E38" s="400"/>
      <c r="F38" s="400"/>
      <c r="G38" s="400"/>
      <c r="H38" s="402"/>
      <c r="I38" s="403"/>
      <c r="J38" s="403"/>
      <c r="K38" s="403"/>
      <c r="L38" s="404"/>
      <c r="M38" s="168"/>
      <c r="N38" s="190"/>
      <c r="O38" s="192"/>
      <c r="P38" s="192"/>
    </row>
    <row r="39" spans="1:26" s="168" customFormat="1" ht="34.5" customHeight="1">
      <c r="A39" s="187">
        <v>4</v>
      </c>
      <c r="B39" s="185">
        <v>20</v>
      </c>
      <c r="C39" s="334"/>
      <c r="D39" s="401"/>
      <c r="E39" s="401"/>
      <c r="F39" s="401"/>
      <c r="G39" s="401"/>
      <c r="H39" s="405"/>
      <c r="I39" s="406"/>
      <c r="J39" s="406"/>
      <c r="K39" s="406"/>
      <c r="L39" s="407"/>
      <c r="M39" s="11"/>
      <c r="N39" s="165"/>
      <c r="O39" s="190"/>
      <c r="P39" s="190"/>
    </row>
    <row r="40" spans="1:26" s="190" customFormat="1" ht="14.25" customHeight="1">
      <c r="A40" s="205"/>
      <c r="B40" s="205"/>
      <c r="C40" s="204"/>
      <c r="D40" s="204"/>
      <c r="E40" s="204"/>
      <c r="F40" s="204"/>
      <c r="G40" s="204"/>
      <c r="H40" s="238"/>
      <c r="I40" s="238"/>
      <c r="J40" s="238"/>
      <c r="K40" s="165"/>
      <c r="L40" s="165"/>
      <c r="M40" s="165"/>
      <c r="N40" s="165"/>
    </row>
    <row r="41" spans="1:26" s="168" customFormat="1" ht="24" customHeight="1">
      <c r="A41" s="387" t="s">
        <v>302</v>
      </c>
      <c r="B41" s="388" t="s">
        <v>303</v>
      </c>
      <c r="C41" s="389"/>
      <c r="D41" s="389"/>
      <c r="E41" s="389"/>
      <c r="F41" s="389"/>
      <c r="G41" s="389"/>
      <c r="H41" s="389"/>
      <c r="I41" s="389"/>
      <c r="J41" s="389"/>
      <c r="K41" s="389"/>
      <c r="L41" s="389"/>
      <c r="M41" s="389"/>
      <c r="N41" s="389"/>
      <c r="O41" s="389"/>
      <c r="P41" s="393" t="s">
        <v>304</v>
      </c>
      <c r="Q41" s="389"/>
      <c r="R41" s="389"/>
      <c r="S41" s="389"/>
      <c r="T41" s="394"/>
      <c r="U41" s="190"/>
      <c r="V41" s="190"/>
      <c r="X41" s="190"/>
      <c r="Y41" s="190"/>
      <c r="Z41" s="190"/>
    </row>
    <row r="42" spans="1:26" s="168" customFormat="1" ht="18.75" customHeight="1">
      <c r="A42" s="387"/>
      <c r="B42" s="388" t="s">
        <v>296</v>
      </c>
      <c r="C42" s="389"/>
      <c r="D42" s="389"/>
      <c r="E42" s="389"/>
      <c r="F42" s="389"/>
      <c r="G42" s="389"/>
      <c r="H42" s="389"/>
      <c r="I42" s="350" t="s">
        <v>291</v>
      </c>
      <c r="J42" s="350" t="s">
        <v>292</v>
      </c>
      <c r="K42" s="350" t="s">
        <v>16</v>
      </c>
      <c r="L42" s="386" t="s">
        <v>293</v>
      </c>
      <c r="M42" s="350" t="s">
        <v>294</v>
      </c>
      <c r="N42" s="350" t="s">
        <v>295</v>
      </c>
      <c r="O42" s="388" t="s">
        <v>40</v>
      </c>
      <c r="P42" s="382" t="s">
        <v>301</v>
      </c>
      <c r="Q42" s="384" t="s">
        <v>297</v>
      </c>
      <c r="R42" s="391" t="s">
        <v>298</v>
      </c>
      <c r="S42" s="391" t="s">
        <v>299</v>
      </c>
      <c r="T42" s="391" t="s">
        <v>300</v>
      </c>
      <c r="U42" s="190"/>
      <c r="V42" s="190"/>
      <c r="X42" s="190"/>
      <c r="Y42" s="190"/>
      <c r="Z42" s="190"/>
    </row>
    <row r="43" spans="1:26" s="168" customFormat="1" ht="37.5" customHeight="1">
      <c r="A43" s="387"/>
      <c r="B43" s="191" t="s">
        <v>284</v>
      </c>
      <c r="C43" s="191" t="s">
        <v>285</v>
      </c>
      <c r="D43" s="191" t="s">
        <v>286</v>
      </c>
      <c r="E43" s="191" t="s">
        <v>287</v>
      </c>
      <c r="F43" s="191" t="s">
        <v>288</v>
      </c>
      <c r="G43" s="191" t="s">
        <v>289</v>
      </c>
      <c r="H43" s="203" t="s">
        <v>290</v>
      </c>
      <c r="I43" s="350"/>
      <c r="J43" s="350"/>
      <c r="K43" s="350"/>
      <c r="L43" s="386"/>
      <c r="M43" s="350"/>
      <c r="N43" s="350"/>
      <c r="O43" s="388"/>
      <c r="P43" s="383"/>
      <c r="Q43" s="385"/>
      <c r="R43" s="392"/>
      <c r="S43" s="392"/>
      <c r="T43" s="392"/>
      <c r="U43" s="192"/>
      <c r="V43" s="192"/>
      <c r="W43" s="169"/>
      <c r="X43" s="192"/>
      <c r="Y43" s="190"/>
      <c r="Z43" s="190"/>
    </row>
    <row r="44" spans="1:26" s="168" customFormat="1" ht="48" customHeight="1">
      <c r="A44" s="387"/>
      <c r="B44" s="187"/>
      <c r="C44" s="187">
        <v>1</v>
      </c>
      <c r="D44" s="187"/>
      <c r="E44" s="187"/>
      <c r="F44" s="187"/>
      <c r="G44" s="187"/>
      <c r="H44" s="187"/>
      <c r="I44" s="187">
        <v>1</v>
      </c>
      <c r="J44" s="187"/>
      <c r="K44" s="187"/>
      <c r="L44" s="187">
        <v>1</v>
      </c>
      <c r="M44" s="187"/>
      <c r="N44" s="187"/>
      <c r="O44" s="187"/>
      <c r="P44" s="202">
        <f>SUM(Q44:T44)</f>
        <v>3</v>
      </c>
      <c r="Q44" s="201"/>
      <c r="R44" s="201"/>
      <c r="S44" s="201">
        <v>1</v>
      </c>
      <c r="T44" s="201">
        <v>2</v>
      </c>
      <c r="U44" s="165"/>
      <c r="V44" s="165"/>
      <c r="W44" s="11"/>
      <c r="X44" s="165"/>
      <c r="Y44" s="190"/>
      <c r="Z44" s="190"/>
    </row>
    <row r="45" spans="1:26" s="190" customFormat="1" ht="14.25" customHeight="1">
      <c r="A45" s="205"/>
      <c r="B45" s="205"/>
      <c r="C45" s="204"/>
      <c r="D45" s="204"/>
      <c r="E45" s="204"/>
      <c r="F45" s="204"/>
      <c r="G45" s="204"/>
      <c r="H45" s="204"/>
      <c r="I45" s="204"/>
      <c r="J45" s="204"/>
      <c r="K45" s="165"/>
      <c r="L45" s="165"/>
      <c r="M45" s="165"/>
      <c r="N45" s="165"/>
    </row>
    <row r="46" spans="1:26" s="168" customFormat="1" ht="24" customHeight="1">
      <c r="A46" s="387" t="s">
        <v>305</v>
      </c>
      <c r="B46" s="388" t="s">
        <v>303</v>
      </c>
      <c r="C46" s="389"/>
      <c r="D46" s="389"/>
      <c r="E46" s="389"/>
      <c r="F46" s="389"/>
      <c r="G46" s="389"/>
      <c r="H46" s="389"/>
      <c r="I46" s="389"/>
      <c r="J46" s="389"/>
      <c r="K46" s="389"/>
      <c r="L46" s="389"/>
      <c r="M46" s="389"/>
      <c r="N46" s="389"/>
      <c r="O46" s="389"/>
      <c r="P46" s="393" t="s">
        <v>304</v>
      </c>
      <c r="Q46" s="389"/>
      <c r="R46" s="389"/>
      <c r="S46" s="389"/>
      <c r="T46" s="394"/>
      <c r="U46" s="190"/>
      <c r="V46" s="190"/>
      <c r="X46" s="190"/>
      <c r="Y46" s="190"/>
      <c r="Z46" s="190"/>
    </row>
    <row r="47" spans="1:26" s="168" customFormat="1" ht="18.75" customHeight="1">
      <c r="A47" s="387"/>
      <c r="B47" s="388" t="s">
        <v>296</v>
      </c>
      <c r="C47" s="389"/>
      <c r="D47" s="389"/>
      <c r="E47" s="389"/>
      <c r="F47" s="389"/>
      <c r="G47" s="389"/>
      <c r="H47" s="389"/>
      <c r="I47" s="350" t="s">
        <v>291</v>
      </c>
      <c r="J47" s="350" t="s">
        <v>292</v>
      </c>
      <c r="K47" s="350" t="s">
        <v>16</v>
      </c>
      <c r="L47" s="386" t="s">
        <v>293</v>
      </c>
      <c r="M47" s="350" t="s">
        <v>294</v>
      </c>
      <c r="N47" s="350" t="s">
        <v>295</v>
      </c>
      <c r="O47" s="388" t="s">
        <v>40</v>
      </c>
      <c r="P47" s="382" t="s">
        <v>301</v>
      </c>
      <c r="Q47" s="384" t="s">
        <v>297</v>
      </c>
      <c r="R47" s="391" t="s">
        <v>298</v>
      </c>
      <c r="S47" s="391" t="s">
        <v>299</v>
      </c>
      <c r="T47" s="391" t="s">
        <v>300</v>
      </c>
      <c r="U47" s="190"/>
      <c r="V47" s="190"/>
      <c r="X47" s="190"/>
      <c r="Y47" s="190"/>
      <c r="Z47" s="190"/>
    </row>
    <row r="48" spans="1:26" s="168" customFormat="1" ht="37.5" customHeight="1">
      <c r="A48" s="387"/>
      <c r="B48" s="191" t="s">
        <v>284</v>
      </c>
      <c r="C48" s="191" t="s">
        <v>285</v>
      </c>
      <c r="D48" s="191" t="s">
        <v>286</v>
      </c>
      <c r="E48" s="191" t="s">
        <v>287</v>
      </c>
      <c r="F48" s="191" t="s">
        <v>288</v>
      </c>
      <c r="G48" s="191" t="s">
        <v>289</v>
      </c>
      <c r="H48" s="203" t="s">
        <v>290</v>
      </c>
      <c r="I48" s="350"/>
      <c r="J48" s="350"/>
      <c r="K48" s="350"/>
      <c r="L48" s="386"/>
      <c r="M48" s="350"/>
      <c r="N48" s="350"/>
      <c r="O48" s="388"/>
      <c r="P48" s="383"/>
      <c r="Q48" s="385"/>
      <c r="R48" s="392"/>
      <c r="S48" s="392"/>
      <c r="T48" s="392"/>
      <c r="U48" s="192"/>
      <c r="V48" s="192"/>
      <c r="W48" s="169"/>
      <c r="X48" s="192"/>
      <c r="Y48" s="190"/>
      <c r="Z48" s="190"/>
    </row>
    <row r="49" spans="1:29" s="168" customFormat="1" ht="48" customHeight="1">
      <c r="A49" s="387"/>
      <c r="B49" s="187"/>
      <c r="C49" s="187"/>
      <c r="D49" s="187"/>
      <c r="E49" s="187"/>
      <c r="F49" s="187"/>
      <c r="G49" s="187"/>
      <c r="H49" s="187"/>
      <c r="I49" s="187"/>
      <c r="J49" s="187"/>
      <c r="K49" s="187"/>
      <c r="L49" s="187"/>
      <c r="M49" s="187"/>
      <c r="N49" s="187"/>
      <c r="O49" s="187"/>
      <c r="P49" s="202">
        <f>SUM(Q49:T49)</f>
        <v>0</v>
      </c>
      <c r="Q49" s="201"/>
      <c r="R49" s="201"/>
      <c r="S49" s="201"/>
      <c r="T49" s="201"/>
      <c r="U49" s="165"/>
      <c r="V49" s="165"/>
      <c r="W49" s="11"/>
      <c r="X49" s="165"/>
      <c r="Y49" s="190"/>
      <c r="Z49" s="190"/>
    </row>
    <row r="50" spans="1:29" s="190" customFormat="1" ht="14.25" customHeight="1">
      <c r="A50" s="205"/>
      <c r="B50" s="205"/>
      <c r="C50" s="204"/>
      <c r="D50" s="204"/>
      <c r="E50" s="204"/>
      <c r="F50" s="204"/>
      <c r="G50" s="204"/>
      <c r="H50" s="204"/>
      <c r="I50" s="204"/>
      <c r="J50" s="204"/>
      <c r="K50" s="165"/>
      <c r="L50" s="165"/>
      <c r="M50" s="165"/>
      <c r="N50" s="165"/>
    </row>
    <row r="51" spans="1:29" s="168" customFormat="1" ht="24" customHeight="1">
      <c r="A51" s="387" t="s">
        <v>306</v>
      </c>
      <c r="B51" s="388" t="s">
        <v>303</v>
      </c>
      <c r="C51" s="389"/>
      <c r="D51" s="389"/>
      <c r="E51" s="389"/>
      <c r="F51" s="389"/>
      <c r="G51" s="389"/>
      <c r="H51" s="389"/>
      <c r="I51" s="389"/>
      <c r="J51" s="389"/>
      <c r="K51" s="389"/>
      <c r="L51" s="389"/>
      <c r="M51" s="389"/>
      <c r="N51" s="389"/>
      <c r="O51" s="389"/>
      <c r="P51" s="393" t="s">
        <v>304</v>
      </c>
      <c r="Q51" s="389"/>
      <c r="R51" s="389"/>
      <c r="S51" s="389"/>
      <c r="T51" s="394"/>
      <c r="U51" s="190"/>
      <c r="V51" s="190"/>
      <c r="X51" s="190"/>
      <c r="Y51" s="190"/>
      <c r="Z51" s="190"/>
    </row>
    <row r="52" spans="1:29" s="168" customFormat="1" ht="18.75" customHeight="1">
      <c r="A52" s="387"/>
      <c r="B52" s="388" t="s">
        <v>296</v>
      </c>
      <c r="C52" s="389"/>
      <c r="D52" s="389"/>
      <c r="E52" s="389"/>
      <c r="F52" s="389"/>
      <c r="G52" s="389"/>
      <c r="H52" s="389"/>
      <c r="I52" s="350" t="s">
        <v>291</v>
      </c>
      <c r="J52" s="350" t="s">
        <v>292</v>
      </c>
      <c r="K52" s="350" t="s">
        <v>16</v>
      </c>
      <c r="L52" s="386" t="s">
        <v>293</v>
      </c>
      <c r="M52" s="350" t="s">
        <v>294</v>
      </c>
      <c r="N52" s="350" t="s">
        <v>295</v>
      </c>
      <c r="O52" s="388" t="s">
        <v>40</v>
      </c>
      <c r="P52" s="382" t="s">
        <v>301</v>
      </c>
      <c r="Q52" s="384" t="s">
        <v>297</v>
      </c>
      <c r="R52" s="391" t="s">
        <v>298</v>
      </c>
      <c r="S52" s="391" t="s">
        <v>299</v>
      </c>
      <c r="T52" s="391" t="s">
        <v>300</v>
      </c>
      <c r="U52" s="190"/>
      <c r="V52" s="190"/>
      <c r="X52" s="190"/>
      <c r="Y52" s="190"/>
      <c r="Z52" s="190"/>
    </row>
    <row r="53" spans="1:29" s="168" customFormat="1" ht="37.5" customHeight="1">
      <c r="A53" s="387"/>
      <c r="B53" s="191" t="s">
        <v>284</v>
      </c>
      <c r="C53" s="191" t="s">
        <v>285</v>
      </c>
      <c r="D53" s="191" t="s">
        <v>286</v>
      </c>
      <c r="E53" s="191" t="s">
        <v>287</v>
      </c>
      <c r="F53" s="191" t="s">
        <v>288</v>
      </c>
      <c r="G53" s="191" t="s">
        <v>289</v>
      </c>
      <c r="H53" s="203" t="s">
        <v>290</v>
      </c>
      <c r="I53" s="350"/>
      <c r="J53" s="350"/>
      <c r="K53" s="350"/>
      <c r="L53" s="386"/>
      <c r="M53" s="350"/>
      <c r="N53" s="350"/>
      <c r="O53" s="388"/>
      <c r="P53" s="383"/>
      <c r="Q53" s="385"/>
      <c r="R53" s="392"/>
      <c r="S53" s="392"/>
      <c r="T53" s="392"/>
      <c r="U53" s="192"/>
      <c r="V53" s="192"/>
      <c r="W53" s="169"/>
      <c r="X53" s="192"/>
      <c r="Y53" s="190"/>
      <c r="Z53" s="190"/>
    </row>
    <row r="54" spans="1:29" s="168" customFormat="1" ht="48" customHeight="1">
      <c r="A54" s="387"/>
      <c r="B54" s="187"/>
      <c r="C54" s="187"/>
      <c r="D54" s="187"/>
      <c r="E54" s="187"/>
      <c r="F54" s="187"/>
      <c r="G54" s="187"/>
      <c r="H54" s="187"/>
      <c r="I54" s="187"/>
      <c r="J54" s="187"/>
      <c r="K54" s="187"/>
      <c r="L54" s="187"/>
      <c r="M54" s="187"/>
      <c r="N54" s="187"/>
      <c r="O54" s="187"/>
      <c r="P54" s="202">
        <f>SUM(Q54:T54)</f>
        <v>0</v>
      </c>
      <c r="Q54" s="201"/>
      <c r="R54" s="201"/>
      <c r="S54" s="201"/>
      <c r="T54" s="201"/>
      <c r="U54" s="165"/>
      <c r="V54" s="165"/>
      <c r="W54" s="11"/>
      <c r="X54" s="165"/>
      <c r="Y54" s="190"/>
      <c r="Z54" s="190"/>
    </row>
    <row r="55" spans="1:29" ht="23.25" customHeight="1">
      <c r="A55" s="170"/>
      <c r="B55" s="170"/>
      <c r="N55" s="193"/>
      <c r="O55" s="193"/>
      <c r="P55" s="193"/>
      <c r="Q55" s="170"/>
      <c r="R55" s="193"/>
    </row>
    <row r="56" spans="1:29" s="170" customFormat="1" ht="11.25">
      <c r="J56" s="193"/>
      <c r="K56" s="193"/>
      <c r="L56" s="193"/>
      <c r="M56" s="193"/>
      <c r="N56" s="193"/>
      <c r="O56" s="193"/>
      <c r="P56" s="193"/>
      <c r="R56" s="193"/>
      <c r="S56" s="193"/>
      <c r="T56" s="193"/>
    </row>
    <row r="57" spans="1:29" s="170" customFormat="1" ht="11.25">
      <c r="J57" s="193"/>
      <c r="K57" s="193"/>
      <c r="L57" s="193"/>
      <c r="M57" s="193"/>
      <c r="N57" s="193"/>
      <c r="O57" s="193"/>
      <c r="P57" s="193"/>
      <c r="R57" s="193"/>
      <c r="S57" s="193"/>
      <c r="T57" s="193"/>
    </row>
    <row r="58" spans="1:29" s="170" customFormat="1">
      <c r="J58" s="193"/>
      <c r="K58" s="193"/>
      <c r="L58" s="193"/>
      <c r="M58" s="193"/>
      <c r="N58" s="165"/>
      <c r="O58" s="165"/>
      <c r="P58" s="165"/>
      <c r="Q58" s="11"/>
      <c r="R58" s="165"/>
      <c r="S58" s="193"/>
      <c r="T58" s="193"/>
      <c r="U58" s="194" t="s">
        <v>78</v>
      </c>
      <c r="V58" s="194" t="s">
        <v>262</v>
      </c>
      <c r="W58" s="195" t="s">
        <v>263</v>
      </c>
      <c r="X58" s="196" t="s">
        <v>79</v>
      </c>
      <c r="Y58" s="194" t="s">
        <v>80</v>
      </c>
    </row>
    <row r="59" spans="1:29">
      <c r="U59" s="194" t="s">
        <v>81</v>
      </c>
      <c r="V59" s="194" t="s">
        <v>264</v>
      </c>
      <c r="W59" s="195" t="s">
        <v>265</v>
      </c>
      <c r="X59" s="196" t="s">
        <v>82</v>
      </c>
      <c r="Y59" s="194" t="s">
        <v>83</v>
      </c>
      <c r="AB59" s="170"/>
      <c r="AC59" s="170"/>
    </row>
    <row r="60" spans="1:29">
      <c r="U60" s="194" t="s">
        <v>84</v>
      </c>
      <c r="V60" s="194" t="s">
        <v>266</v>
      </c>
      <c r="W60" s="195" t="s">
        <v>267</v>
      </c>
      <c r="X60" s="197"/>
      <c r="Y60" s="194" t="s">
        <v>85</v>
      </c>
      <c r="AB60" s="170"/>
    </row>
    <row r="61" spans="1:29">
      <c r="U61" s="194" t="s">
        <v>86</v>
      </c>
      <c r="V61" s="194" t="s">
        <v>87</v>
      </c>
      <c r="W61" s="195" t="s">
        <v>268</v>
      </c>
      <c r="X61" s="198"/>
      <c r="Y61" s="194" t="s">
        <v>88</v>
      </c>
      <c r="AB61" s="170"/>
    </row>
    <row r="62" spans="1:29">
      <c r="U62" s="194" t="s">
        <v>89</v>
      </c>
      <c r="V62" s="194" t="s">
        <v>269</v>
      </c>
      <c r="W62" s="195" t="s">
        <v>270</v>
      </c>
      <c r="X62" s="198"/>
      <c r="Y62" s="194" t="s">
        <v>90</v>
      </c>
      <c r="AB62" s="170"/>
    </row>
    <row r="63" spans="1:29">
      <c r="V63" s="199" t="s">
        <v>271</v>
      </c>
      <c r="W63" s="195" t="s">
        <v>272</v>
      </c>
      <c r="Y63" s="194" t="s">
        <v>91</v>
      </c>
      <c r="AB63" s="170"/>
    </row>
    <row r="64" spans="1:29">
      <c r="V64" s="194" t="s">
        <v>92</v>
      </c>
      <c r="W64" s="200"/>
      <c r="AB64" s="170"/>
    </row>
    <row r="65" spans="22:28">
      <c r="V65" s="194" t="s">
        <v>273</v>
      </c>
      <c r="AB65" s="170"/>
    </row>
    <row r="66" spans="22:28">
      <c r="V66" s="194" t="s">
        <v>274</v>
      </c>
      <c r="AB66" s="170"/>
    </row>
    <row r="67" spans="22:28">
      <c r="V67" s="194" t="s">
        <v>275</v>
      </c>
      <c r="AB67" s="170"/>
    </row>
    <row r="68" spans="22:28">
      <c r="V68" s="194" t="s">
        <v>276</v>
      </c>
    </row>
    <row r="69" spans="22:28">
      <c r="V69" s="194" t="s">
        <v>277</v>
      </c>
    </row>
    <row r="70" spans="22:28">
      <c r="V70" s="194" t="s">
        <v>278</v>
      </c>
    </row>
    <row r="71" spans="22:28">
      <c r="V71" s="194" t="s">
        <v>279</v>
      </c>
    </row>
    <row r="72" spans="22:28">
      <c r="V72" s="194" t="s">
        <v>280</v>
      </c>
    </row>
    <row r="73" spans="22:28">
      <c r="V73" s="194" t="s">
        <v>281</v>
      </c>
    </row>
  </sheetData>
  <mergeCells count="142">
    <mergeCell ref="A51:A54"/>
    <mergeCell ref="B51:O51"/>
    <mergeCell ref="P51:T51"/>
    <mergeCell ref="B52:H52"/>
    <mergeCell ref="I52:I53"/>
    <mergeCell ref="J52:J53"/>
    <mergeCell ref="K52:K53"/>
    <mergeCell ref="L52:L53"/>
    <mergeCell ref="M47:M48"/>
    <mergeCell ref="N47:N48"/>
    <mergeCell ref="O47:O48"/>
    <mergeCell ref="P47:P48"/>
    <mergeCell ref="Q47:Q48"/>
    <mergeCell ref="R47:R48"/>
    <mergeCell ref="S52:S53"/>
    <mergeCell ref="T52:T53"/>
    <mergeCell ref="M52:M53"/>
    <mergeCell ref="N52:N53"/>
    <mergeCell ref="O52:O53"/>
    <mergeCell ref="P52:P53"/>
    <mergeCell ref="Q52:Q53"/>
    <mergeCell ref="R52:R53"/>
    <mergeCell ref="S47:S48"/>
    <mergeCell ref="T47:T48"/>
    <mergeCell ref="A46:A49"/>
    <mergeCell ref="B46:O46"/>
    <mergeCell ref="P46:T46"/>
    <mergeCell ref="B47:H47"/>
    <mergeCell ref="I47:I48"/>
    <mergeCell ref="J47:J48"/>
    <mergeCell ref="K47:K48"/>
    <mergeCell ref="L47:L48"/>
    <mergeCell ref="M42:M43"/>
    <mergeCell ref="N42:N43"/>
    <mergeCell ref="O42:O43"/>
    <mergeCell ref="P42:P43"/>
    <mergeCell ref="Q42:Q43"/>
    <mergeCell ref="R42:R43"/>
    <mergeCell ref="C38:G39"/>
    <mergeCell ref="H38:L39"/>
    <mergeCell ref="A41:A44"/>
    <mergeCell ref="B41:O41"/>
    <mergeCell ref="P41:T41"/>
    <mergeCell ref="B42:H42"/>
    <mergeCell ref="I42:I43"/>
    <mergeCell ref="J42:J43"/>
    <mergeCell ref="K42:K43"/>
    <mergeCell ref="L42:L43"/>
    <mergeCell ref="S42:S43"/>
    <mergeCell ref="T42:T43"/>
    <mergeCell ref="F32:I33"/>
    <mergeCell ref="P32:P33"/>
    <mergeCell ref="Q32:Q33"/>
    <mergeCell ref="R32:R33"/>
    <mergeCell ref="E34:F34"/>
    <mergeCell ref="A36:A37"/>
    <mergeCell ref="B36:B37"/>
    <mergeCell ref="C36:G37"/>
    <mergeCell ref="H36:L37"/>
    <mergeCell ref="J29:K30"/>
    <mergeCell ref="L29:M30"/>
    <mergeCell ref="N29:O30"/>
    <mergeCell ref="P29:P31"/>
    <mergeCell ref="Q29:Q31"/>
    <mergeCell ref="R29:R31"/>
    <mergeCell ref="A29:A31"/>
    <mergeCell ref="B29:B31"/>
    <mergeCell ref="C29:C31"/>
    <mergeCell ref="D29:D31"/>
    <mergeCell ref="E29:E31"/>
    <mergeCell ref="F29:I31"/>
    <mergeCell ref="A26:D26"/>
    <mergeCell ref="E26:F26"/>
    <mergeCell ref="H26:K26"/>
    <mergeCell ref="L26:M26"/>
    <mergeCell ref="O26:R26"/>
    <mergeCell ref="S26:T26"/>
    <mergeCell ref="A25:D25"/>
    <mergeCell ref="E25:F25"/>
    <mergeCell ref="H25:K25"/>
    <mergeCell ref="L25:M25"/>
    <mergeCell ref="O25:R25"/>
    <mergeCell ref="S25:T25"/>
    <mergeCell ref="A24:D24"/>
    <mergeCell ref="E24:F24"/>
    <mergeCell ref="H24:K24"/>
    <mergeCell ref="L24:M24"/>
    <mergeCell ref="O24:R24"/>
    <mergeCell ref="S24:T24"/>
    <mergeCell ref="A23:D23"/>
    <mergeCell ref="E23:F23"/>
    <mergeCell ref="H23:K23"/>
    <mergeCell ref="L23:M23"/>
    <mergeCell ref="O23:R23"/>
    <mergeCell ref="S23:T23"/>
    <mergeCell ref="A20:D20"/>
    <mergeCell ref="E20:F20"/>
    <mergeCell ref="H20:K20"/>
    <mergeCell ref="L20:M20"/>
    <mergeCell ref="O20:R20"/>
    <mergeCell ref="S20:T20"/>
    <mergeCell ref="A19:D19"/>
    <mergeCell ref="E19:F19"/>
    <mergeCell ref="H19:K19"/>
    <mergeCell ref="L19:M19"/>
    <mergeCell ref="O19:R19"/>
    <mergeCell ref="S19:T19"/>
    <mergeCell ref="A18:D18"/>
    <mergeCell ref="E18:F18"/>
    <mergeCell ref="H18:K18"/>
    <mergeCell ref="L18:M18"/>
    <mergeCell ref="O18:R18"/>
    <mergeCell ref="S18:T18"/>
    <mergeCell ref="A17:D17"/>
    <mergeCell ref="E17:F17"/>
    <mergeCell ref="H17:K17"/>
    <mergeCell ref="L17:M17"/>
    <mergeCell ref="O17:R17"/>
    <mergeCell ref="S17:T17"/>
    <mergeCell ref="A2:T2"/>
    <mergeCell ref="U4:Y4"/>
    <mergeCell ref="A8:B10"/>
    <mergeCell ref="C8:K10"/>
    <mergeCell ref="L8:M10"/>
    <mergeCell ref="N8:O10"/>
    <mergeCell ref="P8:Q10"/>
    <mergeCell ref="A16:D16"/>
    <mergeCell ref="E16:F16"/>
    <mergeCell ref="H16:K16"/>
    <mergeCell ref="L16:M16"/>
    <mergeCell ref="O16:R16"/>
    <mergeCell ref="S16:T16"/>
    <mergeCell ref="A11:B11"/>
    <mergeCell ref="C11:K11"/>
    <mergeCell ref="L11:M11"/>
    <mergeCell ref="N11:O11"/>
    <mergeCell ref="P11:Q11"/>
    <mergeCell ref="A12:B12"/>
    <mergeCell ref="C12:K12"/>
    <mergeCell ref="L12:M12"/>
    <mergeCell ref="N12:O12"/>
    <mergeCell ref="P12:Q12"/>
  </mergeCells>
  <phoneticPr fontId="23"/>
  <dataValidations count="6">
    <dataValidation type="list" allowBlank="1" showInputMessage="1" showErrorMessage="1" sqref="P32:Q32" xr:uid="{00000000-0002-0000-0A00-000000000000}">
      <formula1>$X$58:$X$59</formula1>
    </dataValidation>
    <dataValidation type="list" allowBlank="1" showInputMessage="1" showErrorMessage="1" sqref="L12:M12" xr:uid="{00000000-0002-0000-0A00-000001000000}">
      <formula1>$V$57:$V$73</formula1>
    </dataValidation>
    <dataValidation type="list" allowBlank="1" showInputMessage="1" showErrorMessage="1" sqref="A12:B12" xr:uid="{00000000-0002-0000-0A00-000002000000}">
      <formula1>$U$57:$U$62</formula1>
    </dataValidation>
    <dataValidation imeMode="halfAlpha" operator="greaterThanOrEqual" allowBlank="1" showInputMessage="1" showErrorMessage="1" sqref="N12:Q12" xr:uid="{00000000-0002-0000-0A00-000003000000}"/>
    <dataValidation type="list" allowBlank="1" showInputMessage="1" showErrorMessage="1" sqref="C38" xr:uid="{00000000-0002-0000-0A00-000004000000}">
      <formula1>$Y$57:$Y$63</formula1>
    </dataValidation>
    <dataValidation type="list" imeMode="halfAlpha" allowBlank="1" showInputMessage="1" showErrorMessage="1" sqref="R32:R33" xr:uid="{00000000-0002-0000-0A00-000005000000}">
      <formula1>$W$58:$W$64</formula1>
    </dataValidation>
  </dataValidations>
  <printOptions horizontalCentered="1"/>
  <pageMargins left="0.55118110236220474" right="0.27559055118110237" top="0.70866141732283472" bottom="0.55118110236220474" header="0.51181102362204722" footer="0.51181102362204722"/>
  <pageSetup paperSize="9" scale="48" orientation="portrait" r:id="rId1"/>
  <headerFooter alignWithMargins="0">
    <oddHeader>&amp;R&amp;16記入例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88"/>
  <sheetViews>
    <sheetView view="pageBreakPreview" topLeftCell="A13" zoomScale="80" zoomScaleNormal="100" zoomScaleSheetLayoutView="80" workbookViewId="0">
      <selection activeCell="C12" sqref="C12:K12"/>
    </sheetView>
  </sheetViews>
  <sheetFormatPr defaultRowHeight="13.5"/>
  <cols>
    <col min="1" max="1" width="1.875" style="14" customWidth="1"/>
    <col min="2" max="3" width="2.125" style="14" customWidth="1"/>
    <col min="4" max="4" width="21.375" style="14" customWidth="1"/>
    <col min="5" max="5" width="4.25" style="14" customWidth="1"/>
    <col min="6" max="6" width="29.375" style="14" customWidth="1"/>
    <col min="7" max="7" width="75" style="14" customWidth="1"/>
    <col min="8" max="16384" width="9" style="14"/>
  </cols>
  <sheetData>
    <row r="1" spans="1:7" ht="18.75">
      <c r="A1" s="161" t="s">
        <v>151</v>
      </c>
      <c r="G1" s="73"/>
    </row>
    <row r="2" spans="1:7" s="13" customFormat="1" ht="19.5" customHeight="1">
      <c r="A2" s="162" t="s">
        <v>217</v>
      </c>
      <c r="G2" s="75" t="s">
        <v>152</v>
      </c>
    </row>
    <row r="3" spans="1:7" s="13" customFormat="1" ht="19.5" customHeight="1">
      <c r="A3" s="162" t="s">
        <v>378</v>
      </c>
      <c r="G3" s="75"/>
    </row>
    <row r="4" spans="1:7" s="13" customFormat="1" ht="9" customHeight="1">
      <c r="A4" s="160"/>
      <c r="G4" s="75"/>
    </row>
    <row r="5" spans="1:7" s="15" customFormat="1" ht="25.5" customHeight="1">
      <c r="B5" s="299" t="s">
        <v>407</v>
      </c>
      <c r="C5" s="299"/>
      <c r="D5" s="299"/>
      <c r="E5" s="299"/>
      <c r="F5" s="299"/>
      <c r="G5" s="299"/>
    </row>
    <row r="6" spans="1:7" s="13" customFormat="1" ht="23.25" customHeight="1">
      <c r="B6" s="16"/>
      <c r="C6" s="301" t="s">
        <v>41</v>
      </c>
      <c r="D6" s="301"/>
      <c r="E6" s="17"/>
      <c r="F6" s="18" t="s">
        <v>42</v>
      </c>
      <c r="G6" s="18" t="s">
        <v>43</v>
      </c>
    </row>
    <row r="7" spans="1:7" s="13" customFormat="1" ht="18" customHeight="1">
      <c r="B7" s="19"/>
      <c r="C7" s="20"/>
      <c r="D7" s="21"/>
      <c r="E7" s="22"/>
      <c r="F7" s="23" t="s">
        <v>44</v>
      </c>
      <c r="G7" s="24"/>
    </row>
    <row r="8" spans="1:7" s="13" customFormat="1" ht="17.45" customHeight="1">
      <c r="B8" s="93" t="s">
        <v>163</v>
      </c>
      <c r="C8" s="94"/>
      <c r="D8" s="95"/>
      <c r="E8" s="96"/>
      <c r="F8" s="28"/>
      <c r="G8" s="29"/>
    </row>
    <row r="9" spans="1:7" s="13" customFormat="1" ht="17.45" customHeight="1">
      <c r="B9" s="25"/>
      <c r="C9" s="300" t="s">
        <v>45</v>
      </c>
      <c r="D9" s="300"/>
      <c r="E9" s="27"/>
      <c r="F9" s="77"/>
      <c r="G9" s="91"/>
    </row>
    <row r="10" spans="1:7" s="13" customFormat="1" ht="12.75" customHeight="1">
      <c r="B10" s="25"/>
      <c r="C10" s="30"/>
      <c r="D10" s="26"/>
      <c r="E10" s="27"/>
      <c r="F10" s="28"/>
      <c r="G10" s="91"/>
    </row>
    <row r="11" spans="1:7" s="13" customFormat="1" ht="17.45" customHeight="1">
      <c r="B11" s="25"/>
      <c r="C11" s="300" t="s">
        <v>46</v>
      </c>
      <c r="D11" s="300"/>
      <c r="E11" s="27"/>
      <c r="F11" s="88">
        <f>+F13+F15+F17</f>
        <v>0</v>
      </c>
      <c r="G11" s="91"/>
    </row>
    <row r="12" spans="1:7" s="13" customFormat="1" ht="12.75" customHeight="1">
      <c r="B12" s="25"/>
      <c r="C12" s="30"/>
      <c r="D12" s="26"/>
      <c r="E12" s="27"/>
      <c r="F12" s="28"/>
      <c r="G12" s="91"/>
    </row>
    <row r="13" spans="1:7" s="13" customFormat="1" ht="17.45" customHeight="1">
      <c r="B13" s="25"/>
      <c r="C13" s="30"/>
      <c r="D13" s="26" t="s">
        <v>47</v>
      </c>
      <c r="E13" s="27"/>
      <c r="F13" s="77"/>
      <c r="G13" s="91"/>
    </row>
    <row r="14" spans="1:7" s="13" customFormat="1" ht="12.75" customHeight="1">
      <c r="B14" s="25"/>
      <c r="C14" s="30"/>
      <c r="D14" s="26"/>
      <c r="E14" s="27"/>
      <c r="F14" s="28"/>
      <c r="G14" s="91"/>
    </row>
    <row r="15" spans="1:7" s="13" customFormat="1" ht="17.45" customHeight="1">
      <c r="B15" s="25"/>
      <c r="C15" s="30"/>
      <c r="D15" s="26" t="s">
        <v>48</v>
      </c>
      <c r="E15" s="27"/>
      <c r="F15" s="77"/>
      <c r="G15" s="91"/>
    </row>
    <row r="16" spans="1:7" s="13" customFormat="1" ht="12.75" customHeight="1">
      <c r="B16" s="25"/>
      <c r="C16" s="30"/>
      <c r="D16" s="26"/>
      <c r="E16" s="27"/>
      <c r="F16" s="28"/>
      <c r="G16" s="91"/>
    </row>
    <row r="17" spans="2:11" s="13" customFormat="1" ht="17.45" customHeight="1">
      <c r="B17" s="25"/>
      <c r="C17" s="30"/>
      <c r="D17" s="26" t="s">
        <v>49</v>
      </c>
      <c r="E17" s="27"/>
      <c r="F17" s="77"/>
      <c r="G17" s="91"/>
    </row>
    <row r="18" spans="2:11" s="13" customFormat="1" ht="12.75" customHeight="1">
      <c r="B18" s="25"/>
      <c r="C18" s="30"/>
      <c r="D18" s="26"/>
      <c r="E18" s="27"/>
      <c r="F18" s="28"/>
      <c r="G18" s="91"/>
    </row>
    <row r="19" spans="2:11" s="13" customFormat="1" ht="17.45" customHeight="1">
      <c r="B19" s="25"/>
      <c r="C19" s="300" t="s">
        <v>50</v>
      </c>
      <c r="D19" s="300"/>
      <c r="E19" s="27"/>
      <c r="F19" s="77"/>
      <c r="G19" s="91"/>
      <c r="K19" s="74"/>
    </row>
    <row r="20" spans="2:11" s="13" customFormat="1" ht="15" customHeight="1">
      <c r="B20" s="25"/>
      <c r="C20" s="30"/>
      <c r="D20" s="26"/>
      <c r="E20" s="27"/>
      <c r="F20" s="28"/>
      <c r="G20" s="91"/>
    </row>
    <row r="21" spans="2:11" s="13" customFormat="1" ht="17.45" customHeight="1">
      <c r="B21" s="25"/>
      <c r="C21" s="300" t="s">
        <v>51</v>
      </c>
      <c r="D21" s="300"/>
      <c r="E21" s="27"/>
      <c r="F21" s="77"/>
      <c r="G21" s="91"/>
    </row>
    <row r="22" spans="2:11" s="13" customFormat="1" ht="15" customHeight="1">
      <c r="B22" s="25"/>
      <c r="C22" s="30"/>
      <c r="D22" s="31"/>
      <c r="E22" s="27"/>
      <c r="F22" s="28"/>
      <c r="G22" s="91"/>
    </row>
    <row r="23" spans="2:11" s="13" customFormat="1" ht="17.45" customHeight="1">
      <c r="B23" s="25"/>
      <c r="C23" s="300" t="s">
        <v>52</v>
      </c>
      <c r="D23" s="300"/>
      <c r="E23" s="27"/>
      <c r="F23" s="88">
        <f>+F25+F27+F29+F31</f>
        <v>0</v>
      </c>
      <c r="G23" s="91"/>
    </row>
    <row r="24" spans="2:11" s="13" customFormat="1" ht="15" customHeight="1">
      <c r="B24" s="25"/>
      <c r="C24" s="30"/>
      <c r="D24" s="26"/>
      <c r="E24" s="27"/>
      <c r="F24" s="28"/>
      <c r="G24" s="91"/>
    </row>
    <row r="25" spans="2:11" s="13" customFormat="1" ht="17.45" customHeight="1">
      <c r="B25" s="25"/>
      <c r="C25" s="30"/>
      <c r="D25" s="26" t="s">
        <v>53</v>
      </c>
      <c r="E25" s="27"/>
      <c r="F25" s="77"/>
      <c r="G25" s="91"/>
    </row>
    <row r="26" spans="2:11" s="13" customFormat="1" ht="15" customHeight="1">
      <c r="B26" s="25"/>
      <c r="C26" s="30"/>
      <c r="E26" s="27"/>
      <c r="F26" s="28"/>
      <c r="G26" s="91"/>
    </row>
    <row r="27" spans="2:11" s="13" customFormat="1" ht="17.45" customHeight="1">
      <c r="B27" s="25"/>
      <c r="C27" s="30"/>
      <c r="D27" s="26" t="s">
        <v>54</v>
      </c>
      <c r="E27" s="27"/>
      <c r="F27" s="77"/>
      <c r="G27" s="91"/>
    </row>
    <row r="28" spans="2:11" s="13" customFormat="1" ht="15" customHeight="1">
      <c r="B28" s="25"/>
      <c r="C28" s="30"/>
      <c r="D28" s="26"/>
      <c r="E28" s="27"/>
      <c r="F28" s="28"/>
      <c r="G28" s="91"/>
    </row>
    <row r="29" spans="2:11" s="13" customFormat="1" ht="17.45" customHeight="1">
      <c r="B29" s="25"/>
      <c r="C29" s="30"/>
      <c r="D29" s="26" t="s">
        <v>55</v>
      </c>
      <c r="E29" s="27"/>
      <c r="F29" s="77"/>
      <c r="G29" s="91"/>
    </row>
    <row r="30" spans="2:11" s="13" customFormat="1" ht="15" customHeight="1">
      <c r="B30" s="25"/>
      <c r="C30" s="30"/>
      <c r="D30" s="26"/>
      <c r="E30" s="27"/>
      <c r="F30" s="28"/>
      <c r="G30" s="91"/>
    </row>
    <row r="31" spans="2:11" s="13" customFormat="1" ht="15" customHeight="1">
      <c r="B31" s="25"/>
      <c r="C31" s="30"/>
      <c r="D31" s="26" t="s">
        <v>56</v>
      </c>
      <c r="E31" s="27"/>
      <c r="F31" s="77"/>
      <c r="G31" s="91"/>
    </row>
    <row r="32" spans="2:11" s="13" customFormat="1" ht="15" customHeight="1">
      <c r="B32" s="25"/>
      <c r="C32" s="30"/>
      <c r="D32" s="26"/>
      <c r="E32" s="27"/>
      <c r="F32" s="28"/>
      <c r="G32" s="91"/>
    </row>
    <row r="33" spans="2:7" s="13" customFormat="1" ht="17.25" customHeight="1">
      <c r="B33" s="25"/>
      <c r="C33" s="300" t="s">
        <v>57</v>
      </c>
      <c r="D33" s="300"/>
      <c r="E33" s="27"/>
      <c r="F33" s="88">
        <f>+F35+F37</f>
        <v>0</v>
      </c>
      <c r="G33" s="91"/>
    </row>
    <row r="34" spans="2:7" s="13" customFormat="1" ht="17.25" customHeight="1">
      <c r="B34" s="25"/>
      <c r="C34" s="26"/>
      <c r="D34" s="26"/>
      <c r="E34" s="27"/>
      <c r="F34" s="28"/>
      <c r="G34" s="91"/>
    </row>
    <row r="35" spans="2:7" s="13" customFormat="1" ht="17.25" customHeight="1">
      <c r="B35" s="25"/>
      <c r="C35" s="26"/>
      <c r="D35" s="26" t="s">
        <v>58</v>
      </c>
      <c r="E35" s="27"/>
      <c r="F35" s="77"/>
      <c r="G35" s="91"/>
    </row>
    <row r="36" spans="2:7" s="13" customFormat="1" ht="17.25" customHeight="1">
      <c r="B36" s="25"/>
      <c r="C36" s="26"/>
      <c r="D36" s="26"/>
      <c r="E36" s="27"/>
      <c r="F36" s="28"/>
      <c r="G36" s="91"/>
    </row>
    <row r="37" spans="2:7" s="13" customFormat="1" ht="15" customHeight="1">
      <c r="B37" s="25"/>
      <c r="C37" s="30"/>
      <c r="D37" s="26" t="s">
        <v>59</v>
      </c>
      <c r="E37" s="27"/>
      <c r="F37" s="77"/>
      <c r="G37" s="91"/>
    </row>
    <row r="38" spans="2:7" s="13" customFormat="1" ht="15" customHeight="1">
      <c r="B38" s="25"/>
      <c r="C38" s="30"/>
      <c r="D38" s="26"/>
      <c r="E38" s="27"/>
      <c r="F38" s="28"/>
      <c r="G38" s="91"/>
    </row>
    <row r="39" spans="2:7" s="13" customFormat="1" ht="17.45" customHeight="1">
      <c r="B39" s="25"/>
      <c r="C39" s="300" t="s">
        <v>60</v>
      </c>
      <c r="D39" s="300"/>
      <c r="E39" s="27"/>
      <c r="F39" s="77"/>
      <c r="G39" s="91"/>
    </row>
    <row r="40" spans="2:7" s="13" customFormat="1" ht="17.45" customHeight="1">
      <c r="B40" s="25"/>
      <c r="C40" s="26"/>
      <c r="D40" s="26"/>
      <c r="E40" s="27"/>
      <c r="F40" s="28"/>
      <c r="G40" s="91"/>
    </row>
    <row r="41" spans="2:7" s="13" customFormat="1" ht="17.45" customHeight="1">
      <c r="B41" s="25"/>
      <c r="C41" s="300" t="s">
        <v>61</v>
      </c>
      <c r="D41" s="300"/>
      <c r="E41" s="27"/>
      <c r="F41" s="77"/>
      <c r="G41" s="91"/>
    </row>
    <row r="42" spans="2:7" s="13" customFormat="1" ht="15" customHeight="1">
      <c r="B42" s="25"/>
      <c r="C42" s="30"/>
      <c r="D42" s="31"/>
      <c r="E42" s="27"/>
      <c r="F42" s="28"/>
      <c r="G42" s="91"/>
    </row>
    <row r="43" spans="2:7" s="13" customFormat="1" ht="17.45" customHeight="1">
      <c r="B43" s="32"/>
      <c r="C43" s="298" t="s">
        <v>36</v>
      </c>
      <c r="D43" s="298"/>
      <c r="E43" s="33"/>
      <c r="F43" s="89">
        <f>+SUM(F9,F11,F19,F21,F23,F33,F39,F41)</f>
        <v>0</v>
      </c>
      <c r="G43" s="117"/>
    </row>
    <row r="44" spans="2:7" s="13" customFormat="1" ht="17.45" customHeight="1">
      <c r="B44" s="93" t="s">
        <v>154</v>
      </c>
      <c r="C44" s="97"/>
      <c r="D44" s="95"/>
      <c r="E44" s="96"/>
      <c r="F44" s="28"/>
      <c r="G44" s="91"/>
    </row>
    <row r="45" spans="2:7" s="13" customFormat="1" ht="17.45" customHeight="1">
      <c r="B45" s="25"/>
      <c r="C45" s="302" t="s">
        <v>62</v>
      </c>
      <c r="D45" s="302"/>
      <c r="E45" s="27"/>
      <c r="F45" s="28"/>
      <c r="G45" s="91"/>
    </row>
    <row r="46" spans="2:7" s="13" customFormat="1" ht="12.75" customHeight="1">
      <c r="B46" s="25"/>
      <c r="C46" s="30"/>
      <c r="D46" s="26"/>
      <c r="E46" s="27"/>
      <c r="F46" s="28"/>
      <c r="G46" s="91"/>
    </row>
    <row r="47" spans="2:7" s="13" customFormat="1" ht="17.45" customHeight="1">
      <c r="B47" s="25"/>
      <c r="C47" s="30"/>
      <c r="D47" s="78" t="s">
        <v>47</v>
      </c>
      <c r="E47" s="27"/>
      <c r="F47" s="77"/>
      <c r="G47" s="91"/>
    </row>
    <row r="48" spans="2:7" s="13" customFormat="1" ht="12.75" customHeight="1">
      <c r="B48" s="25"/>
      <c r="C48" s="30"/>
      <c r="D48" s="26"/>
      <c r="E48" s="27"/>
      <c r="F48" s="28"/>
      <c r="G48" s="91"/>
    </row>
    <row r="49" spans="2:7" s="13" customFormat="1" ht="17.45" customHeight="1">
      <c r="B49" s="25"/>
      <c r="C49" s="30"/>
      <c r="D49" s="78" t="s">
        <v>48</v>
      </c>
      <c r="E49" s="27"/>
      <c r="F49" s="77"/>
      <c r="G49" s="91"/>
    </row>
    <row r="50" spans="2:7" s="13" customFormat="1" ht="12.75" customHeight="1">
      <c r="B50" s="25"/>
      <c r="C50" s="30"/>
      <c r="D50" s="26"/>
      <c r="E50" s="27"/>
      <c r="F50" s="28"/>
      <c r="G50" s="91"/>
    </row>
    <row r="51" spans="2:7" s="13" customFormat="1" ht="17.45" customHeight="1">
      <c r="B51" s="25"/>
      <c r="C51" s="30"/>
      <c r="D51" s="78" t="s">
        <v>49</v>
      </c>
      <c r="E51" s="27"/>
      <c r="F51" s="77"/>
      <c r="G51" s="91"/>
    </row>
    <row r="52" spans="2:7" s="13" customFormat="1" ht="12.75" customHeight="1">
      <c r="B52" s="25"/>
      <c r="C52" s="30"/>
      <c r="D52" s="26"/>
      <c r="E52" s="27"/>
      <c r="F52" s="28"/>
      <c r="G52" s="91"/>
    </row>
    <row r="53" spans="2:7" s="13" customFormat="1" ht="17.45" customHeight="1">
      <c r="B53" s="32"/>
      <c r="C53" s="298" t="s">
        <v>36</v>
      </c>
      <c r="D53" s="298"/>
      <c r="E53" s="33"/>
      <c r="F53" s="89">
        <f>+F47+F49+F51</f>
        <v>0</v>
      </c>
      <c r="G53" s="92"/>
    </row>
    <row r="54" spans="2:7" s="13" customFormat="1" ht="17.45" customHeight="1">
      <c r="B54" s="93" t="s">
        <v>164</v>
      </c>
      <c r="C54" s="97"/>
      <c r="D54" s="95"/>
      <c r="E54" s="96"/>
      <c r="F54" s="28"/>
      <c r="G54" s="91"/>
    </row>
    <row r="55" spans="2:7" s="13" customFormat="1" ht="15" customHeight="1">
      <c r="B55" s="25"/>
      <c r="C55" s="300" t="s">
        <v>62</v>
      </c>
      <c r="D55" s="300"/>
      <c r="E55" s="27"/>
      <c r="F55" s="88">
        <f>+F57+F59+F61</f>
        <v>0</v>
      </c>
      <c r="G55" s="91"/>
    </row>
    <row r="56" spans="2:7" s="13" customFormat="1" ht="12.75" customHeight="1">
      <c r="B56" s="25"/>
      <c r="C56" s="30"/>
      <c r="D56" s="26"/>
      <c r="E56" s="27"/>
      <c r="F56" s="28"/>
      <c r="G56" s="91"/>
    </row>
    <row r="57" spans="2:7" s="13" customFormat="1" ht="15" customHeight="1">
      <c r="B57" s="25"/>
      <c r="C57" s="30"/>
      <c r="D57" s="26" t="s">
        <v>47</v>
      </c>
      <c r="E57" s="27"/>
      <c r="F57" s="77"/>
      <c r="G57" s="91"/>
    </row>
    <row r="58" spans="2:7" s="13" customFormat="1" ht="12.75" customHeight="1">
      <c r="B58" s="25"/>
      <c r="C58" s="30"/>
      <c r="D58" s="26"/>
      <c r="E58" s="27"/>
      <c r="F58" s="28"/>
      <c r="G58" s="91"/>
    </row>
    <row r="59" spans="2:7" s="13" customFormat="1" ht="17.25" customHeight="1">
      <c r="B59" s="25"/>
      <c r="C59" s="30"/>
      <c r="D59" s="26" t="s">
        <v>48</v>
      </c>
      <c r="E59" s="27"/>
      <c r="F59" s="77"/>
      <c r="G59" s="91"/>
    </row>
    <row r="60" spans="2:7" s="13" customFormat="1" ht="12.75" customHeight="1">
      <c r="B60" s="25"/>
      <c r="C60" s="30"/>
      <c r="D60" s="26"/>
      <c r="E60" s="27"/>
      <c r="F60" s="28"/>
      <c r="G60" s="91"/>
    </row>
    <row r="61" spans="2:7" s="13" customFormat="1" ht="17.25" customHeight="1">
      <c r="B61" s="25"/>
      <c r="C61" s="30"/>
      <c r="D61" s="26" t="s">
        <v>49</v>
      </c>
      <c r="E61" s="27"/>
      <c r="F61" s="77"/>
      <c r="G61" s="91"/>
    </row>
    <row r="62" spans="2:7" s="13" customFormat="1" ht="12.75" customHeight="1">
      <c r="B62" s="25"/>
      <c r="C62" s="30"/>
      <c r="D62" s="26"/>
      <c r="E62" s="27"/>
      <c r="F62" s="28"/>
      <c r="G62" s="91"/>
    </row>
    <row r="63" spans="2:7" s="13" customFormat="1" ht="17.25" customHeight="1">
      <c r="B63" s="25"/>
      <c r="C63" s="300" t="s">
        <v>52</v>
      </c>
      <c r="D63" s="300"/>
      <c r="E63" s="27"/>
      <c r="F63" s="88">
        <f>+F65+F67+F69+F71</f>
        <v>0</v>
      </c>
      <c r="G63" s="91"/>
    </row>
    <row r="64" spans="2:7" s="13" customFormat="1" ht="15" customHeight="1">
      <c r="B64" s="25"/>
      <c r="C64" s="30"/>
      <c r="D64" s="26"/>
      <c r="E64" s="27"/>
      <c r="F64" s="28"/>
      <c r="G64" s="91"/>
    </row>
    <row r="65" spans="2:7" s="13" customFormat="1" ht="17.25" customHeight="1">
      <c r="B65" s="25"/>
      <c r="C65" s="30"/>
      <c r="D65" s="26" t="s">
        <v>53</v>
      </c>
      <c r="E65" s="27"/>
      <c r="F65" s="77"/>
      <c r="G65" s="91"/>
    </row>
    <row r="66" spans="2:7" s="13" customFormat="1" ht="15" customHeight="1">
      <c r="B66" s="25"/>
      <c r="C66" s="30"/>
      <c r="E66" s="27"/>
      <c r="F66" s="28"/>
      <c r="G66" s="91"/>
    </row>
    <row r="67" spans="2:7" s="13" customFormat="1" ht="17.25" customHeight="1">
      <c r="B67" s="25"/>
      <c r="C67" s="30"/>
      <c r="D67" s="26" t="s">
        <v>54</v>
      </c>
      <c r="E67" s="27"/>
      <c r="F67" s="77"/>
      <c r="G67" s="91"/>
    </row>
    <row r="68" spans="2:7" s="13" customFormat="1" ht="15" customHeight="1">
      <c r="B68" s="25"/>
      <c r="C68" s="30"/>
      <c r="D68" s="26"/>
      <c r="E68" s="27"/>
      <c r="F68" s="28"/>
      <c r="G68" s="91"/>
    </row>
    <row r="69" spans="2:7" s="13" customFormat="1" ht="17.25" customHeight="1">
      <c r="B69" s="25"/>
      <c r="C69" s="30"/>
      <c r="D69" s="26" t="s">
        <v>55</v>
      </c>
      <c r="E69" s="27"/>
      <c r="F69" s="77"/>
      <c r="G69" s="91"/>
    </row>
    <row r="70" spans="2:7" s="13" customFormat="1" ht="17.25" customHeight="1">
      <c r="B70" s="25"/>
      <c r="C70" s="30"/>
      <c r="D70" s="26"/>
      <c r="E70" s="27"/>
      <c r="F70" s="28"/>
      <c r="G70" s="91"/>
    </row>
    <row r="71" spans="2:7" s="13" customFormat="1" ht="17.25" customHeight="1">
      <c r="B71" s="25"/>
      <c r="C71" s="30"/>
      <c r="D71" s="26" t="s">
        <v>56</v>
      </c>
      <c r="E71" s="27"/>
      <c r="F71" s="77"/>
      <c r="G71" s="91"/>
    </row>
    <row r="72" spans="2:7" s="13" customFormat="1" ht="15" customHeight="1">
      <c r="B72" s="25"/>
      <c r="C72" s="30"/>
      <c r="D72" s="26"/>
      <c r="E72" s="27"/>
      <c r="F72" s="28"/>
      <c r="G72" s="91"/>
    </row>
    <row r="73" spans="2:7" s="13" customFormat="1" ht="15" customHeight="1">
      <c r="B73" s="25"/>
      <c r="C73" s="300" t="s">
        <v>57</v>
      </c>
      <c r="D73" s="300"/>
      <c r="E73" s="27"/>
      <c r="F73" s="88">
        <f>+F75+F77</f>
        <v>0</v>
      </c>
      <c r="G73" s="91"/>
    </row>
    <row r="74" spans="2:7" s="13" customFormat="1" ht="15" customHeight="1">
      <c r="B74" s="25"/>
      <c r="C74" s="30"/>
      <c r="D74" s="26"/>
      <c r="E74" s="27"/>
      <c r="F74" s="28"/>
      <c r="G74" s="91"/>
    </row>
    <row r="75" spans="2:7" s="13" customFormat="1" ht="15" customHeight="1">
      <c r="B75" s="25"/>
      <c r="C75" s="34"/>
      <c r="D75" s="26" t="s">
        <v>58</v>
      </c>
      <c r="E75" s="27"/>
      <c r="F75" s="77"/>
      <c r="G75" s="91"/>
    </row>
    <row r="76" spans="2:7" s="13" customFormat="1" ht="15" customHeight="1">
      <c r="B76" s="25"/>
      <c r="C76" s="30"/>
      <c r="D76" s="26"/>
      <c r="E76" s="27"/>
      <c r="F76" s="28"/>
      <c r="G76" s="91"/>
    </row>
    <row r="77" spans="2:7" s="13" customFormat="1" ht="15" customHeight="1">
      <c r="B77" s="25"/>
      <c r="C77" s="30"/>
      <c r="D77" s="26" t="s">
        <v>59</v>
      </c>
      <c r="E77" s="27"/>
      <c r="F77" s="77"/>
      <c r="G77" s="91"/>
    </row>
    <row r="78" spans="2:7" s="13" customFormat="1" ht="15" customHeight="1">
      <c r="B78" s="25"/>
      <c r="C78" s="30"/>
      <c r="D78" s="26"/>
      <c r="E78" s="27"/>
      <c r="F78" s="28"/>
      <c r="G78" s="91"/>
    </row>
    <row r="79" spans="2:7" s="13" customFormat="1" ht="17.25" customHeight="1">
      <c r="B79" s="25"/>
      <c r="C79" s="300" t="s">
        <v>60</v>
      </c>
      <c r="D79" s="300"/>
      <c r="E79" s="27"/>
      <c r="F79" s="77"/>
      <c r="G79" s="91"/>
    </row>
    <row r="80" spans="2:7" s="13" customFormat="1" ht="17.25" customHeight="1">
      <c r="B80" s="25"/>
      <c r="C80" s="26"/>
      <c r="D80" s="26"/>
      <c r="E80" s="27"/>
      <c r="F80" s="28"/>
      <c r="G80" s="91"/>
    </row>
    <row r="81" spans="2:7" s="13" customFormat="1" ht="17.25" customHeight="1">
      <c r="B81" s="25"/>
      <c r="C81" s="300" t="s">
        <v>61</v>
      </c>
      <c r="D81" s="300"/>
      <c r="E81" s="27"/>
      <c r="F81" s="77"/>
      <c r="G81" s="91"/>
    </row>
    <row r="82" spans="2:7" s="13" customFormat="1" ht="15" customHeight="1">
      <c r="B82" s="25"/>
      <c r="C82" s="30"/>
      <c r="D82" s="31"/>
      <c r="E82" s="27"/>
      <c r="F82" s="28"/>
      <c r="G82" s="91"/>
    </row>
    <row r="83" spans="2:7" s="13" customFormat="1" ht="17.25" customHeight="1">
      <c r="B83" s="32"/>
      <c r="C83" s="298" t="s">
        <v>36</v>
      </c>
      <c r="D83" s="298"/>
      <c r="E83" s="33"/>
      <c r="F83" s="89">
        <f>+SUM(F55,F63,F73,F79,F81)</f>
        <v>0</v>
      </c>
      <c r="G83" s="92"/>
    </row>
    <row r="84" spans="2:7" s="13" customFormat="1" ht="23.25" customHeight="1">
      <c r="B84" s="16"/>
      <c r="C84" s="297" t="s">
        <v>63</v>
      </c>
      <c r="D84" s="297"/>
      <c r="E84" s="17"/>
      <c r="F84" s="90">
        <f>+F43+F53+F83</f>
        <v>0</v>
      </c>
      <c r="G84" s="35"/>
    </row>
    <row r="86" spans="2:7" ht="14.25">
      <c r="B86" s="13" t="s">
        <v>155</v>
      </c>
      <c r="C86" s="13" t="s">
        <v>64</v>
      </c>
      <c r="D86" s="13"/>
    </row>
    <row r="87" spans="2:7" ht="14.25">
      <c r="B87" s="13" t="s">
        <v>155</v>
      </c>
      <c r="C87" s="13" t="s">
        <v>65</v>
      </c>
      <c r="D87" s="13"/>
    </row>
    <row r="88" spans="2:7" ht="14.25">
      <c r="B88" s="13" t="s">
        <v>165</v>
      </c>
      <c r="C88" s="13" t="s">
        <v>166</v>
      </c>
      <c r="D88" s="13"/>
    </row>
  </sheetData>
  <mergeCells count="20">
    <mergeCell ref="C39:D39"/>
    <mergeCell ref="C41:D41"/>
    <mergeCell ref="C43:D43"/>
    <mergeCell ref="C45:D45"/>
    <mergeCell ref="C84:D84"/>
    <mergeCell ref="C83:D83"/>
    <mergeCell ref="B5:G5"/>
    <mergeCell ref="C53:D53"/>
    <mergeCell ref="C55:D55"/>
    <mergeCell ref="C63:D63"/>
    <mergeCell ref="C73:D73"/>
    <mergeCell ref="C79:D79"/>
    <mergeCell ref="C81:D81"/>
    <mergeCell ref="C23:D23"/>
    <mergeCell ref="C6:D6"/>
    <mergeCell ref="C9:D9"/>
    <mergeCell ref="C11:D11"/>
    <mergeCell ref="C19:D19"/>
    <mergeCell ref="C21:D21"/>
    <mergeCell ref="C33:D33"/>
  </mergeCells>
  <phoneticPr fontId="3"/>
  <printOptions horizontalCentered="1"/>
  <pageMargins left="0.59055118110236227" right="0.47244094488188981" top="0.74803149606299213" bottom="0.51181102362204722" header="0.51181102362204722" footer="0.51181102362204722"/>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C73"/>
  <sheetViews>
    <sheetView view="pageBreakPreview" topLeftCell="A46" zoomScale="70" zoomScaleNormal="100" zoomScaleSheetLayoutView="70" workbookViewId="0">
      <selection activeCell="C12" sqref="C12:K12"/>
    </sheetView>
  </sheetViews>
  <sheetFormatPr defaultRowHeight="13.5"/>
  <cols>
    <col min="1" max="6" width="8.625" style="11" customWidth="1"/>
    <col min="7" max="7" width="10" style="11" customWidth="1"/>
    <col min="8" max="9" width="8.625" style="11" customWidth="1"/>
    <col min="10" max="16" width="8.625" style="165" customWidth="1"/>
    <col min="17" max="17" width="8.625" style="11" customWidth="1"/>
    <col min="18" max="20" width="8.625" style="165" customWidth="1"/>
    <col min="21" max="21" width="19.625" style="11" bestFit="1" customWidth="1"/>
    <col min="22" max="24" width="8.625" style="11" customWidth="1"/>
    <col min="25" max="25" width="27.25" style="11" bestFit="1" customWidth="1"/>
    <col min="26" max="28" width="8.625" style="11" customWidth="1"/>
    <col min="29" max="29" width="18.875" style="11" customWidth="1"/>
    <col min="30" max="30" width="3.75" style="11" bestFit="1" customWidth="1"/>
    <col min="31" max="31" width="30.375" style="11" customWidth="1"/>
    <col min="32" max="16384" width="9" style="11"/>
  </cols>
  <sheetData>
    <row r="1" spans="1:25" ht="21">
      <c r="A1" s="163" t="s">
        <v>153</v>
      </c>
      <c r="B1" s="164"/>
    </row>
    <row r="2" spans="1:25" ht="41.25" customHeight="1">
      <c r="A2" s="303" t="s">
        <v>408</v>
      </c>
      <c r="B2" s="303"/>
      <c r="C2" s="303"/>
      <c r="D2" s="303"/>
      <c r="E2" s="303"/>
      <c r="F2" s="303"/>
      <c r="G2" s="303"/>
      <c r="H2" s="303"/>
      <c r="I2" s="303"/>
      <c r="J2" s="303"/>
      <c r="K2" s="303"/>
      <c r="L2" s="303"/>
      <c r="M2" s="303"/>
      <c r="N2" s="303"/>
      <c r="O2" s="303"/>
      <c r="P2" s="303"/>
      <c r="Q2" s="303"/>
      <c r="R2" s="303"/>
      <c r="S2" s="303"/>
      <c r="T2" s="303"/>
      <c r="U2" s="166"/>
      <c r="V2" s="166"/>
      <c r="W2" s="166"/>
      <c r="X2" s="166"/>
      <c r="Y2" s="166"/>
    </row>
    <row r="3" spans="1:25" ht="15.75" customHeight="1"/>
    <row r="4" spans="1:25" ht="28.5" customHeight="1">
      <c r="A4" s="167" t="s">
        <v>220</v>
      </c>
      <c r="B4" s="167"/>
      <c r="U4" s="304"/>
      <c r="V4" s="304"/>
      <c r="W4" s="304"/>
      <c r="X4" s="304"/>
      <c r="Y4" s="304"/>
    </row>
    <row r="5" spans="1:25" ht="28.5" customHeight="1">
      <c r="A5" s="167" t="s">
        <v>221</v>
      </c>
      <c r="B5" s="167"/>
    </row>
    <row r="6" spans="1:25" ht="18.75" customHeight="1">
      <c r="A6" s="167"/>
      <c r="B6" s="167"/>
    </row>
    <row r="7" spans="1:25" ht="36" customHeight="1">
      <c r="A7" s="167" t="s">
        <v>222</v>
      </c>
      <c r="B7" s="167"/>
    </row>
    <row r="8" spans="1:25" s="168" customFormat="1" ht="13.5" customHeight="1">
      <c r="A8" s="305" t="s">
        <v>66</v>
      </c>
      <c r="B8" s="306"/>
      <c r="C8" s="305" t="s">
        <v>67</v>
      </c>
      <c r="D8" s="311"/>
      <c r="E8" s="311"/>
      <c r="F8" s="311"/>
      <c r="G8" s="311"/>
      <c r="H8" s="311"/>
      <c r="I8" s="311"/>
      <c r="J8" s="311"/>
      <c r="K8" s="306"/>
      <c r="L8" s="314" t="s">
        <v>68</v>
      </c>
      <c r="M8" s="315"/>
      <c r="N8" s="314" t="s">
        <v>223</v>
      </c>
      <c r="O8" s="315"/>
      <c r="P8" s="314" t="s">
        <v>69</v>
      </c>
      <c r="Q8" s="315"/>
    </row>
    <row r="9" spans="1:25" s="168" customFormat="1" ht="24" customHeight="1">
      <c r="A9" s="307"/>
      <c r="B9" s="308"/>
      <c r="C9" s="307"/>
      <c r="D9" s="312"/>
      <c r="E9" s="312"/>
      <c r="F9" s="312"/>
      <c r="G9" s="312"/>
      <c r="H9" s="312"/>
      <c r="I9" s="312"/>
      <c r="J9" s="312"/>
      <c r="K9" s="308"/>
      <c r="L9" s="316"/>
      <c r="M9" s="317"/>
      <c r="N9" s="316"/>
      <c r="O9" s="317"/>
      <c r="P9" s="316"/>
      <c r="Q9" s="317"/>
    </row>
    <row r="10" spans="1:25" s="168" customFormat="1" ht="57.75" customHeight="1">
      <c r="A10" s="309"/>
      <c r="B10" s="310"/>
      <c r="C10" s="309"/>
      <c r="D10" s="313"/>
      <c r="E10" s="313"/>
      <c r="F10" s="313"/>
      <c r="G10" s="313"/>
      <c r="H10" s="313"/>
      <c r="I10" s="313"/>
      <c r="J10" s="313"/>
      <c r="K10" s="310"/>
      <c r="L10" s="318"/>
      <c r="M10" s="319"/>
      <c r="N10" s="318"/>
      <c r="O10" s="319"/>
      <c r="P10" s="318"/>
      <c r="Q10" s="319"/>
    </row>
    <row r="11" spans="1:25" s="169" customFormat="1" ht="24.75" customHeight="1">
      <c r="A11" s="324"/>
      <c r="B11" s="325"/>
      <c r="C11" s="324"/>
      <c r="D11" s="326"/>
      <c r="E11" s="326"/>
      <c r="F11" s="326"/>
      <c r="G11" s="326"/>
      <c r="H11" s="326"/>
      <c r="I11" s="326"/>
      <c r="J11" s="326"/>
      <c r="K11" s="325"/>
      <c r="L11" s="324"/>
      <c r="M11" s="325"/>
      <c r="N11" s="327" t="s">
        <v>76</v>
      </c>
      <c r="O11" s="328"/>
      <c r="P11" s="327" t="s">
        <v>27</v>
      </c>
      <c r="Q11" s="328"/>
    </row>
    <row r="12" spans="1:25" s="168" customFormat="1" ht="72" customHeight="1">
      <c r="A12" s="329"/>
      <c r="B12" s="330"/>
      <c r="C12" s="331"/>
      <c r="D12" s="332"/>
      <c r="E12" s="332"/>
      <c r="F12" s="332"/>
      <c r="G12" s="332"/>
      <c r="H12" s="332"/>
      <c r="I12" s="332"/>
      <c r="J12" s="332"/>
      <c r="K12" s="333"/>
      <c r="L12" s="331"/>
      <c r="M12" s="333"/>
      <c r="N12" s="334"/>
      <c r="O12" s="335"/>
      <c r="P12" s="334"/>
      <c r="Q12" s="335"/>
    </row>
    <row r="13" spans="1:25" ht="23.25" customHeight="1">
      <c r="A13" s="170"/>
      <c r="B13" s="170"/>
    </row>
    <row r="14" spans="1:25" ht="23.25" customHeight="1">
      <c r="A14" s="164" t="s">
        <v>409</v>
      </c>
      <c r="B14" s="170"/>
    </row>
    <row r="15" spans="1:25" s="164" customFormat="1" ht="23.25" customHeight="1">
      <c r="A15" s="171" t="s">
        <v>224</v>
      </c>
      <c r="B15" s="172"/>
      <c r="C15" s="172"/>
      <c r="D15" s="172"/>
      <c r="E15" s="172"/>
      <c r="F15" s="172"/>
      <c r="G15" s="172"/>
      <c r="H15" s="171" t="s">
        <v>225</v>
      </c>
      <c r="I15" s="171"/>
      <c r="J15" s="172"/>
      <c r="K15" s="172"/>
      <c r="L15" s="172"/>
      <c r="M15" s="172"/>
      <c r="N15" s="172"/>
      <c r="O15" s="171" t="s">
        <v>226</v>
      </c>
      <c r="P15" s="172"/>
      <c r="Q15" s="171"/>
      <c r="R15" s="172"/>
      <c r="S15" s="171"/>
      <c r="T15" s="173"/>
    </row>
    <row r="16" spans="1:25" s="168" customFormat="1" ht="24.95" customHeight="1">
      <c r="A16" s="320" t="s">
        <v>227</v>
      </c>
      <c r="B16" s="321"/>
      <c r="C16" s="321"/>
      <c r="D16" s="322"/>
      <c r="E16" s="323" t="s">
        <v>228</v>
      </c>
      <c r="F16" s="323"/>
      <c r="G16" s="174"/>
      <c r="H16" s="320" t="s">
        <v>227</v>
      </c>
      <c r="I16" s="321"/>
      <c r="J16" s="321"/>
      <c r="K16" s="322"/>
      <c r="L16" s="323" t="s">
        <v>228</v>
      </c>
      <c r="M16" s="323"/>
      <c r="N16" s="174"/>
      <c r="O16" s="320" t="s">
        <v>227</v>
      </c>
      <c r="P16" s="321"/>
      <c r="Q16" s="321"/>
      <c r="R16" s="322"/>
      <c r="S16" s="320" t="s">
        <v>228</v>
      </c>
      <c r="T16" s="322"/>
    </row>
    <row r="17" spans="1:20" s="168" customFormat="1" ht="39.950000000000003" customHeight="1">
      <c r="A17" s="320" t="s">
        <v>229</v>
      </c>
      <c r="B17" s="321"/>
      <c r="C17" s="321"/>
      <c r="D17" s="322"/>
      <c r="E17" s="336"/>
      <c r="F17" s="336"/>
      <c r="G17" s="174"/>
      <c r="H17" s="320" t="s">
        <v>230</v>
      </c>
      <c r="I17" s="321"/>
      <c r="J17" s="321"/>
      <c r="K17" s="322"/>
      <c r="L17" s="336"/>
      <c r="M17" s="336"/>
      <c r="N17" s="174"/>
      <c r="O17" s="320" t="s">
        <v>231</v>
      </c>
      <c r="P17" s="321"/>
      <c r="Q17" s="321"/>
      <c r="R17" s="322"/>
      <c r="S17" s="337"/>
      <c r="T17" s="338"/>
    </row>
    <row r="18" spans="1:20" s="168" customFormat="1" ht="39.950000000000003" customHeight="1">
      <c r="A18" s="320" t="s">
        <v>232</v>
      </c>
      <c r="B18" s="321"/>
      <c r="C18" s="321"/>
      <c r="D18" s="322"/>
      <c r="E18" s="336"/>
      <c r="F18" s="336"/>
      <c r="G18" s="174"/>
      <c r="H18" s="320" t="s">
        <v>233</v>
      </c>
      <c r="I18" s="321"/>
      <c r="J18" s="321"/>
      <c r="K18" s="322"/>
      <c r="L18" s="336"/>
      <c r="M18" s="336"/>
      <c r="N18" s="174"/>
      <c r="O18" s="320" t="s">
        <v>234</v>
      </c>
      <c r="P18" s="321"/>
      <c r="Q18" s="321"/>
      <c r="R18" s="322"/>
      <c r="S18" s="337"/>
      <c r="T18" s="338"/>
    </row>
    <row r="19" spans="1:20" s="168" customFormat="1" ht="39.950000000000003" customHeight="1">
      <c r="A19" s="320" t="s">
        <v>235</v>
      </c>
      <c r="B19" s="321"/>
      <c r="C19" s="321"/>
      <c r="D19" s="322"/>
      <c r="E19" s="336"/>
      <c r="F19" s="336"/>
      <c r="G19" s="174"/>
      <c r="H19" s="320" t="s">
        <v>236</v>
      </c>
      <c r="I19" s="321"/>
      <c r="J19" s="321"/>
      <c r="K19" s="322"/>
      <c r="L19" s="336"/>
      <c r="M19" s="336"/>
      <c r="N19" s="174"/>
      <c r="O19" s="320" t="s">
        <v>237</v>
      </c>
      <c r="P19" s="321"/>
      <c r="Q19" s="321"/>
      <c r="R19" s="322"/>
      <c r="S19" s="337"/>
      <c r="T19" s="338"/>
    </row>
    <row r="20" spans="1:20" s="168" customFormat="1" ht="24.95" customHeight="1">
      <c r="A20" s="320" t="s">
        <v>238</v>
      </c>
      <c r="B20" s="321"/>
      <c r="C20" s="321"/>
      <c r="D20" s="322"/>
      <c r="E20" s="339">
        <f>IF(E17+E19=0,0,ROUND(E18/((E17+E19)/2),4)*100)</f>
        <v>0</v>
      </c>
      <c r="F20" s="339"/>
      <c r="G20" s="174"/>
      <c r="H20" s="320" t="s">
        <v>238</v>
      </c>
      <c r="I20" s="321"/>
      <c r="J20" s="321"/>
      <c r="K20" s="322"/>
      <c r="L20" s="339">
        <f>IF(L17+L19=0,0,ROUND(L18/((L17+L19)/2),4)*100)</f>
        <v>0</v>
      </c>
      <c r="M20" s="339"/>
      <c r="N20" s="174"/>
      <c r="O20" s="320" t="s">
        <v>238</v>
      </c>
      <c r="P20" s="321"/>
      <c r="Q20" s="321"/>
      <c r="R20" s="322"/>
      <c r="S20" s="340">
        <f>IF(S17+S19=0,0,ROUND(S18/((S17+S19)/2),4)*100)</f>
        <v>0</v>
      </c>
      <c r="T20" s="341"/>
    </row>
    <row r="21" spans="1:20" s="168" customFormat="1" ht="23.25" customHeight="1">
      <c r="A21" s="175"/>
      <c r="B21" s="174"/>
      <c r="C21" s="174"/>
      <c r="D21" s="174"/>
      <c r="E21" s="174"/>
      <c r="F21" s="176"/>
      <c r="G21" s="174"/>
      <c r="H21" s="174"/>
      <c r="I21" s="175"/>
      <c r="J21" s="174"/>
      <c r="K21" s="174"/>
      <c r="L21" s="174"/>
      <c r="M21" s="174"/>
      <c r="N21" s="174"/>
      <c r="O21" s="174"/>
      <c r="P21" s="176"/>
      <c r="Q21" s="174"/>
      <c r="R21" s="174"/>
      <c r="S21" s="174"/>
      <c r="T21" s="175"/>
    </row>
    <row r="22" spans="1:20" s="164" customFormat="1" ht="23.25" customHeight="1">
      <c r="A22" s="177" t="s">
        <v>239</v>
      </c>
      <c r="B22" s="172"/>
      <c r="C22" s="172"/>
      <c r="D22" s="172"/>
      <c r="E22" s="172"/>
      <c r="F22" s="171"/>
      <c r="G22" s="171"/>
      <c r="H22" s="177" t="s">
        <v>240</v>
      </c>
      <c r="I22" s="172"/>
      <c r="J22" s="172"/>
      <c r="K22" s="172" t="s">
        <v>403</v>
      </c>
      <c r="L22" s="172"/>
      <c r="M22" s="172"/>
      <c r="N22" s="172"/>
      <c r="O22" s="177" t="s">
        <v>241</v>
      </c>
      <c r="P22" s="172"/>
      <c r="Q22" s="171"/>
      <c r="R22" s="171" t="s">
        <v>403</v>
      </c>
      <c r="S22" s="172"/>
      <c r="T22" s="172"/>
    </row>
    <row r="23" spans="1:20" s="168" customFormat="1" ht="24.95" customHeight="1">
      <c r="A23" s="320" t="s">
        <v>227</v>
      </c>
      <c r="B23" s="321"/>
      <c r="C23" s="321"/>
      <c r="D23" s="322"/>
      <c r="E23" s="345" t="s">
        <v>228</v>
      </c>
      <c r="F23" s="345"/>
      <c r="G23" s="174"/>
      <c r="H23" s="320" t="s">
        <v>227</v>
      </c>
      <c r="I23" s="321"/>
      <c r="J23" s="321"/>
      <c r="K23" s="322"/>
      <c r="L23" s="345" t="s">
        <v>228</v>
      </c>
      <c r="M23" s="345"/>
      <c r="N23" s="174"/>
      <c r="O23" s="320" t="s">
        <v>227</v>
      </c>
      <c r="P23" s="321"/>
      <c r="Q23" s="321"/>
      <c r="R23" s="322"/>
      <c r="S23" s="342" t="s">
        <v>228</v>
      </c>
      <c r="T23" s="344"/>
    </row>
    <row r="24" spans="1:20" s="168" customFormat="1" ht="39.950000000000003" customHeight="1">
      <c r="A24" s="342" t="s">
        <v>242</v>
      </c>
      <c r="B24" s="343"/>
      <c r="C24" s="343"/>
      <c r="D24" s="344"/>
      <c r="E24" s="336"/>
      <c r="F24" s="336"/>
      <c r="G24" s="174"/>
      <c r="H24" s="342" t="s">
        <v>243</v>
      </c>
      <c r="I24" s="343"/>
      <c r="J24" s="343"/>
      <c r="K24" s="344"/>
      <c r="L24" s="336"/>
      <c r="M24" s="336"/>
      <c r="N24" s="174"/>
      <c r="O24" s="342" t="s">
        <v>244</v>
      </c>
      <c r="P24" s="343"/>
      <c r="Q24" s="343"/>
      <c r="R24" s="344"/>
      <c r="S24" s="337"/>
      <c r="T24" s="338"/>
    </row>
    <row r="25" spans="1:20" s="168" customFormat="1" ht="39.950000000000003" customHeight="1">
      <c r="A25" s="342" t="s">
        <v>245</v>
      </c>
      <c r="B25" s="343"/>
      <c r="C25" s="343"/>
      <c r="D25" s="344"/>
      <c r="E25" s="336"/>
      <c r="F25" s="336"/>
      <c r="G25" s="174"/>
      <c r="H25" s="342" t="s">
        <v>246</v>
      </c>
      <c r="I25" s="343"/>
      <c r="J25" s="343"/>
      <c r="K25" s="344"/>
      <c r="L25" s="336"/>
      <c r="M25" s="336"/>
      <c r="N25" s="174"/>
      <c r="O25" s="342" t="s">
        <v>247</v>
      </c>
      <c r="P25" s="343"/>
      <c r="Q25" s="343"/>
      <c r="R25" s="344"/>
      <c r="S25" s="337"/>
      <c r="T25" s="338"/>
    </row>
    <row r="26" spans="1:20" s="168" customFormat="1" ht="24.95" customHeight="1">
      <c r="A26" s="320" t="s">
        <v>238</v>
      </c>
      <c r="B26" s="321"/>
      <c r="C26" s="321"/>
      <c r="D26" s="322"/>
      <c r="E26" s="346">
        <f>IF(E24=0,0,ROUND(E25/E24,4)*100)</f>
        <v>0</v>
      </c>
      <c r="F26" s="346"/>
      <c r="G26" s="174"/>
      <c r="H26" s="320" t="s">
        <v>238</v>
      </c>
      <c r="I26" s="321"/>
      <c r="J26" s="321"/>
      <c r="K26" s="322"/>
      <c r="L26" s="346">
        <f>IF(L24=0,0,ROUND(L25/L24,4)*100)</f>
        <v>0</v>
      </c>
      <c r="M26" s="346"/>
      <c r="N26" s="174"/>
      <c r="O26" s="320" t="s">
        <v>238</v>
      </c>
      <c r="P26" s="321"/>
      <c r="Q26" s="321"/>
      <c r="R26" s="322"/>
      <c r="S26" s="347">
        <f>IF(S24=0,0,ROUND(S25/S24,4)*100)</f>
        <v>0</v>
      </c>
      <c r="T26" s="348"/>
    </row>
    <row r="27" spans="1:20" ht="50.25" customHeight="1">
      <c r="A27" s="178"/>
      <c r="B27" s="178"/>
      <c r="C27" s="178"/>
      <c r="D27" s="178"/>
      <c r="E27" s="178"/>
      <c r="F27" s="179"/>
      <c r="G27" s="179"/>
      <c r="H27" s="36"/>
      <c r="I27" s="178"/>
      <c r="J27" s="178"/>
      <c r="K27" s="178"/>
      <c r="L27" s="178"/>
      <c r="M27" s="178"/>
      <c r="N27" s="178"/>
      <c r="O27" s="179"/>
      <c r="P27" s="179"/>
      <c r="Q27" s="36"/>
      <c r="R27" s="178"/>
      <c r="S27" s="178"/>
      <c r="T27" s="178"/>
    </row>
    <row r="28" spans="1:20" ht="36" customHeight="1">
      <c r="A28" s="167" t="s">
        <v>248</v>
      </c>
      <c r="B28" s="167"/>
    </row>
    <row r="29" spans="1:20" s="168" customFormat="1" ht="33" customHeight="1">
      <c r="A29" s="360" t="s">
        <v>249</v>
      </c>
      <c r="B29" s="363" t="s">
        <v>250</v>
      </c>
      <c r="C29" s="366" t="s">
        <v>251</v>
      </c>
      <c r="D29" s="360" t="s">
        <v>252</v>
      </c>
      <c r="E29" s="369" t="s">
        <v>253</v>
      </c>
      <c r="F29" s="366" t="s">
        <v>254</v>
      </c>
      <c r="G29" s="372"/>
      <c r="H29" s="372"/>
      <c r="I29" s="363"/>
      <c r="J29" s="350" t="s">
        <v>70</v>
      </c>
      <c r="K29" s="350"/>
      <c r="L29" s="350" t="s">
        <v>71</v>
      </c>
      <c r="M29" s="350"/>
      <c r="N29" s="350" t="s">
        <v>72</v>
      </c>
      <c r="O29" s="350"/>
      <c r="P29" s="351" t="s">
        <v>255</v>
      </c>
      <c r="Q29" s="354" t="s">
        <v>256</v>
      </c>
      <c r="R29" s="357" t="s">
        <v>257</v>
      </c>
    </row>
    <row r="30" spans="1:20" s="168" customFormat="1" ht="11.25" customHeight="1">
      <c r="A30" s="361"/>
      <c r="B30" s="364"/>
      <c r="C30" s="367"/>
      <c r="D30" s="361"/>
      <c r="E30" s="370"/>
      <c r="F30" s="367"/>
      <c r="G30" s="373"/>
      <c r="H30" s="373"/>
      <c r="I30" s="364"/>
      <c r="J30" s="350"/>
      <c r="K30" s="350"/>
      <c r="L30" s="350"/>
      <c r="M30" s="350"/>
      <c r="N30" s="350"/>
      <c r="O30" s="350"/>
      <c r="P30" s="352"/>
      <c r="Q30" s="355"/>
      <c r="R30" s="358"/>
    </row>
    <row r="31" spans="1:20" s="168" customFormat="1" ht="46.5" customHeight="1">
      <c r="A31" s="362"/>
      <c r="B31" s="365"/>
      <c r="C31" s="368"/>
      <c r="D31" s="362"/>
      <c r="E31" s="371"/>
      <c r="F31" s="368"/>
      <c r="G31" s="374"/>
      <c r="H31" s="374"/>
      <c r="I31" s="365"/>
      <c r="J31" s="180" t="s">
        <v>74</v>
      </c>
      <c r="K31" s="180" t="s">
        <v>75</v>
      </c>
      <c r="L31" s="180" t="s">
        <v>74</v>
      </c>
      <c r="M31" s="180" t="s">
        <v>75</v>
      </c>
      <c r="N31" s="180" t="s">
        <v>74</v>
      </c>
      <c r="O31" s="180" t="s">
        <v>75</v>
      </c>
      <c r="P31" s="353"/>
      <c r="Q31" s="356"/>
      <c r="R31" s="359"/>
    </row>
    <row r="32" spans="1:20" s="169" customFormat="1" ht="17.25" customHeight="1">
      <c r="A32" s="181" t="s">
        <v>258</v>
      </c>
      <c r="B32" s="182" t="s">
        <v>258</v>
      </c>
      <c r="C32" s="181" t="s">
        <v>258</v>
      </c>
      <c r="D32" s="182" t="s">
        <v>258</v>
      </c>
      <c r="E32" s="182" t="s">
        <v>258</v>
      </c>
      <c r="F32" s="375"/>
      <c r="G32" s="376"/>
      <c r="H32" s="376"/>
      <c r="I32" s="377"/>
      <c r="J32" s="183" t="s">
        <v>27</v>
      </c>
      <c r="K32" s="183" t="s">
        <v>27</v>
      </c>
      <c r="L32" s="183" t="s">
        <v>27</v>
      </c>
      <c r="M32" s="183" t="s">
        <v>27</v>
      </c>
      <c r="N32" s="183" t="s">
        <v>27</v>
      </c>
      <c r="O32" s="183" t="s">
        <v>27</v>
      </c>
      <c r="P32" s="381"/>
      <c r="Q32" s="381"/>
      <c r="R32" s="349"/>
    </row>
    <row r="33" spans="1:26" s="168" customFormat="1" ht="72.75" customHeight="1">
      <c r="A33" s="184"/>
      <c r="B33" s="185"/>
      <c r="C33" s="186"/>
      <c r="D33" s="187"/>
      <c r="E33" s="188">
        <f>SUM(A33:D33)</f>
        <v>0</v>
      </c>
      <c r="F33" s="378"/>
      <c r="G33" s="379"/>
      <c r="H33" s="379"/>
      <c r="I33" s="380"/>
      <c r="J33" s="184"/>
      <c r="K33" s="184"/>
      <c r="L33" s="184"/>
      <c r="M33" s="184"/>
      <c r="N33" s="184"/>
      <c r="O33" s="184"/>
      <c r="P33" s="381"/>
      <c r="Q33" s="381"/>
      <c r="R33" s="349"/>
    </row>
    <row r="34" spans="1:26" ht="50.25" customHeight="1">
      <c r="A34" s="170"/>
      <c r="B34" s="170"/>
      <c r="E34" s="390" t="s">
        <v>282</v>
      </c>
      <c r="F34" s="390"/>
      <c r="G34" s="189"/>
      <c r="H34" s="189"/>
    </row>
    <row r="35" spans="1:26" ht="36" customHeight="1">
      <c r="A35" s="167" t="s">
        <v>283</v>
      </c>
      <c r="B35" s="170"/>
      <c r="N35" s="190"/>
      <c r="O35" s="190"/>
      <c r="P35" s="190"/>
      <c r="Q35" s="168"/>
      <c r="R35" s="190"/>
    </row>
    <row r="36" spans="1:26" s="168" customFormat="1" ht="27" customHeight="1">
      <c r="A36" s="351" t="s">
        <v>73</v>
      </c>
      <c r="B36" s="351" t="s">
        <v>259</v>
      </c>
      <c r="C36" s="393" t="s">
        <v>260</v>
      </c>
      <c r="D36" s="396"/>
      <c r="E36" s="396"/>
      <c r="F36" s="396"/>
      <c r="G36" s="396"/>
      <c r="H36" s="350" t="s">
        <v>396</v>
      </c>
      <c r="I36" s="350"/>
      <c r="J36" s="350"/>
      <c r="K36" s="350"/>
      <c r="L36" s="350"/>
      <c r="N36" s="190"/>
      <c r="O36" s="190"/>
      <c r="P36" s="190"/>
    </row>
    <row r="37" spans="1:26" s="168" customFormat="1" ht="9" customHeight="1">
      <c r="A37" s="395"/>
      <c r="B37" s="395"/>
      <c r="C37" s="397"/>
      <c r="D37" s="398"/>
      <c r="E37" s="398"/>
      <c r="F37" s="398"/>
      <c r="G37" s="398"/>
      <c r="H37" s="350"/>
      <c r="I37" s="350"/>
      <c r="J37" s="350"/>
      <c r="K37" s="350"/>
      <c r="L37" s="350"/>
      <c r="M37" s="169"/>
      <c r="N37" s="192"/>
      <c r="O37" s="190"/>
      <c r="P37" s="190"/>
    </row>
    <row r="38" spans="1:26" s="169" customFormat="1" ht="17.25" customHeight="1">
      <c r="A38" s="183" t="s">
        <v>261</v>
      </c>
      <c r="B38" s="183" t="s">
        <v>77</v>
      </c>
      <c r="C38" s="399"/>
      <c r="D38" s="400"/>
      <c r="E38" s="400"/>
      <c r="F38" s="400"/>
      <c r="G38" s="400"/>
      <c r="H38" s="402"/>
      <c r="I38" s="403"/>
      <c r="J38" s="403"/>
      <c r="K38" s="403"/>
      <c r="L38" s="404"/>
      <c r="M38" s="168"/>
      <c r="N38" s="190"/>
      <c r="O38" s="192"/>
      <c r="P38" s="192"/>
    </row>
    <row r="39" spans="1:26" s="168" customFormat="1" ht="34.5" customHeight="1">
      <c r="A39" s="187"/>
      <c r="B39" s="185"/>
      <c r="C39" s="334"/>
      <c r="D39" s="401"/>
      <c r="E39" s="401"/>
      <c r="F39" s="401"/>
      <c r="G39" s="401"/>
      <c r="H39" s="405"/>
      <c r="I39" s="406"/>
      <c r="J39" s="406"/>
      <c r="K39" s="406"/>
      <c r="L39" s="407"/>
      <c r="M39" s="11"/>
      <c r="N39" s="165"/>
      <c r="O39" s="190"/>
      <c r="P39" s="190"/>
    </row>
    <row r="40" spans="1:26" s="190" customFormat="1" ht="14.25" customHeight="1">
      <c r="A40" s="205"/>
      <c r="B40" s="205"/>
      <c r="C40" s="204"/>
      <c r="D40" s="204"/>
      <c r="E40" s="204"/>
      <c r="F40" s="204"/>
      <c r="G40" s="204"/>
      <c r="H40" s="238"/>
      <c r="I40" s="238"/>
      <c r="J40" s="238"/>
      <c r="K40" s="165"/>
      <c r="L40" s="165"/>
      <c r="M40" s="165"/>
      <c r="N40" s="165"/>
    </row>
    <row r="41" spans="1:26" s="168" customFormat="1" ht="24" customHeight="1">
      <c r="A41" s="387" t="s">
        <v>302</v>
      </c>
      <c r="B41" s="388" t="s">
        <v>303</v>
      </c>
      <c r="C41" s="389"/>
      <c r="D41" s="389"/>
      <c r="E41" s="389"/>
      <c r="F41" s="389"/>
      <c r="G41" s="389"/>
      <c r="H41" s="389"/>
      <c r="I41" s="389"/>
      <c r="J41" s="389"/>
      <c r="K41" s="389"/>
      <c r="L41" s="389"/>
      <c r="M41" s="389"/>
      <c r="N41" s="389"/>
      <c r="O41" s="389"/>
      <c r="P41" s="393" t="s">
        <v>304</v>
      </c>
      <c r="Q41" s="389"/>
      <c r="R41" s="389"/>
      <c r="S41" s="389"/>
      <c r="T41" s="394"/>
      <c r="U41" s="190"/>
      <c r="V41" s="190"/>
      <c r="X41" s="190"/>
      <c r="Y41" s="190"/>
      <c r="Z41" s="190"/>
    </row>
    <row r="42" spans="1:26" s="168" customFormat="1" ht="18.75" customHeight="1">
      <c r="A42" s="387"/>
      <c r="B42" s="388" t="s">
        <v>296</v>
      </c>
      <c r="C42" s="389"/>
      <c r="D42" s="389"/>
      <c r="E42" s="389"/>
      <c r="F42" s="389"/>
      <c r="G42" s="389"/>
      <c r="H42" s="389"/>
      <c r="I42" s="350" t="s">
        <v>291</v>
      </c>
      <c r="J42" s="350" t="s">
        <v>292</v>
      </c>
      <c r="K42" s="350" t="s">
        <v>16</v>
      </c>
      <c r="L42" s="386" t="s">
        <v>293</v>
      </c>
      <c r="M42" s="350" t="s">
        <v>294</v>
      </c>
      <c r="N42" s="350" t="s">
        <v>295</v>
      </c>
      <c r="O42" s="388" t="s">
        <v>40</v>
      </c>
      <c r="P42" s="382" t="s">
        <v>301</v>
      </c>
      <c r="Q42" s="384" t="s">
        <v>297</v>
      </c>
      <c r="R42" s="391" t="s">
        <v>298</v>
      </c>
      <c r="S42" s="391" t="s">
        <v>299</v>
      </c>
      <c r="T42" s="391" t="s">
        <v>300</v>
      </c>
      <c r="U42" s="190"/>
      <c r="V42" s="190"/>
      <c r="X42" s="190"/>
      <c r="Y42" s="190"/>
      <c r="Z42" s="190"/>
    </row>
    <row r="43" spans="1:26" s="168" customFormat="1" ht="37.5" customHeight="1">
      <c r="A43" s="387"/>
      <c r="B43" s="191" t="s">
        <v>284</v>
      </c>
      <c r="C43" s="191" t="s">
        <v>285</v>
      </c>
      <c r="D43" s="191" t="s">
        <v>286</v>
      </c>
      <c r="E43" s="191" t="s">
        <v>287</v>
      </c>
      <c r="F43" s="191" t="s">
        <v>288</v>
      </c>
      <c r="G43" s="191" t="s">
        <v>289</v>
      </c>
      <c r="H43" s="203" t="s">
        <v>290</v>
      </c>
      <c r="I43" s="350"/>
      <c r="J43" s="350"/>
      <c r="K43" s="350"/>
      <c r="L43" s="386"/>
      <c r="M43" s="350"/>
      <c r="N43" s="350"/>
      <c r="O43" s="388"/>
      <c r="P43" s="383"/>
      <c r="Q43" s="385"/>
      <c r="R43" s="392"/>
      <c r="S43" s="392"/>
      <c r="T43" s="392"/>
      <c r="U43" s="192"/>
      <c r="V43" s="192"/>
      <c r="W43" s="169"/>
      <c r="X43" s="192"/>
      <c r="Y43" s="190"/>
      <c r="Z43" s="190"/>
    </row>
    <row r="44" spans="1:26" s="168" customFormat="1" ht="48" customHeight="1">
      <c r="A44" s="387"/>
      <c r="B44" s="187"/>
      <c r="C44" s="187"/>
      <c r="D44" s="187"/>
      <c r="E44" s="187"/>
      <c r="F44" s="187"/>
      <c r="G44" s="187"/>
      <c r="H44" s="187"/>
      <c r="I44" s="187"/>
      <c r="J44" s="187"/>
      <c r="K44" s="187"/>
      <c r="L44" s="187"/>
      <c r="M44" s="187"/>
      <c r="N44" s="187"/>
      <c r="O44" s="187"/>
      <c r="P44" s="202">
        <f>SUM(Q44:T44)</f>
        <v>0</v>
      </c>
      <c r="Q44" s="201"/>
      <c r="R44" s="201"/>
      <c r="S44" s="201"/>
      <c r="T44" s="201"/>
      <c r="U44" s="165"/>
      <c r="V44" s="165"/>
      <c r="W44" s="11"/>
      <c r="X44" s="165"/>
      <c r="Y44" s="190"/>
      <c r="Z44" s="190"/>
    </row>
    <row r="45" spans="1:26" s="190" customFormat="1" ht="14.25" customHeight="1">
      <c r="A45" s="205"/>
      <c r="B45" s="205"/>
      <c r="C45" s="204"/>
      <c r="D45" s="204"/>
      <c r="E45" s="204"/>
      <c r="F45" s="204"/>
      <c r="G45" s="204"/>
      <c r="H45" s="204"/>
      <c r="I45" s="204"/>
      <c r="J45" s="204"/>
      <c r="K45" s="165"/>
      <c r="L45" s="165"/>
      <c r="M45" s="165"/>
      <c r="N45" s="165"/>
    </row>
    <row r="46" spans="1:26" s="168" customFormat="1" ht="24" customHeight="1">
      <c r="A46" s="387" t="s">
        <v>305</v>
      </c>
      <c r="B46" s="388" t="s">
        <v>303</v>
      </c>
      <c r="C46" s="389"/>
      <c r="D46" s="389"/>
      <c r="E46" s="389"/>
      <c r="F46" s="389"/>
      <c r="G46" s="389"/>
      <c r="H46" s="389"/>
      <c r="I46" s="389"/>
      <c r="J46" s="389"/>
      <c r="K46" s="389"/>
      <c r="L46" s="389"/>
      <c r="M46" s="389"/>
      <c r="N46" s="389"/>
      <c r="O46" s="389"/>
      <c r="P46" s="393" t="s">
        <v>304</v>
      </c>
      <c r="Q46" s="389"/>
      <c r="R46" s="389"/>
      <c r="S46" s="389"/>
      <c r="T46" s="394"/>
      <c r="U46" s="190"/>
      <c r="V46" s="190"/>
      <c r="X46" s="190"/>
      <c r="Y46" s="190"/>
      <c r="Z46" s="190"/>
    </row>
    <row r="47" spans="1:26" s="168" customFormat="1" ht="18.75" customHeight="1">
      <c r="A47" s="387"/>
      <c r="B47" s="388" t="s">
        <v>296</v>
      </c>
      <c r="C47" s="389"/>
      <c r="D47" s="389"/>
      <c r="E47" s="389"/>
      <c r="F47" s="389"/>
      <c r="G47" s="389"/>
      <c r="H47" s="389"/>
      <c r="I47" s="350" t="s">
        <v>291</v>
      </c>
      <c r="J47" s="350" t="s">
        <v>292</v>
      </c>
      <c r="K47" s="350" t="s">
        <v>16</v>
      </c>
      <c r="L47" s="386" t="s">
        <v>293</v>
      </c>
      <c r="M47" s="350" t="s">
        <v>294</v>
      </c>
      <c r="N47" s="350" t="s">
        <v>295</v>
      </c>
      <c r="O47" s="388" t="s">
        <v>40</v>
      </c>
      <c r="P47" s="382" t="s">
        <v>301</v>
      </c>
      <c r="Q47" s="384" t="s">
        <v>297</v>
      </c>
      <c r="R47" s="391" t="s">
        <v>298</v>
      </c>
      <c r="S47" s="391" t="s">
        <v>299</v>
      </c>
      <c r="T47" s="391" t="s">
        <v>300</v>
      </c>
      <c r="U47" s="190"/>
      <c r="V47" s="190"/>
      <c r="X47" s="190"/>
      <c r="Y47" s="190"/>
      <c r="Z47" s="190"/>
    </row>
    <row r="48" spans="1:26" s="168" customFormat="1" ht="37.5" customHeight="1">
      <c r="A48" s="387"/>
      <c r="B48" s="191" t="s">
        <v>284</v>
      </c>
      <c r="C48" s="191" t="s">
        <v>285</v>
      </c>
      <c r="D48" s="191" t="s">
        <v>286</v>
      </c>
      <c r="E48" s="191" t="s">
        <v>287</v>
      </c>
      <c r="F48" s="191" t="s">
        <v>288</v>
      </c>
      <c r="G48" s="191" t="s">
        <v>289</v>
      </c>
      <c r="H48" s="203" t="s">
        <v>290</v>
      </c>
      <c r="I48" s="350"/>
      <c r="J48" s="350"/>
      <c r="K48" s="350"/>
      <c r="L48" s="386"/>
      <c r="M48" s="350"/>
      <c r="N48" s="350"/>
      <c r="O48" s="388"/>
      <c r="P48" s="383"/>
      <c r="Q48" s="385"/>
      <c r="R48" s="392"/>
      <c r="S48" s="392"/>
      <c r="T48" s="392"/>
      <c r="U48" s="192"/>
      <c r="V48" s="192"/>
      <c r="W48" s="169"/>
      <c r="X48" s="192"/>
      <c r="Y48" s="190"/>
      <c r="Z48" s="190"/>
    </row>
    <row r="49" spans="1:29" s="168" customFormat="1" ht="48" customHeight="1">
      <c r="A49" s="387"/>
      <c r="B49" s="187"/>
      <c r="C49" s="187"/>
      <c r="D49" s="187"/>
      <c r="E49" s="187"/>
      <c r="F49" s="187"/>
      <c r="G49" s="187"/>
      <c r="H49" s="187"/>
      <c r="I49" s="187"/>
      <c r="J49" s="187"/>
      <c r="K49" s="187"/>
      <c r="L49" s="187"/>
      <c r="M49" s="187"/>
      <c r="N49" s="187"/>
      <c r="O49" s="187"/>
      <c r="P49" s="202">
        <f>SUM(Q49:T49)</f>
        <v>0</v>
      </c>
      <c r="Q49" s="201"/>
      <c r="R49" s="201"/>
      <c r="S49" s="201"/>
      <c r="T49" s="201"/>
      <c r="U49" s="165"/>
      <c r="V49" s="165"/>
      <c r="W49" s="11"/>
      <c r="X49" s="165"/>
      <c r="Y49" s="190"/>
      <c r="Z49" s="190"/>
    </row>
    <row r="50" spans="1:29" s="190" customFormat="1" ht="14.25" customHeight="1">
      <c r="A50" s="205"/>
      <c r="B50" s="205"/>
      <c r="C50" s="204"/>
      <c r="D50" s="204"/>
      <c r="E50" s="204"/>
      <c r="F50" s="204"/>
      <c r="G50" s="204"/>
      <c r="H50" s="204"/>
      <c r="I50" s="204"/>
      <c r="J50" s="204"/>
      <c r="K50" s="165"/>
      <c r="L50" s="165"/>
      <c r="M50" s="165"/>
      <c r="N50" s="165"/>
    </row>
    <row r="51" spans="1:29" s="168" customFormat="1" ht="24" customHeight="1">
      <c r="A51" s="387" t="s">
        <v>306</v>
      </c>
      <c r="B51" s="388" t="s">
        <v>303</v>
      </c>
      <c r="C51" s="389"/>
      <c r="D51" s="389"/>
      <c r="E51" s="389"/>
      <c r="F51" s="389"/>
      <c r="G51" s="389"/>
      <c r="H51" s="389"/>
      <c r="I51" s="389"/>
      <c r="J51" s="389"/>
      <c r="K51" s="389"/>
      <c r="L51" s="389"/>
      <c r="M51" s="389"/>
      <c r="N51" s="389"/>
      <c r="O51" s="389"/>
      <c r="P51" s="393" t="s">
        <v>304</v>
      </c>
      <c r="Q51" s="389"/>
      <c r="R51" s="389"/>
      <c r="S51" s="389"/>
      <c r="T51" s="394"/>
      <c r="U51" s="190"/>
      <c r="V51" s="190"/>
      <c r="X51" s="190"/>
      <c r="Y51" s="190"/>
      <c r="Z51" s="190"/>
    </row>
    <row r="52" spans="1:29" s="168" customFormat="1" ht="18.75" customHeight="1">
      <c r="A52" s="387"/>
      <c r="B52" s="388" t="s">
        <v>296</v>
      </c>
      <c r="C52" s="389"/>
      <c r="D52" s="389"/>
      <c r="E52" s="389"/>
      <c r="F52" s="389"/>
      <c r="G52" s="389"/>
      <c r="H52" s="389"/>
      <c r="I52" s="350" t="s">
        <v>291</v>
      </c>
      <c r="J52" s="350" t="s">
        <v>292</v>
      </c>
      <c r="K52" s="350" t="s">
        <v>16</v>
      </c>
      <c r="L52" s="386" t="s">
        <v>293</v>
      </c>
      <c r="M52" s="350" t="s">
        <v>294</v>
      </c>
      <c r="N52" s="350" t="s">
        <v>295</v>
      </c>
      <c r="O52" s="388" t="s">
        <v>40</v>
      </c>
      <c r="P52" s="382" t="s">
        <v>301</v>
      </c>
      <c r="Q52" s="384" t="s">
        <v>297</v>
      </c>
      <c r="R52" s="391" t="s">
        <v>298</v>
      </c>
      <c r="S52" s="391" t="s">
        <v>299</v>
      </c>
      <c r="T52" s="391" t="s">
        <v>300</v>
      </c>
      <c r="U52" s="190"/>
      <c r="V52" s="190"/>
      <c r="X52" s="190"/>
      <c r="Y52" s="190"/>
      <c r="Z52" s="190"/>
    </row>
    <row r="53" spans="1:29" s="168" customFormat="1" ht="37.5" customHeight="1">
      <c r="A53" s="387"/>
      <c r="B53" s="191" t="s">
        <v>284</v>
      </c>
      <c r="C53" s="191" t="s">
        <v>285</v>
      </c>
      <c r="D53" s="191" t="s">
        <v>286</v>
      </c>
      <c r="E53" s="191" t="s">
        <v>287</v>
      </c>
      <c r="F53" s="191" t="s">
        <v>288</v>
      </c>
      <c r="G53" s="191" t="s">
        <v>289</v>
      </c>
      <c r="H53" s="203" t="s">
        <v>290</v>
      </c>
      <c r="I53" s="350"/>
      <c r="J53" s="350"/>
      <c r="K53" s="350"/>
      <c r="L53" s="386"/>
      <c r="M53" s="350"/>
      <c r="N53" s="350"/>
      <c r="O53" s="388"/>
      <c r="P53" s="383"/>
      <c r="Q53" s="385"/>
      <c r="R53" s="392"/>
      <c r="S53" s="392"/>
      <c r="T53" s="392"/>
      <c r="U53" s="192"/>
      <c r="V53" s="192"/>
      <c r="W53" s="169"/>
      <c r="X53" s="192"/>
      <c r="Y53" s="190"/>
      <c r="Z53" s="190"/>
    </row>
    <row r="54" spans="1:29" s="168" customFormat="1" ht="48" customHeight="1">
      <c r="A54" s="387"/>
      <c r="B54" s="187"/>
      <c r="C54" s="187"/>
      <c r="D54" s="187"/>
      <c r="E54" s="187"/>
      <c r="F54" s="187"/>
      <c r="G54" s="187"/>
      <c r="H54" s="187"/>
      <c r="I54" s="187"/>
      <c r="J54" s="187"/>
      <c r="K54" s="187"/>
      <c r="L54" s="187"/>
      <c r="M54" s="187"/>
      <c r="N54" s="187"/>
      <c r="O54" s="187"/>
      <c r="P54" s="202">
        <f>SUM(Q54:T54)</f>
        <v>0</v>
      </c>
      <c r="Q54" s="201"/>
      <c r="R54" s="201"/>
      <c r="S54" s="201"/>
      <c r="T54" s="201"/>
      <c r="U54" s="165"/>
      <c r="V54" s="165"/>
      <c r="W54" s="11"/>
      <c r="X54" s="165"/>
      <c r="Y54" s="190"/>
      <c r="Z54" s="190"/>
    </row>
    <row r="55" spans="1:29" ht="23.25" customHeight="1">
      <c r="A55" s="170"/>
      <c r="B55" s="170"/>
      <c r="N55" s="193"/>
      <c r="O55" s="193"/>
      <c r="P55" s="193"/>
      <c r="Q55" s="170"/>
      <c r="R55" s="193"/>
    </row>
    <row r="56" spans="1:29" s="170" customFormat="1" ht="11.25">
      <c r="J56" s="193"/>
      <c r="K56" s="193"/>
      <c r="L56" s="193"/>
      <c r="M56" s="193"/>
      <c r="N56" s="193"/>
      <c r="O56" s="193"/>
      <c r="P56" s="193"/>
      <c r="R56" s="193"/>
      <c r="S56" s="193"/>
      <c r="T56" s="193"/>
    </row>
    <row r="57" spans="1:29" s="170" customFormat="1" ht="11.25">
      <c r="J57" s="193"/>
      <c r="K57" s="193"/>
      <c r="L57" s="193"/>
      <c r="M57" s="193"/>
      <c r="N57" s="193"/>
      <c r="O57" s="193"/>
      <c r="P57" s="193"/>
      <c r="R57" s="193"/>
      <c r="S57" s="193"/>
      <c r="T57" s="193"/>
    </row>
    <row r="58" spans="1:29" s="170" customFormat="1">
      <c r="J58" s="193"/>
      <c r="K58" s="193"/>
      <c r="L58" s="193"/>
      <c r="M58" s="193"/>
      <c r="N58" s="165"/>
      <c r="O58" s="165"/>
      <c r="P58" s="165"/>
      <c r="Q58" s="11"/>
      <c r="R58" s="165"/>
      <c r="S58" s="193"/>
      <c r="T58" s="193"/>
      <c r="U58" s="194" t="s">
        <v>78</v>
      </c>
      <c r="V58" s="194" t="s">
        <v>262</v>
      </c>
      <c r="W58" s="195" t="s">
        <v>263</v>
      </c>
      <c r="X58" s="196" t="s">
        <v>79</v>
      </c>
      <c r="Y58" s="194" t="s">
        <v>80</v>
      </c>
    </row>
    <row r="59" spans="1:29">
      <c r="U59" s="194" t="s">
        <v>81</v>
      </c>
      <c r="V59" s="194" t="s">
        <v>264</v>
      </c>
      <c r="W59" s="195" t="s">
        <v>265</v>
      </c>
      <c r="X59" s="196" t="s">
        <v>82</v>
      </c>
      <c r="Y59" s="194" t="s">
        <v>83</v>
      </c>
      <c r="AB59" s="170"/>
      <c r="AC59" s="170"/>
    </row>
    <row r="60" spans="1:29">
      <c r="U60" s="194" t="s">
        <v>84</v>
      </c>
      <c r="V60" s="194" t="s">
        <v>266</v>
      </c>
      <c r="W60" s="195" t="s">
        <v>267</v>
      </c>
      <c r="X60" s="197"/>
      <c r="Y60" s="194" t="s">
        <v>85</v>
      </c>
      <c r="AB60" s="170"/>
    </row>
    <row r="61" spans="1:29">
      <c r="U61" s="194" t="s">
        <v>86</v>
      </c>
      <c r="V61" s="194" t="s">
        <v>87</v>
      </c>
      <c r="W61" s="195" t="s">
        <v>268</v>
      </c>
      <c r="X61" s="198"/>
      <c r="Y61" s="194" t="s">
        <v>88</v>
      </c>
      <c r="AB61" s="170"/>
    </row>
    <row r="62" spans="1:29">
      <c r="U62" s="194" t="s">
        <v>89</v>
      </c>
      <c r="V62" s="194" t="s">
        <v>269</v>
      </c>
      <c r="W62" s="195" t="s">
        <v>270</v>
      </c>
      <c r="X62" s="198"/>
      <c r="Y62" s="194" t="s">
        <v>90</v>
      </c>
      <c r="AB62" s="170"/>
    </row>
    <row r="63" spans="1:29">
      <c r="V63" s="199" t="s">
        <v>271</v>
      </c>
      <c r="W63" s="195"/>
      <c r="Y63" s="194" t="s">
        <v>91</v>
      </c>
      <c r="AB63" s="170"/>
    </row>
    <row r="64" spans="1:29">
      <c r="V64" s="194" t="s">
        <v>92</v>
      </c>
      <c r="W64" s="200"/>
      <c r="AB64" s="170"/>
    </row>
    <row r="65" spans="22:28">
      <c r="V65" s="194" t="s">
        <v>273</v>
      </c>
      <c r="AB65" s="170"/>
    </row>
    <row r="66" spans="22:28">
      <c r="V66" s="194" t="s">
        <v>274</v>
      </c>
      <c r="AB66" s="170"/>
    </row>
    <row r="67" spans="22:28">
      <c r="V67" s="194" t="s">
        <v>275</v>
      </c>
      <c r="AB67" s="170"/>
    </row>
    <row r="68" spans="22:28">
      <c r="V68" s="194" t="s">
        <v>276</v>
      </c>
    </row>
    <row r="69" spans="22:28">
      <c r="V69" s="194" t="s">
        <v>277</v>
      </c>
    </row>
    <row r="70" spans="22:28">
      <c r="V70" s="194" t="s">
        <v>278</v>
      </c>
    </row>
    <row r="71" spans="22:28">
      <c r="V71" s="194" t="s">
        <v>279</v>
      </c>
    </row>
    <row r="72" spans="22:28">
      <c r="V72" s="194" t="s">
        <v>280</v>
      </c>
    </row>
    <row r="73" spans="22:28">
      <c r="V73" s="194" t="s">
        <v>281</v>
      </c>
    </row>
  </sheetData>
  <mergeCells count="142">
    <mergeCell ref="R47:R48"/>
    <mergeCell ref="S42:S43"/>
    <mergeCell ref="P46:T46"/>
    <mergeCell ref="A36:A37"/>
    <mergeCell ref="B36:B37"/>
    <mergeCell ref="C36:G37"/>
    <mergeCell ref="C38:G39"/>
    <mergeCell ref="H36:L37"/>
    <mergeCell ref="N42:N43"/>
    <mergeCell ref="H38:L39"/>
    <mergeCell ref="A41:A44"/>
    <mergeCell ref="B41:O41"/>
    <mergeCell ref="B42:H42"/>
    <mergeCell ref="I42:I43"/>
    <mergeCell ref="J42:J43"/>
    <mergeCell ref="K42:K43"/>
    <mergeCell ref="E34:F34"/>
    <mergeCell ref="J47:J48"/>
    <mergeCell ref="O52:O53"/>
    <mergeCell ref="O47:O48"/>
    <mergeCell ref="T52:T53"/>
    <mergeCell ref="P51:T51"/>
    <mergeCell ref="Q52:Q53"/>
    <mergeCell ref="R52:R53"/>
    <mergeCell ref="M52:M53"/>
    <mergeCell ref="M47:M48"/>
    <mergeCell ref="N52:N53"/>
    <mergeCell ref="B51:O51"/>
    <mergeCell ref="B52:H52"/>
    <mergeCell ref="T42:T43"/>
    <mergeCell ref="R42:R43"/>
    <mergeCell ref="O42:O43"/>
    <mergeCell ref="P42:P43"/>
    <mergeCell ref="Q42:Q43"/>
    <mergeCell ref="L42:L43"/>
    <mergeCell ref="M42:M43"/>
    <mergeCell ref="P41:T41"/>
    <mergeCell ref="S52:S53"/>
    <mergeCell ref="T47:T48"/>
    <mergeCell ref="S47:S48"/>
    <mergeCell ref="I52:I53"/>
    <mergeCell ref="J52:J53"/>
    <mergeCell ref="P47:P48"/>
    <mergeCell ref="Q47:Q48"/>
    <mergeCell ref="K52:K53"/>
    <mergeCell ref="L52:L53"/>
    <mergeCell ref="A51:A54"/>
    <mergeCell ref="A46:A49"/>
    <mergeCell ref="B46:O46"/>
    <mergeCell ref="K47:K48"/>
    <mergeCell ref="N47:N48"/>
    <mergeCell ref="L47:L48"/>
    <mergeCell ref="B47:H47"/>
    <mergeCell ref="I47:I48"/>
    <mergeCell ref="P52:P53"/>
    <mergeCell ref="R32:R33"/>
    <mergeCell ref="J29:K30"/>
    <mergeCell ref="L29:M30"/>
    <mergeCell ref="N29:O30"/>
    <mergeCell ref="P29:P31"/>
    <mergeCell ref="Q29:Q31"/>
    <mergeCell ref="R29:R31"/>
    <mergeCell ref="A29:A31"/>
    <mergeCell ref="B29:B31"/>
    <mergeCell ref="C29:C31"/>
    <mergeCell ref="D29:D31"/>
    <mergeCell ref="E29:E31"/>
    <mergeCell ref="F29:I31"/>
    <mergeCell ref="F32:I33"/>
    <mergeCell ref="P32:P33"/>
    <mergeCell ref="Q32:Q33"/>
    <mergeCell ref="A26:D26"/>
    <mergeCell ref="E26:F26"/>
    <mergeCell ref="H26:K26"/>
    <mergeCell ref="L26:M26"/>
    <mergeCell ref="O26:R26"/>
    <mergeCell ref="S26:T26"/>
    <mergeCell ref="A25:D25"/>
    <mergeCell ref="E25:F25"/>
    <mergeCell ref="H25:K25"/>
    <mergeCell ref="L25:M25"/>
    <mergeCell ref="O25:R25"/>
    <mergeCell ref="S25:T25"/>
    <mergeCell ref="A24:D24"/>
    <mergeCell ref="E24:F24"/>
    <mergeCell ref="H24:K24"/>
    <mergeCell ref="L24:M24"/>
    <mergeCell ref="O24:R24"/>
    <mergeCell ref="S24:T24"/>
    <mergeCell ref="A23:D23"/>
    <mergeCell ref="E23:F23"/>
    <mergeCell ref="H23:K23"/>
    <mergeCell ref="L23:M23"/>
    <mergeCell ref="O23:R23"/>
    <mergeCell ref="S23:T23"/>
    <mergeCell ref="A20:D20"/>
    <mergeCell ref="E20:F20"/>
    <mergeCell ref="H20:K20"/>
    <mergeCell ref="L20:M20"/>
    <mergeCell ref="O20:R20"/>
    <mergeCell ref="S20:T20"/>
    <mergeCell ref="A19:D19"/>
    <mergeCell ref="E19:F19"/>
    <mergeCell ref="H19:K19"/>
    <mergeCell ref="L19:M19"/>
    <mergeCell ref="O19:R19"/>
    <mergeCell ref="S19:T19"/>
    <mergeCell ref="A18:D18"/>
    <mergeCell ref="E18:F18"/>
    <mergeCell ref="H18:K18"/>
    <mergeCell ref="L18:M18"/>
    <mergeCell ref="O18:R18"/>
    <mergeCell ref="S18:T18"/>
    <mergeCell ref="A17:D17"/>
    <mergeCell ref="E17:F17"/>
    <mergeCell ref="H17:K17"/>
    <mergeCell ref="L17:M17"/>
    <mergeCell ref="O17:R17"/>
    <mergeCell ref="S17:T17"/>
    <mergeCell ref="A2:T2"/>
    <mergeCell ref="U4:Y4"/>
    <mergeCell ref="A8:B10"/>
    <mergeCell ref="C8:K10"/>
    <mergeCell ref="L8:M10"/>
    <mergeCell ref="N8:O10"/>
    <mergeCell ref="P8:Q10"/>
    <mergeCell ref="A16:D16"/>
    <mergeCell ref="E16:F16"/>
    <mergeCell ref="H16:K16"/>
    <mergeCell ref="L16:M16"/>
    <mergeCell ref="O16:R16"/>
    <mergeCell ref="S16:T16"/>
    <mergeCell ref="A11:B11"/>
    <mergeCell ref="C11:K11"/>
    <mergeCell ref="L11:M11"/>
    <mergeCell ref="N11:O11"/>
    <mergeCell ref="P11:Q11"/>
    <mergeCell ref="A12:B12"/>
    <mergeCell ref="C12:K12"/>
    <mergeCell ref="L12:M12"/>
    <mergeCell ref="N12:O12"/>
    <mergeCell ref="P12:Q12"/>
  </mergeCells>
  <phoneticPr fontId="23"/>
  <dataValidations count="6">
    <dataValidation type="list" imeMode="halfAlpha" allowBlank="1" showInputMessage="1" showErrorMessage="1" sqref="R32:R33" xr:uid="{00000000-0002-0000-0200-000000000000}">
      <formula1>$W$58:$W$63</formula1>
    </dataValidation>
    <dataValidation type="list" allowBlank="1" showInputMessage="1" showErrorMessage="1" sqref="C38" xr:uid="{00000000-0002-0000-0200-000001000000}">
      <formula1>$Y$57:$Y$63</formula1>
    </dataValidation>
    <dataValidation imeMode="halfAlpha" operator="greaterThanOrEqual" allowBlank="1" showInputMessage="1" showErrorMessage="1" sqref="N12:Q12" xr:uid="{00000000-0002-0000-0200-000002000000}"/>
    <dataValidation type="list" allowBlank="1" showInputMessage="1" showErrorMessage="1" sqref="A12:B12" xr:uid="{00000000-0002-0000-0200-000003000000}">
      <formula1>$U$57:$U$62</formula1>
    </dataValidation>
    <dataValidation type="list" allowBlank="1" showInputMessage="1" showErrorMessage="1" sqref="L12:M12" xr:uid="{00000000-0002-0000-0200-000004000000}">
      <formula1>$V$57:$V$73</formula1>
    </dataValidation>
    <dataValidation type="list" allowBlank="1" showInputMessage="1" showErrorMessage="1" sqref="P32:Q32" xr:uid="{00000000-0002-0000-0200-000005000000}">
      <formula1>$X$58:$X$59</formula1>
    </dataValidation>
  </dataValidations>
  <printOptions horizontalCentered="1"/>
  <pageMargins left="0.55118110236220474" right="0.27559055118110237" top="0.70866141732283472" bottom="0.55118110236220474" header="0.51181102362204722" footer="0.51181102362204722"/>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V40"/>
  <sheetViews>
    <sheetView view="pageBreakPreview" topLeftCell="A4" zoomScaleNormal="70" zoomScaleSheetLayoutView="100" workbookViewId="0">
      <selection activeCell="C12" sqref="C12:K12"/>
    </sheetView>
  </sheetViews>
  <sheetFormatPr defaultRowHeight="13.5"/>
  <cols>
    <col min="1" max="1" width="5.25" style="38" customWidth="1"/>
    <col min="2" max="2" width="54" style="38" customWidth="1"/>
    <col min="3" max="3" width="15.5" style="38" customWidth="1"/>
    <col min="4" max="16384" width="9" style="38"/>
  </cols>
  <sheetData>
    <row r="1" spans="1:22">
      <c r="A1" s="37" t="s">
        <v>93</v>
      </c>
      <c r="B1" s="37"/>
      <c r="C1" s="37"/>
    </row>
    <row r="3" spans="1:22" ht="14.25">
      <c r="A3" s="408" t="s">
        <v>94</v>
      </c>
      <c r="B3" s="408"/>
      <c r="C3" s="408"/>
    </row>
    <row r="4" spans="1:22" ht="9.75" customHeight="1" thickBot="1"/>
    <row r="5" spans="1:22" ht="25.5" customHeight="1" thickBot="1">
      <c r="A5" s="39" t="s">
        <v>95</v>
      </c>
      <c r="B5" s="409" t="s">
        <v>96</v>
      </c>
      <c r="C5" s="410"/>
    </row>
    <row r="6" spans="1:22" ht="22.5" customHeight="1" thickTop="1">
      <c r="A6" s="40">
        <v>1</v>
      </c>
      <c r="B6" s="411" t="s">
        <v>78</v>
      </c>
      <c r="C6" s="412"/>
    </row>
    <row r="7" spans="1:22" ht="22.5" customHeight="1">
      <c r="A7" s="41">
        <v>2</v>
      </c>
      <c r="B7" s="413" t="s">
        <v>81</v>
      </c>
      <c r="C7" s="414"/>
    </row>
    <row r="8" spans="1:22" ht="22.5" customHeight="1">
      <c r="A8" s="42">
        <v>3</v>
      </c>
      <c r="B8" s="415" t="s">
        <v>84</v>
      </c>
      <c r="C8" s="416"/>
    </row>
    <row r="9" spans="1:22" ht="22.5" customHeight="1">
      <c r="A9" s="42">
        <v>4</v>
      </c>
      <c r="B9" s="415" t="s">
        <v>86</v>
      </c>
      <c r="C9" s="416"/>
    </row>
    <row r="10" spans="1:22" ht="22.5" customHeight="1" thickBot="1">
      <c r="A10" s="43">
        <v>5</v>
      </c>
      <c r="B10" s="417" t="s">
        <v>89</v>
      </c>
      <c r="C10" s="418"/>
    </row>
    <row r="11" spans="1:22" s="44" customFormat="1" ht="23.25" customHeight="1">
      <c r="A11" s="419" t="s">
        <v>97</v>
      </c>
      <c r="B11" s="419"/>
      <c r="C11" s="419"/>
      <c r="V11" s="36"/>
    </row>
    <row r="12" spans="1:22" s="44" customFormat="1">
      <c r="A12" s="45"/>
      <c r="V12" s="36"/>
    </row>
    <row r="13" spans="1:22" ht="17.25" customHeight="1">
      <c r="A13" s="408" t="s">
        <v>98</v>
      </c>
      <c r="B13" s="408"/>
      <c r="C13" s="408"/>
    </row>
    <row r="14" spans="1:22" ht="9.75" customHeight="1" thickBot="1">
      <c r="A14" s="37"/>
      <c r="B14" s="37"/>
      <c r="C14" s="37"/>
    </row>
    <row r="15" spans="1:22" ht="27" customHeight="1" thickBot="1">
      <c r="A15" s="46" t="s">
        <v>95</v>
      </c>
      <c r="B15" s="47" t="s">
        <v>99</v>
      </c>
      <c r="C15" s="48" t="s">
        <v>100</v>
      </c>
    </row>
    <row r="16" spans="1:22" ht="21" customHeight="1" thickTop="1">
      <c r="A16" s="49">
        <v>1</v>
      </c>
      <c r="B16" s="50" t="s">
        <v>101</v>
      </c>
      <c r="C16" s="51" t="s">
        <v>101</v>
      </c>
    </row>
    <row r="17" spans="1:3" ht="21" customHeight="1">
      <c r="A17" s="41">
        <v>2</v>
      </c>
      <c r="B17" s="52" t="s">
        <v>102</v>
      </c>
      <c r="C17" s="53" t="s">
        <v>103</v>
      </c>
    </row>
    <row r="18" spans="1:3" ht="22.5" customHeight="1">
      <c r="A18" s="420">
        <v>3</v>
      </c>
      <c r="B18" s="55" t="s">
        <v>104</v>
      </c>
      <c r="C18" s="423" t="s">
        <v>105</v>
      </c>
    </row>
    <row r="19" spans="1:3" ht="22.5" customHeight="1">
      <c r="A19" s="421"/>
      <c r="B19" s="57" t="s">
        <v>106</v>
      </c>
      <c r="C19" s="424"/>
    </row>
    <row r="20" spans="1:3" ht="28.5" customHeight="1">
      <c r="A20" s="421"/>
      <c r="B20" s="57" t="s">
        <v>107</v>
      </c>
      <c r="C20" s="424"/>
    </row>
    <row r="21" spans="1:3" ht="22.5" customHeight="1">
      <c r="A21" s="422"/>
      <c r="B21" s="50" t="s">
        <v>108</v>
      </c>
      <c r="C21" s="425"/>
    </row>
    <row r="22" spans="1:3" ht="21" customHeight="1">
      <c r="A22" s="49">
        <v>4</v>
      </c>
      <c r="B22" s="50" t="s">
        <v>109</v>
      </c>
      <c r="C22" s="51" t="s">
        <v>87</v>
      </c>
    </row>
    <row r="23" spans="1:3" ht="21" customHeight="1">
      <c r="A23" s="49">
        <v>5</v>
      </c>
      <c r="B23" s="52" t="s">
        <v>110</v>
      </c>
      <c r="C23" s="53" t="s">
        <v>111</v>
      </c>
    </row>
    <row r="24" spans="1:3" ht="21" customHeight="1">
      <c r="A24" s="41">
        <v>6</v>
      </c>
      <c r="B24" s="52" t="s">
        <v>112</v>
      </c>
      <c r="C24" s="53" t="s">
        <v>113</v>
      </c>
    </row>
    <row r="25" spans="1:3" ht="21" customHeight="1">
      <c r="A25" s="54">
        <v>7</v>
      </c>
      <c r="B25" s="55" t="s">
        <v>114</v>
      </c>
      <c r="C25" s="56" t="s">
        <v>92</v>
      </c>
    </row>
    <row r="26" spans="1:3" ht="21" customHeight="1">
      <c r="A26" s="42">
        <v>8</v>
      </c>
      <c r="B26" s="55" t="s">
        <v>115</v>
      </c>
      <c r="C26" s="58" t="s">
        <v>116</v>
      </c>
    </row>
    <row r="27" spans="1:3" ht="21" customHeight="1">
      <c r="A27" s="59"/>
      <c r="B27" s="57" t="s">
        <v>117</v>
      </c>
      <c r="C27" s="60"/>
    </row>
    <row r="28" spans="1:3" ht="21" customHeight="1">
      <c r="A28" s="59"/>
      <c r="B28" s="57" t="s">
        <v>118</v>
      </c>
      <c r="C28" s="60"/>
    </row>
    <row r="29" spans="1:3" ht="21" customHeight="1">
      <c r="A29" s="61"/>
      <c r="B29" s="50" t="s">
        <v>119</v>
      </c>
      <c r="C29" s="62"/>
    </row>
    <row r="30" spans="1:3" ht="21" customHeight="1">
      <c r="A30" s="41">
        <v>9</v>
      </c>
      <c r="B30" s="52" t="s">
        <v>120</v>
      </c>
      <c r="C30" s="53" t="s">
        <v>121</v>
      </c>
    </row>
    <row r="31" spans="1:3" ht="21" customHeight="1">
      <c r="A31" s="41">
        <v>10</v>
      </c>
      <c r="B31" s="52" t="s">
        <v>122</v>
      </c>
      <c r="C31" s="53" t="s">
        <v>123</v>
      </c>
    </row>
    <row r="32" spans="1:3" ht="21" customHeight="1">
      <c r="A32" s="41">
        <v>11</v>
      </c>
      <c r="B32" s="52" t="s">
        <v>124</v>
      </c>
      <c r="C32" s="53" t="s">
        <v>125</v>
      </c>
    </row>
    <row r="33" spans="1:3" ht="21" customHeight="1">
      <c r="A33" s="41">
        <v>12</v>
      </c>
      <c r="B33" s="52" t="s">
        <v>126</v>
      </c>
      <c r="C33" s="53" t="s">
        <v>127</v>
      </c>
    </row>
    <row r="34" spans="1:3" ht="21" customHeight="1">
      <c r="A34" s="41">
        <v>13</v>
      </c>
      <c r="B34" s="52" t="s">
        <v>128</v>
      </c>
      <c r="C34" s="53" t="s">
        <v>128</v>
      </c>
    </row>
    <row r="35" spans="1:3" ht="21" customHeight="1">
      <c r="A35" s="41">
        <v>14</v>
      </c>
      <c r="B35" s="52" t="s">
        <v>129</v>
      </c>
      <c r="C35" s="53" t="s">
        <v>130</v>
      </c>
    </row>
    <row r="36" spans="1:3" ht="21" customHeight="1">
      <c r="A36" s="41">
        <v>15</v>
      </c>
      <c r="B36" s="52" t="s">
        <v>131</v>
      </c>
      <c r="C36" s="53" t="s">
        <v>132</v>
      </c>
    </row>
    <row r="37" spans="1:3" ht="21" customHeight="1">
      <c r="A37" s="41">
        <v>16</v>
      </c>
      <c r="B37" s="52" t="s">
        <v>133</v>
      </c>
      <c r="C37" s="53" t="s">
        <v>133</v>
      </c>
    </row>
    <row r="38" spans="1:3" ht="21" customHeight="1">
      <c r="A38" s="41">
        <v>17</v>
      </c>
      <c r="B38" s="52" t="s">
        <v>134</v>
      </c>
      <c r="C38" s="53" t="s">
        <v>91</v>
      </c>
    </row>
    <row r="39" spans="1:3" ht="21" customHeight="1">
      <c r="A39" s="41">
        <v>18</v>
      </c>
      <c r="B39" s="52" t="s">
        <v>135</v>
      </c>
      <c r="C39" s="53" t="s">
        <v>135</v>
      </c>
    </row>
    <row r="40" spans="1:3" ht="21" customHeight="1" thickBot="1">
      <c r="A40" s="63">
        <v>19</v>
      </c>
      <c r="B40" s="64" t="s">
        <v>136</v>
      </c>
      <c r="C40" s="65" t="s">
        <v>137</v>
      </c>
    </row>
  </sheetData>
  <mergeCells count="11">
    <mergeCell ref="B9:C9"/>
    <mergeCell ref="B10:C10"/>
    <mergeCell ref="A11:C11"/>
    <mergeCell ref="A13:C13"/>
    <mergeCell ref="A18:A21"/>
    <mergeCell ref="C18:C21"/>
    <mergeCell ref="A3:C3"/>
    <mergeCell ref="B5:C5"/>
    <mergeCell ref="B6:C6"/>
    <mergeCell ref="B7:C7"/>
    <mergeCell ref="B8:C8"/>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C22"/>
  <sheetViews>
    <sheetView view="pageBreakPreview" topLeftCell="A7" zoomScaleNormal="70" zoomScaleSheetLayoutView="100" workbookViewId="0">
      <selection activeCell="B12" sqref="B12:K12"/>
    </sheetView>
  </sheetViews>
  <sheetFormatPr defaultRowHeight="13.5"/>
  <cols>
    <col min="1" max="1" width="5.25" style="38" customWidth="1"/>
    <col min="2" max="2" width="54" style="38" customWidth="1"/>
    <col min="3" max="3" width="15.5" style="38" customWidth="1"/>
    <col min="4" max="16384" width="9" style="38"/>
  </cols>
  <sheetData>
    <row r="1" spans="1:3">
      <c r="A1" s="37" t="s">
        <v>138</v>
      </c>
      <c r="B1" s="37"/>
      <c r="C1" s="37"/>
    </row>
    <row r="2" spans="1:3">
      <c r="A2" s="37"/>
      <c r="B2" s="37"/>
      <c r="C2" s="37"/>
    </row>
    <row r="3" spans="1:3">
      <c r="A3" s="37"/>
      <c r="B3" s="37"/>
      <c r="C3" s="37"/>
    </row>
    <row r="4" spans="1:3" ht="27" customHeight="1">
      <c r="A4" s="430" t="s">
        <v>139</v>
      </c>
      <c r="B4" s="430"/>
      <c r="C4" s="430"/>
    </row>
    <row r="5" spans="1:3" ht="13.5" customHeight="1">
      <c r="A5" s="66"/>
      <c r="B5" s="66"/>
      <c r="C5" s="66"/>
    </row>
    <row r="6" spans="1:3" ht="13.5" customHeight="1" thickBot="1">
      <c r="A6" s="66"/>
      <c r="B6" s="66"/>
      <c r="C6" s="66"/>
    </row>
    <row r="7" spans="1:3" ht="37.5" customHeight="1" thickBot="1">
      <c r="A7" s="39" t="s">
        <v>95</v>
      </c>
      <c r="B7" s="431" t="s">
        <v>140</v>
      </c>
      <c r="C7" s="432"/>
    </row>
    <row r="8" spans="1:3" ht="37.5" customHeight="1" thickTop="1">
      <c r="A8" s="67">
        <v>1</v>
      </c>
      <c r="B8" s="433" t="s">
        <v>80</v>
      </c>
      <c r="C8" s="434"/>
    </row>
    <row r="9" spans="1:3" ht="37.5" customHeight="1">
      <c r="A9" s="41">
        <v>2</v>
      </c>
      <c r="B9" s="426" t="s">
        <v>83</v>
      </c>
      <c r="C9" s="427"/>
    </row>
    <row r="10" spans="1:3" ht="37.5" customHeight="1">
      <c r="A10" s="54">
        <v>3</v>
      </c>
      <c r="B10" s="426" t="s">
        <v>85</v>
      </c>
      <c r="C10" s="427"/>
    </row>
    <row r="11" spans="1:3" ht="37.5" customHeight="1">
      <c r="A11" s="54">
        <v>4</v>
      </c>
      <c r="B11" s="426" t="s">
        <v>88</v>
      </c>
      <c r="C11" s="427"/>
    </row>
    <row r="12" spans="1:3" ht="37.5" customHeight="1">
      <c r="A12" s="54">
        <v>5</v>
      </c>
      <c r="B12" s="426" t="s">
        <v>90</v>
      </c>
      <c r="C12" s="427"/>
    </row>
    <row r="13" spans="1:3" ht="37.5" customHeight="1" thickBot="1">
      <c r="A13" s="63">
        <v>6</v>
      </c>
      <c r="B13" s="428" t="s">
        <v>91</v>
      </c>
      <c r="C13" s="429"/>
    </row>
    <row r="14" spans="1:3" ht="27" customHeight="1">
      <c r="A14" s="68"/>
      <c r="B14" s="69"/>
      <c r="C14" s="69"/>
    </row>
    <row r="15" spans="1:3" ht="27" customHeight="1">
      <c r="A15" s="68"/>
      <c r="B15" s="69"/>
      <c r="C15" s="69"/>
    </row>
    <row r="16" spans="1:3" ht="27" customHeight="1">
      <c r="A16" s="68"/>
      <c r="B16" s="69"/>
      <c r="C16" s="69"/>
    </row>
    <row r="17" spans="1:3" ht="27" customHeight="1">
      <c r="A17" s="68"/>
      <c r="B17" s="69"/>
      <c r="C17" s="69"/>
    </row>
    <row r="18" spans="1:3" ht="27" customHeight="1">
      <c r="A18" s="68"/>
      <c r="B18" s="69"/>
      <c r="C18" s="69"/>
    </row>
    <row r="19" spans="1:3" ht="27" customHeight="1">
      <c r="A19" s="68"/>
      <c r="B19" s="69"/>
      <c r="C19" s="69"/>
    </row>
    <row r="20" spans="1:3" ht="27" customHeight="1">
      <c r="A20" s="68"/>
      <c r="B20" s="69"/>
      <c r="C20" s="69"/>
    </row>
    <row r="21" spans="1:3" ht="27" customHeight="1">
      <c r="A21" s="68"/>
      <c r="B21" s="69"/>
      <c r="C21" s="69"/>
    </row>
    <row r="22" spans="1:3" ht="27" customHeight="1">
      <c r="A22" s="68"/>
      <c r="B22" s="69"/>
      <c r="C22" s="69"/>
    </row>
  </sheetData>
  <mergeCells count="8">
    <mergeCell ref="B12:C12"/>
    <mergeCell ref="B13:C13"/>
    <mergeCell ref="A4:C4"/>
    <mergeCell ref="B7:C7"/>
    <mergeCell ref="B8:C8"/>
    <mergeCell ref="B9:C9"/>
    <mergeCell ref="B10:C10"/>
    <mergeCell ref="B11:C1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L10"/>
  <sheetViews>
    <sheetView view="pageBreakPreview" zoomScaleNormal="100" zoomScaleSheetLayoutView="100" workbookViewId="0">
      <selection activeCell="B10" sqref="B10:L10"/>
    </sheetView>
  </sheetViews>
  <sheetFormatPr defaultRowHeight="13.5"/>
  <cols>
    <col min="1" max="1" width="3.625" style="209" customWidth="1"/>
  </cols>
  <sheetData>
    <row r="1" spans="1:12" ht="21" customHeight="1">
      <c r="A1" s="76" t="s">
        <v>307</v>
      </c>
    </row>
    <row r="2" spans="1:12" ht="20.25" customHeight="1">
      <c r="A2" s="206" t="s">
        <v>308</v>
      </c>
    </row>
    <row r="3" spans="1:12" ht="14.25">
      <c r="A3" s="206"/>
    </row>
    <row r="4" spans="1:12" ht="21.75" customHeight="1">
      <c r="A4" s="436" t="s">
        <v>309</v>
      </c>
      <c r="B4" s="437"/>
      <c r="C4" s="437"/>
      <c r="D4" s="437"/>
      <c r="E4" s="437"/>
      <c r="F4" s="437"/>
      <c r="G4" s="437"/>
      <c r="H4" s="437"/>
      <c r="I4" s="437"/>
      <c r="J4" s="437"/>
      <c r="K4" s="437"/>
      <c r="L4" s="438"/>
    </row>
    <row r="5" spans="1:12" s="208" customFormat="1" ht="17.25" customHeight="1">
      <c r="A5" s="207" t="s">
        <v>310</v>
      </c>
      <c r="B5" s="435" t="s">
        <v>312</v>
      </c>
      <c r="C5" s="435"/>
      <c r="D5" s="435"/>
      <c r="E5" s="435"/>
      <c r="F5" s="435"/>
      <c r="G5" s="435"/>
      <c r="H5" s="435"/>
      <c r="I5" s="435"/>
      <c r="J5" s="435"/>
      <c r="K5" s="435"/>
      <c r="L5" s="435"/>
    </row>
    <row r="6" spans="1:12" s="208" customFormat="1" ht="17.25" customHeight="1">
      <c r="A6" s="207" t="s">
        <v>311</v>
      </c>
      <c r="B6" s="435" t="s">
        <v>313</v>
      </c>
      <c r="C6" s="435"/>
      <c r="D6" s="435"/>
      <c r="E6" s="435"/>
      <c r="F6" s="435"/>
      <c r="G6" s="435"/>
      <c r="H6" s="435"/>
      <c r="I6" s="435"/>
      <c r="J6" s="435"/>
      <c r="K6" s="435"/>
      <c r="L6" s="435"/>
    </row>
    <row r="7" spans="1:12" s="208" customFormat="1" ht="69.75" customHeight="1">
      <c r="A7" s="207" t="s">
        <v>316</v>
      </c>
      <c r="B7" s="435" t="s">
        <v>410</v>
      </c>
      <c r="C7" s="435"/>
      <c r="D7" s="435"/>
      <c r="E7" s="435"/>
      <c r="F7" s="435"/>
      <c r="G7" s="435"/>
      <c r="H7" s="435"/>
      <c r="I7" s="435"/>
      <c r="J7" s="435"/>
      <c r="K7" s="435"/>
      <c r="L7" s="435"/>
    </row>
    <row r="8" spans="1:12" s="208" customFormat="1" ht="89.25" customHeight="1">
      <c r="A8" s="207" t="s">
        <v>317</v>
      </c>
      <c r="B8" s="435" t="s">
        <v>411</v>
      </c>
      <c r="C8" s="435"/>
      <c r="D8" s="435"/>
      <c r="E8" s="435"/>
      <c r="F8" s="435"/>
      <c r="G8" s="435"/>
      <c r="H8" s="435"/>
      <c r="I8" s="435"/>
      <c r="J8" s="435"/>
      <c r="K8" s="435"/>
      <c r="L8" s="435"/>
    </row>
    <row r="9" spans="1:12" s="208" customFormat="1" ht="58.5" customHeight="1">
      <c r="A9" s="207" t="s">
        <v>318</v>
      </c>
      <c r="B9" s="435" t="s">
        <v>314</v>
      </c>
      <c r="C9" s="435"/>
      <c r="D9" s="435"/>
      <c r="E9" s="435"/>
      <c r="F9" s="435"/>
      <c r="G9" s="435"/>
      <c r="H9" s="435"/>
      <c r="I9" s="435"/>
      <c r="J9" s="435"/>
      <c r="K9" s="435"/>
      <c r="L9" s="435"/>
    </row>
    <row r="10" spans="1:12" s="208" customFormat="1" ht="34.5" customHeight="1">
      <c r="A10" s="207" t="s">
        <v>319</v>
      </c>
      <c r="B10" s="435" t="s">
        <v>418</v>
      </c>
      <c r="C10" s="435"/>
      <c r="D10" s="435"/>
      <c r="E10" s="435"/>
      <c r="F10" s="435"/>
      <c r="G10" s="435"/>
      <c r="H10" s="435"/>
      <c r="I10" s="435"/>
      <c r="J10" s="435"/>
      <c r="K10" s="435"/>
      <c r="L10" s="435"/>
    </row>
  </sheetData>
  <mergeCells count="7">
    <mergeCell ref="B9:L9"/>
    <mergeCell ref="B10:L10"/>
    <mergeCell ref="A4:L4"/>
    <mergeCell ref="B5:L5"/>
    <mergeCell ref="B6:L6"/>
    <mergeCell ref="B7:L7"/>
    <mergeCell ref="B8:L8"/>
  </mergeCells>
  <phoneticPr fontId="23"/>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A1:T31"/>
  <sheetViews>
    <sheetView view="pageBreakPreview" topLeftCell="D7" zoomScale="75" zoomScaleNormal="70" zoomScaleSheetLayoutView="75" workbookViewId="0">
      <selection activeCell="C12" sqref="C12:K12"/>
    </sheetView>
  </sheetViews>
  <sheetFormatPr defaultRowHeight="13.5"/>
  <cols>
    <col min="1" max="1" width="22" style="1" bestFit="1" customWidth="1"/>
    <col min="2" max="2" width="20.5" style="1" customWidth="1"/>
    <col min="3" max="3" width="10.75" style="1" bestFit="1" customWidth="1"/>
    <col min="4" max="7" width="12.125" style="1" customWidth="1"/>
    <col min="8" max="8" width="8.625" style="1" bestFit="1" customWidth="1"/>
    <col min="9" max="16" width="12.125" style="1" customWidth="1"/>
    <col min="17" max="17" width="13.75" style="1" customWidth="1"/>
    <col min="18" max="20" width="12.125" style="1" customWidth="1"/>
    <col min="21" max="16384" width="9" style="1"/>
  </cols>
  <sheetData>
    <row r="1" spans="1:20" ht="31.5" customHeight="1">
      <c r="A1" s="210" t="s">
        <v>142</v>
      </c>
    </row>
    <row r="2" spans="1:20" ht="24">
      <c r="A2" s="240" t="s">
        <v>412</v>
      </c>
      <c r="B2" s="240"/>
      <c r="C2" s="240"/>
      <c r="D2" s="240"/>
      <c r="E2" s="240"/>
      <c r="F2" s="240"/>
      <c r="G2" s="240"/>
      <c r="H2" s="240"/>
      <c r="I2" s="240"/>
      <c r="J2" s="240"/>
      <c r="K2" s="240"/>
      <c r="L2" s="240"/>
      <c r="M2" s="240"/>
      <c r="N2" s="240"/>
      <c r="O2" s="240"/>
      <c r="P2" s="240"/>
      <c r="Q2" s="240"/>
      <c r="R2" s="240"/>
      <c r="S2" s="240"/>
      <c r="T2" s="240"/>
    </row>
    <row r="3" spans="1:20" ht="10.5" customHeight="1"/>
    <row r="4" spans="1:20" ht="26.25" customHeight="1">
      <c r="A4" s="81" t="s">
        <v>217</v>
      </c>
      <c r="O4" s="249" t="s">
        <v>141</v>
      </c>
      <c r="P4" s="249"/>
      <c r="Q4" s="249"/>
      <c r="R4" s="249"/>
      <c r="S4" s="249"/>
      <c r="T4" s="249"/>
    </row>
    <row r="5" spans="1:20" ht="26.25" customHeight="1">
      <c r="A5" s="81" t="s">
        <v>315</v>
      </c>
      <c r="O5" s="243"/>
      <c r="P5" s="243"/>
      <c r="Q5" s="243"/>
      <c r="R5" s="243"/>
      <c r="S5" s="243"/>
      <c r="T5" s="243"/>
    </row>
    <row r="6" spans="1:20" ht="26.25" customHeight="1">
      <c r="A6" s="250" t="s">
        <v>6</v>
      </c>
      <c r="B6" s="257" t="s">
        <v>7</v>
      </c>
      <c r="C6" s="241" t="s">
        <v>8</v>
      </c>
      <c r="D6" s="266" t="s">
        <v>9</v>
      </c>
      <c r="E6" s="266" t="s">
        <v>10</v>
      </c>
      <c r="F6" s="247" t="s">
        <v>11</v>
      </c>
      <c r="G6" s="253" t="s">
        <v>12</v>
      </c>
      <c r="H6" s="268" t="s">
        <v>179</v>
      </c>
      <c r="I6" s="269"/>
      <c r="J6" s="269"/>
      <c r="K6" s="269"/>
      <c r="L6" s="269"/>
      <c r="M6" s="269"/>
      <c r="N6" s="270"/>
      <c r="O6" s="265" t="s">
        <v>14</v>
      </c>
      <c r="P6" s="265" t="s">
        <v>15</v>
      </c>
      <c r="Q6" s="241" t="s">
        <v>169</v>
      </c>
      <c r="R6" s="253" t="s">
        <v>170</v>
      </c>
      <c r="S6" s="253" t="s">
        <v>171</v>
      </c>
      <c r="T6" s="247" t="s">
        <v>207</v>
      </c>
    </row>
    <row r="7" spans="1:20" ht="36.75" customHeight="1">
      <c r="A7" s="251"/>
      <c r="B7" s="258"/>
      <c r="C7" s="242"/>
      <c r="D7" s="267"/>
      <c r="E7" s="267"/>
      <c r="F7" s="248"/>
      <c r="G7" s="254"/>
      <c r="H7" s="242" t="s">
        <v>13</v>
      </c>
      <c r="I7" s="241" t="s">
        <v>176</v>
      </c>
      <c r="J7" s="253" t="s">
        <v>177</v>
      </c>
      <c r="K7" s="244" t="s">
        <v>178</v>
      </c>
      <c r="L7" s="245"/>
      <c r="M7" s="246"/>
      <c r="N7" s="263" t="s">
        <v>175</v>
      </c>
      <c r="O7" s="260"/>
      <c r="P7" s="260"/>
      <c r="Q7" s="242"/>
      <c r="R7" s="254"/>
      <c r="S7" s="254"/>
      <c r="T7" s="248"/>
    </row>
    <row r="8" spans="1:20" ht="26.25" customHeight="1">
      <c r="A8" s="452"/>
      <c r="B8" s="453"/>
      <c r="C8" s="444"/>
      <c r="D8" s="454"/>
      <c r="E8" s="454"/>
      <c r="F8" s="451"/>
      <c r="G8" s="255"/>
      <c r="H8" s="242"/>
      <c r="I8" s="444"/>
      <c r="J8" s="255"/>
      <c r="K8" s="112" t="s">
        <v>19</v>
      </c>
      <c r="L8" s="109" t="s">
        <v>20</v>
      </c>
      <c r="M8" s="108" t="s">
        <v>18</v>
      </c>
      <c r="N8" s="263"/>
      <c r="O8" s="261"/>
      <c r="P8" s="261"/>
      <c r="Q8" s="444"/>
      <c r="R8" s="255"/>
      <c r="S8" s="255"/>
      <c r="T8" s="451"/>
    </row>
    <row r="9" spans="1:20" s="4" customFormat="1" ht="24.75" customHeight="1">
      <c r="A9" s="83"/>
      <c r="B9" s="84"/>
      <c r="C9" s="84"/>
      <c r="D9" s="111" t="s">
        <v>23</v>
      </c>
      <c r="E9" s="111" t="s">
        <v>24</v>
      </c>
      <c r="F9" s="111" t="s">
        <v>156</v>
      </c>
      <c r="G9" s="111"/>
      <c r="H9" s="111" t="s">
        <v>157</v>
      </c>
      <c r="I9" s="111" t="s">
        <v>158</v>
      </c>
      <c r="J9" s="111"/>
      <c r="K9" s="111" t="s">
        <v>159</v>
      </c>
      <c r="L9" s="111"/>
      <c r="M9" s="111"/>
      <c r="N9" s="111"/>
      <c r="O9" s="111"/>
      <c r="P9" s="111"/>
      <c r="Q9" s="111" t="s">
        <v>160</v>
      </c>
      <c r="R9" s="111"/>
      <c r="S9" s="111" t="s">
        <v>161</v>
      </c>
      <c r="T9" s="111" t="s">
        <v>162</v>
      </c>
    </row>
    <row r="10" spans="1:20" ht="17.25" customHeight="1" thickBot="1">
      <c r="A10" s="2"/>
      <c r="B10" s="5"/>
      <c r="C10" s="5"/>
      <c r="D10" s="6" t="s">
        <v>26</v>
      </c>
      <c r="E10" s="6" t="s">
        <v>26</v>
      </c>
      <c r="F10" s="6" t="s">
        <v>26</v>
      </c>
      <c r="G10" s="6" t="s">
        <v>26</v>
      </c>
      <c r="H10" s="6" t="s">
        <v>27</v>
      </c>
      <c r="I10" s="6" t="s">
        <v>26</v>
      </c>
      <c r="J10" s="6" t="s">
        <v>26</v>
      </c>
      <c r="K10" s="6" t="s">
        <v>28</v>
      </c>
      <c r="L10" s="6" t="s">
        <v>27</v>
      </c>
      <c r="M10" s="6" t="s">
        <v>29</v>
      </c>
      <c r="N10" s="6" t="s">
        <v>29</v>
      </c>
      <c r="O10" s="6" t="s">
        <v>26</v>
      </c>
      <c r="P10" s="6" t="s">
        <v>26</v>
      </c>
      <c r="Q10" s="6" t="s">
        <v>29</v>
      </c>
      <c r="R10" s="6" t="s">
        <v>26</v>
      </c>
      <c r="S10" s="6" t="s">
        <v>26</v>
      </c>
      <c r="T10" s="85" t="s">
        <v>26</v>
      </c>
    </row>
    <row r="11" spans="1:20" ht="113.25" customHeight="1" thickBot="1">
      <c r="A11" s="113" t="s">
        <v>0</v>
      </c>
      <c r="B11" s="137" t="s">
        <v>206</v>
      </c>
      <c r="C11" s="138" t="s">
        <v>37</v>
      </c>
      <c r="D11" s="114">
        <v>7027000</v>
      </c>
      <c r="E11" s="115">
        <v>0</v>
      </c>
      <c r="F11" s="86">
        <f>D11-E11</f>
        <v>7027000</v>
      </c>
      <c r="G11" s="87">
        <f>'別紙２（記入例）'!F84</f>
        <v>7027000</v>
      </c>
      <c r="H11" s="116">
        <v>15</v>
      </c>
      <c r="I11" s="114">
        <v>630000</v>
      </c>
      <c r="J11" s="107">
        <f>ROUNDDOWN(IF(H11&gt;70,70,H11)/5,0)*215000</f>
        <v>645000</v>
      </c>
      <c r="K11" s="114">
        <v>120</v>
      </c>
      <c r="L11" s="86">
        <f>IF(ROUNDDOWN(K11/40,0)&gt;30,30,ROUNDDOWN(K11/40,0))</f>
        <v>3</v>
      </c>
      <c r="M11" s="70">
        <f>IF(L11&lt;1,0,IF((1&lt;=L11)*OR(L11&lt;=4),113000,IF((5&lt;=L11)*OR(L11&lt;=9),226000,IF((10&lt;=L11)*OR(L11&lt;=14),566000,IF((15&lt;=L11)*OR(L11&lt;=19),849000,1132000+(L11-20)*45000)))))</f>
        <v>113000</v>
      </c>
      <c r="N11" s="70">
        <f>I11+J11+M11</f>
        <v>1388000</v>
      </c>
      <c r="O11" s="70">
        <f>MIN(G11,N11)</f>
        <v>1388000</v>
      </c>
      <c r="P11" s="87">
        <f>MIN(F11,O11)</f>
        <v>1388000</v>
      </c>
      <c r="Q11" s="114">
        <v>448000</v>
      </c>
      <c r="R11" s="86">
        <f>MIN(P11/2*0.8931,Q11)</f>
        <v>448000</v>
      </c>
      <c r="S11" s="70">
        <f>ROUNDDOWN(R11,-3)</f>
        <v>448000</v>
      </c>
      <c r="T11" s="79">
        <f>SUM(Q11-S11)</f>
        <v>0</v>
      </c>
    </row>
    <row r="12" spans="1:20" ht="28.5" customHeight="1">
      <c r="A12" s="9"/>
      <c r="B12" s="9"/>
      <c r="C12" s="7"/>
      <c r="D12" s="8"/>
      <c r="E12" s="9"/>
      <c r="F12" s="9"/>
      <c r="G12" s="9"/>
      <c r="H12" s="10"/>
      <c r="I12" s="10"/>
      <c r="J12" s="10"/>
      <c r="K12" s="10"/>
      <c r="L12" s="10"/>
      <c r="M12" s="10"/>
      <c r="N12" s="10"/>
      <c r="O12" s="10"/>
      <c r="P12" s="10"/>
      <c r="Q12" s="10"/>
      <c r="R12" s="10"/>
      <c r="S12" s="10"/>
      <c r="T12" s="10"/>
    </row>
    <row r="13" spans="1:20" ht="28.5" customHeight="1">
      <c r="B13" s="12"/>
      <c r="C13" s="7"/>
      <c r="F13" s="12"/>
      <c r="G13" s="12"/>
    </row>
    <row r="14" spans="1:20" ht="28.5" customHeight="1">
      <c r="A14" s="9"/>
      <c r="B14" s="9"/>
      <c r="C14" s="7"/>
      <c r="D14" s="8"/>
      <c r="E14" s="9"/>
      <c r="F14" s="9"/>
      <c r="G14" s="9"/>
      <c r="H14" s="10"/>
      <c r="I14" s="10"/>
      <c r="J14" s="10"/>
      <c r="K14" s="10"/>
      <c r="L14" s="10"/>
      <c r="M14" s="10"/>
      <c r="N14" s="10"/>
      <c r="O14" s="10"/>
      <c r="P14" s="10"/>
      <c r="Q14" s="10"/>
      <c r="R14" s="10"/>
      <c r="S14" s="10"/>
      <c r="T14" s="10"/>
    </row>
    <row r="15" spans="1:20" ht="28.5" customHeight="1">
      <c r="B15" s="12"/>
      <c r="C15" s="11"/>
      <c r="F15" s="12"/>
      <c r="G15" s="12"/>
    </row>
    <row r="16" spans="1:20" ht="28.5" customHeight="1">
      <c r="B16" s="12"/>
      <c r="C16" s="7"/>
      <c r="F16" s="12"/>
      <c r="G16" s="12"/>
    </row>
    <row r="17" spans="1:20" ht="28.5" customHeight="1">
      <c r="B17" s="12"/>
      <c r="C17" s="110"/>
      <c r="F17" s="12"/>
      <c r="G17" s="12"/>
    </row>
    <row r="18" spans="1:20" s="4" customFormat="1" ht="28.5" customHeight="1">
      <c r="B18" s="82"/>
      <c r="F18" s="82"/>
      <c r="G18" s="82"/>
    </row>
    <row r="19" spans="1:20" s="4" customFormat="1" ht="28.5" customHeight="1">
      <c r="B19" s="82"/>
      <c r="C19" s="110"/>
      <c r="F19" s="82"/>
      <c r="G19" s="82"/>
    </row>
    <row r="20" spans="1:20" s="4" customFormat="1" ht="28.5" customHeight="1">
      <c r="A20" s="82"/>
      <c r="C20" s="110"/>
      <c r="E20" s="82"/>
    </row>
    <row r="21" spans="1:20" s="4" customFormat="1" ht="28.5" customHeight="1" thickBot="1">
      <c r="A21" s="82"/>
      <c r="C21" s="110"/>
      <c r="E21" s="82"/>
    </row>
    <row r="22" spans="1:20" ht="28.5" customHeight="1">
      <c r="J22" s="277" t="s">
        <v>143</v>
      </c>
      <c r="K22" s="445" t="s">
        <v>208</v>
      </c>
      <c r="L22" s="446"/>
      <c r="M22" s="446"/>
      <c r="N22" s="447"/>
      <c r="O22" s="279" t="s">
        <v>144</v>
      </c>
      <c r="P22" s="98" t="s">
        <v>209</v>
      </c>
      <c r="Q22" s="99"/>
      <c r="R22" s="284"/>
      <c r="S22" s="284"/>
      <c r="T22" s="285"/>
    </row>
    <row r="23" spans="1:20" ht="28.5" customHeight="1">
      <c r="J23" s="278"/>
      <c r="K23" s="448"/>
      <c r="L23" s="449"/>
      <c r="M23" s="449"/>
      <c r="N23" s="450"/>
      <c r="O23" s="280"/>
      <c r="P23" s="281" t="s">
        <v>210</v>
      </c>
      <c r="Q23" s="282"/>
      <c r="R23" s="282"/>
      <c r="S23" s="282"/>
      <c r="T23" s="283"/>
    </row>
    <row r="24" spans="1:20" ht="28.5" customHeight="1">
      <c r="J24" s="71" t="s">
        <v>146</v>
      </c>
      <c r="K24" s="288" t="s">
        <v>211</v>
      </c>
      <c r="L24" s="289"/>
      <c r="M24" s="289"/>
      <c r="N24" s="290"/>
      <c r="O24" s="72" t="s">
        <v>147</v>
      </c>
      <c r="P24" s="288" t="s">
        <v>211</v>
      </c>
      <c r="Q24" s="289"/>
      <c r="R24" s="289"/>
      <c r="S24" s="289"/>
      <c r="T24" s="291"/>
    </row>
    <row r="25" spans="1:20" ht="28.5" customHeight="1">
      <c r="J25" s="101" t="s">
        <v>216</v>
      </c>
      <c r="K25" s="441" t="s">
        <v>212</v>
      </c>
      <c r="L25" s="442"/>
      <c r="M25" s="442"/>
      <c r="N25" s="442"/>
      <c r="O25" s="442"/>
      <c r="P25" s="442"/>
      <c r="Q25" s="442"/>
      <c r="R25" s="442"/>
      <c r="S25" s="442"/>
      <c r="T25" s="443"/>
    </row>
    <row r="26" spans="1:20" ht="56.25" customHeight="1">
      <c r="J26" s="101" t="s">
        <v>174</v>
      </c>
      <c r="K26" s="104" t="s">
        <v>148</v>
      </c>
      <c r="L26" s="439" t="s">
        <v>213</v>
      </c>
      <c r="M26" s="439"/>
      <c r="N26" s="105" t="s">
        <v>149</v>
      </c>
      <c r="O26" s="439" t="s">
        <v>213</v>
      </c>
      <c r="P26" s="439"/>
      <c r="Q26" s="105" t="s">
        <v>150</v>
      </c>
      <c r="R26" s="439" t="s">
        <v>214</v>
      </c>
      <c r="S26" s="439"/>
      <c r="T26" s="440"/>
    </row>
    <row r="27" spans="1:20" ht="56.25" customHeight="1" thickBot="1">
      <c r="J27" s="106" t="s">
        <v>173</v>
      </c>
      <c r="K27" s="102" t="s">
        <v>148</v>
      </c>
      <c r="L27" s="439" t="s">
        <v>213</v>
      </c>
      <c r="M27" s="439"/>
      <c r="N27" s="103" t="s">
        <v>149</v>
      </c>
      <c r="O27" s="439" t="s">
        <v>213</v>
      </c>
      <c r="P27" s="439"/>
      <c r="Q27" s="103" t="s">
        <v>150</v>
      </c>
      <c r="R27" s="439" t="s">
        <v>214</v>
      </c>
      <c r="S27" s="439"/>
      <c r="T27" s="440"/>
    </row>
    <row r="28" spans="1:20" ht="28.5" customHeight="1"/>
    <row r="29" spans="1:20" ht="28.5" customHeight="1"/>
    <row r="30" spans="1:20" ht="15.75" customHeight="1"/>
    <row r="31" spans="1:20" ht="15.75" customHeight="1"/>
  </sheetData>
  <mergeCells count="36">
    <mergeCell ref="F6:F8"/>
    <mergeCell ref="G6:G8"/>
    <mergeCell ref="R6:R8"/>
    <mergeCell ref="S6:S8"/>
    <mergeCell ref="A2:T2"/>
    <mergeCell ref="O4:T4"/>
    <mergeCell ref="O5:T5"/>
    <mergeCell ref="A6:A8"/>
    <mergeCell ref="B6:B8"/>
    <mergeCell ref="C6:C8"/>
    <mergeCell ref="D6:D8"/>
    <mergeCell ref="E6:E8"/>
    <mergeCell ref="T6:T8"/>
    <mergeCell ref="H7:H8"/>
    <mergeCell ref="I7:I8"/>
    <mergeCell ref="J7:J8"/>
    <mergeCell ref="Q6:Q8"/>
    <mergeCell ref="J22:J23"/>
    <mergeCell ref="K22:N23"/>
    <mergeCell ref="O22:O23"/>
    <mergeCell ref="R22:T22"/>
    <mergeCell ref="P23:T23"/>
    <mergeCell ref="K7:M7"/>
    <mergeCell ref="N7:N8"/>
    <mergeCell ref="H6:N6"/>
    <mergeCell ref="O6:O8"/>
    <mergeCell ref="P6:P8"/>
    <mergeCell ref="L27:M27"/>
    <mergeCell ref="O27:P27"/>
    <mergeCell ref="R27:T27"/>
    <mergeCell ref="K24:N24"/>
    <mergeCell ref="P24:T24"/>
    <mergeCell ref="K25:T25"/>
    <mergeCell ref="L26:M26"/>
    <mergeCell ref="O26:P26"/>
    <mergeCell ref="R26:T26"/>
  </mergeCells>
  <phoneticPr fontId="17"/>
  <dataValidations count="2">
    <dataValidation type="whole" operator="greaterThan" allowBlank="1" showInputMessage="1" showErrorMessage="1" sqref="H11" xr:uid="{00000000-0002-0000-0600-000000000000}">
      <formula1>0</formula1>
    </dataValidation>
    <dataValidation type="list" allowBlank="1" showInputMessage="1" showErrorMessage="1" sqref="A11 C11" xr:uid="{00000000-0002-0000-0600-000001000000}">
      <formula1>#REF!</formula1>
    </dataValidation>
  </dataValidations>
  <printOptions horizontalCentered="1"/>
  <pageMargins left="0.55118110236220474" right="0.27559055118110237" top="0.70866141732283472" bottom="0.55118110236220474" header="0.51181102362204722" footer="0.51181102362204722"/>
  <pageSetup paperSize="9" scale="55" orientation="landscape" r:id="rId1"/>
  <headerFooter alignWithMargins="0">
    <oddHeader>&amp;R&amp;16記入例</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1:I69"/>
  <sheetViews>
    <sheetView view="pageBreakPreview" topLeftCell="A25" zoomScale="80" zoomScaleNormal="100" zoomScaleSheetLayoutView="80" workbookViewId="0">
      <selection activeCell="B11" sqref="B11:K12"/>
    </sheetView>
  </sheetViews>
  <sheetFormatPr defaultRowHeight="13.5"/>
  <cols>
    <col min="1" max="1" width="1.875" style="234" customWidth="1"/>
    <col min="2" max="3" width="2.125" style="234" customWidth="1"/>
    <col min="4" max="4" width="22.625" style="234" customWidth="1"/>
    <col min="5" max="5" width="2.125" style="234" customWidth="1"/>
    <col min="6" max="7" width="35.75" style="234" customWidth="1"/>
    <col min="8" max="8" width="34.5" style="234" customWidth="1"/>
    <col min="9" max="16384" width="9" style="234"/>
  </cols>
  <sheetData>
    <row r="1" spans="2:8" s="212" customFormat="1" ht="19.5" customHeight="1">
      <c r="B1" s="211" t="s">
        <v>320</v>
      </c>
      <c r="G1" s="213"/>
      <c r="H1" s="213"/>
    </row>
    <row r="2" spans="2:8" s="214" customFormat="1" ht="34.5" customHeight="1">
      <c r="B2" s="455" t="s">
        <v>321</v>
      </c>
      <c r="C2" s="455"/>
      <c r="D2" s="455"/>
      <c r="E2" s="455"/>
      <c r="F2" s="455"/>
      <c r="G2" s="455"/>
      <c r="H2" s="455"/>
    </row>
    <row r="3" spans="2:8" s="212" customFormat="1" ht="34.5" customHeight="1">
      <c r="B3" s="456" t="s">
        <v>186</v>
      </c>
      <c r="C3" s="457"/>
      <c r="D3" s="457"/>
      <c r="E3" s="457"/>
      <c r="F3" s="457"/>
      <c r="G3" s="457"/>
      <c r="H3" s="458"/>
    </row>
    <row r="4" spans="2:8" s="212" customFormat="1" ht="24.75" customHeight="1">
      <c r="B4" s="215"/>
      <c r="C4" s="459" t="s">
        <v>41</v>
      </c>
      <c r="D4" s="459"/>
      <c r="E4" s="216"/>
      <c r="F4" s="460" t="s">
        <v>322</v>
      </c>
      <c r="G4" s="461"/>
      <c r="H4" s="217" t="s">
        <v>323</v>
      </c>
    </row>
    <row r="5" spans="2:8" s="212" customFormat="1" ht="24" customHeight="1">
      <c r="B5" s="462" t="s">
        <v>324</v>
      </c>
      <c r="C5" s="463"/>
      <c r="D5" s="463"/>
      <c r="E5" s="464"/>
      <c r="F5" s="468" t="s">
        <v>325</v>
      </c>
      <c r="G5" s="469"/>
      <c r="H5" s="472"/>
    </row>
    <row r="6" spans="2:8" s="212" customFormat="1" ht="24" customHeight="1">
      <c r="B6" s="465"/>
      <c r="C6" s="466"/>
      <c r="D6" s="466"/>
      <c r="E6" s="467"/>
      <c r="F6" s="470"/>
      <c r="G6" s="471"/>
      <c r="H6" s="473"/>
    </row>
    <row r="7" spans="2:8" s="212" customFormat="1" ht="27.75" customHeight="1">
      <c r="B7" s="218"/>
      <c r="C7" s="474" t="s">
        <v>46</v>
      </c>
      <c r="D7" s="474"/>
      <c r="E7" s="219"/>
      <c r="F7" s="475" t="s">
        <v>326</v>
      </c>
      <c r="G7" s="476"/>
      <c r="H7" s="481" t="s">
        <v>327</v>
      </c>
    </row>
    <row r="8" spans="2:8" s="212" customFormat="1" ht="27.75" customHeight="1">
      <c r="B8" s="218"/>
      <c r="C8" s="484" t="s">
        <v>328</v>
      </c>
      <c r="D8" s="484"/>
      <c r="E8" s="484"/>
      <c r="F8" s="477"/>
      <c r="G8" s="478"/>
      <c r="H8" s="482"/>
    </row>
    <row r="9" spans="2:8" s="212" customFormat="1" ht="27.75" customHeight="1">
      <c r="B9" s="218"/>
      <c r="C9" s="485" t="s">
        <v>329</v>
      </c>
      <c r="D9" s="486"/>
      <c r="E9" s="487"/>
      <c r="F9" s="477"/>
      <c r="G9" s="478"/>
      <c r="H9" s="482"/>
    </row>
    <row r="10" spans="2:8" s="212" customFormat="1" ht="27.75" customHeight="1">
      <c r="B10" s="220"/>
      <c r="C10" s="485" t="s">
        <v>330</v>
      </c>
      <c r="D10" s="486"/>
      <c r="E10" s="487"/>
      <c r="F10" s="479"/>
      <c r="G10" s="480"/>
      <c r="H10" s="483"/>
    </row>
    <row r="11" spans="2:8" s="212" customFormat="1" ht="17.45" customHeight="1">
      <c r="B11" s="484" t="s">
        <v>331</v>
      </c>
      <c r="C11" s="484"/>
      <c r="D11" s="484"/>
      <c r="E11" s="484"/>
      <c r="F11" s="488" t="s">
        <v>332</v>
      </c>
      <c r="G11" s="489"/>
      <c r="H11" s="492"/>
    </row>
    <row r="12" spans="2:8" s="212" customFormat="1" ht="15" customHeight="1">
      <c r="B12" s="484"/>
      <c r="C12" s="484"/>
      <c r="D12" s="484"/>
      <c r="E12" s="484"/>
      <c r="F12" s="490"/>
      <c r="G12" s="491"/>
      <c r="H12" s="493"/>
    </row>
    <row r="13" spans="2:8" s="212" customFormat="1" ht="17.45" customHeight="1">
      <c r="B13" s="484" t="s">
        <v>333</v>
      </c>
      <c r="C13" s="484"/>
      <c r="D13" s="484"/>
      <c r="E13" s="484"/>
      <c r="F13" s="488" t="s">
        <v>334</v>
      </c>
      <c r="G13" s="489"/>
      <c r="H13" s="492"/>
    </row>
    <row r="14" spans="2:8" s="212" customFormat="1" ht="15" customHeight="1">
      <c r="B14" s="484"/>
      <c r="C14" s="484"/>
      <c r="D14" s="484"/>
      <c r="E14" s="484"/>
      <c r="F14" s="490"/>
      <c r="G14" s="491"/>
      <c r="H14" s="493"/>
    </row>
    <row r="15" spans="2:8" s="212" customFormat="1" ht="17.45" customHeight="1">
      <c r="B15" s="218"/>
      <c r="C15" s="463" t="s">
        <v>335</v>
      </c>
      <c r="D15" s="463"/>
      <c r="E15" s="221"/>
      <c r="F15" s="218"/>
      <c r="G15" s="219"/>
      <c r="H15" s="222"/>
    </row>
    <row r="16" spans="2:8" s="212" customFormat="1" ht="15" customHeight="1">
      <c r="B16" s="218"/>
      <c r="C16" s="494"/>
      <c r="D16" s="494"/>
      <c r="E16" s="223"/>
      <c r="F16" s="218"/>
      <c r="G16" s="219"/>
      <c r="H16" s="224"/>
    </row>
    <row r="17" spans="2:8" s="212" customFormat="1" ht="17.45" customHeight="1">
      <c r="B17" s="218"/>
      <c r="C17" s="462" t="s">
        <v>336</v>
      </c>
      <c r="D17" s="463"/>
      <c r="E17" s="464"/>
      <c r="F17" s="497" t="s">
        <v>337</v>
      </c>
      <c r="G17" s="498"/>
      <c r="H17" s="501" t="s">
        <v>338</v>
      </c>
    </row>
    <row r="18" spans="2:8" s="212" customFormat="1" ht="19.5" customHeight="1">
      <c r="B18" s="218"/>
      <c r="C18" s="495"/>
      <c r="D18" s="494"/>
      <c r="E18" s="496"/>
      <c r="F18" s="499"/>
      <c r="G18" s="500"/>
      <c r="H18" s="502"/>
    </row>
    <row r="19" spans="2:8" s="212" customFormat="1" ht="21" customHeight="1">
      <c r="B19" s="224"/>
      <c r="C19" s="463" t="s">
        <v>339</v>
      </c>
      <c r="D19" s="463"/>
      <c r="E19" s="464"/>
      <c r="F19" s="497" t="s">
        <v>340</v>
      </c>
      <c r="G19" s="498"/>
      <c r="H19" s="501" t="s">
        <v>341</v>
      </c>
    </row>
    <row r="20" spans="2:8" s="212" customFormat="1" ht="21" customHeight="1">
      <c r="B20" s="224"/>
      <c r="C20" s="466"/>
      <c r="D20" s="466"/>
      <c r="E20" s="467"/>
      <c r="F20" s="499"/>
      <c r="G20" s="500"/>
      <c r="H20" s="502"/>
    </row>
    <row r="21" spans="2:8" s="212" customFormat="1" ht="17.45" customHeight="1">
      <c r="B21" s="224"/>
      <c r="C21" s="463" t="s">
        <v>342</v>
      </c>
      <c r="D21" s="463"/>
      <c r="E21" s="464"/>
      <c r="F21" s="497" t="s">
        <v>343</v>
      </c>
      <c r="G21" s="498"/>
      <c r="H21" s="503" t="s">
        <v>344</v>
      </c>
    </row>
    <row r="22" spans="2:8" s="212" customFormat="1" ht="27" customHeight="1">
      <c r="B22" s="224"/>
      <c r="C22" s="466"/>
      <c r="D22" s="466"/>
      <c r="E22" s="467"/>
      <c r="F22" s="499"/>
      <c r="G22" s="500"/>
      <c r="H22" s="504"/>
    </row>
    <row r="23" spans="2:8" s="212" customFormat="1" ht="15" customHeight="1">
      <c r="B23" s="218"/>
      <c r="C23" s="462" t="s">
        <v>345</v>
      </c>
      <c r="D23" s="463"/>
      <c r="E23" s="464"/>
      <c r="F23" s="497" t="s">
        <v>346</v>
      </c>
      <c r="G23" s="498"/>
      <c r="H23" s="505" t="s">
        <v>347</v>
      </c>
    </row>
    <row r="24" spans="2:8" s="212" customFormat="1" ht="15" customHeight="1">
      <c r="B24" s="218"/>
      <c r="C24" s="495"/>
      <c r="D24" s="494"/>
      <c r="E24" s="496"/>
      <c r="F24" s="499"/>
      <c r="G24" s="500"/>
      <c r="H24" s="506"/>
    </row>
    <row r="25" spans="2:8" s="212" customFormat="1" ht="17.25" customHeight="1">
      <c r="B25" s="225"/>
      <c r="C25" s="463" t="s">
        <v>348</v>
      </c>
      <c r="D25" s="463"/>
      <c r="E25" s="226"/>
      <c r="F25" s="225"/>
      <c r="G25" s="226"/>
      <c r="H25" s="222"/>
    </row>
    <row r="26" spans="2:8" s="212" customFormat="1" ht="17.25" customHeight="1">
      <c r="B26" s="218"/>
      <c r="C26" s="466"/>
      <c r="D26" s="466"/>
      <c r="E26" s="227"/>
      <c r="F26" s="218"/>
      <c r="G26" s="219"/>
      <c r="H26" s="220"/>
    </row>
    <row r="27" spans="2:8" s="212" customFormat="1" ht="17.25" customHeight="1">
      <c r="B27" s="224"/>
      <c r="C27" s="495" t="s">
        <v>349</v>
      </c>
      <c r="D27" s="494"/>
      <c r="E27" s="496"/>
      <c r="F27" s="497" t="s">
        <v>350</v>
      </c>
      <c r="G27" s="498"/>
      <c r="H27" s="501" t="s">
        <v>351</v>
      </c>
    </row>
    <row r="28" spans="2:8" s="212" customFormat="1" ht="17.25" customHeight="1">
      <c r="B28" s="224"/>
      <c r="C28" s="495"/>
      <c r="D28" s="494"/>
      <c r="E28" s="496"/>
      <c r="F28" s="499"/>
      <c r="G28" s="500"/>
      <c r="H28" s="502"/>
    </row>
    <row r="29" spans="2:8" s="212" customFormat="1" ht="15" customHeight="1">
      <c r="B29" s="224"/>
      <c r="C29" s="462" t="s">
        <v>352</v>
      </c>
      <c r="D29" s="463"/>
      <c r="E29" s="464"/>
      <c r="F29" s="497" t="s">
        <v>353</v>
      </c>
      <c r="G29" s="498"/>
      <c r="H29" s="501" t="s">
        <v>354</v>
      </c>
    </row>
    <row r="30" spans="2:8" s="212" customFormat="1" ht="15" customHeight="1">
      <c r="B30" s="224"/>
      <c r="C30" s="495"/>
      <c r="D30" s="494"/>
      <c r="E30" s="496"/>
      <c r="F30" s="499"/>
      <c r="G30" s="500"/>
      <c r="H30" s="502"/>
    </row>
    <row r="31" spans="2:8" s="212" customFormat="1" ht="17.45" customHeight="1">
      <c r="B31" s="462" t="s">
        <v>60</v>
      </c>
      <c r="C31" s="463"/>
      <c r="D31" s="463"/>
      <c r="E31" s="464"/>
      <c r="F31" s="497" t="s">
        <v>355</v>
      </c>
      <c r="G31" s="498"/>
      <c r="H31" s="507"/>
    </row>
    <row r="32" spans="2:8" s="212" customFormat="1" ht="17.45" customHeight="1">
      <c r="B32" s="465"/>
      <c r="C32" s="466"/>
      <c r="D32" s="466"/>
      <c r="E32" s="467"/>
      <c r="F32" s="499"/>
      <c r="G32" s="500"/>
      <c r="H32" s="508"/>
    </row>
    <row r="33" spans="2:9" s="212" customFormat="1" ht="28.5" customHeight="1">
      <c r="B33" s="509" t="s">
        <v>356</v>
      </c>
      <c r="C33" s="510"/>
      <c r="D33" s="510"/>
      <c r="E33" s="511"/>
      <c r="F33" s="515" t="s">
        <v>357</v>
      </c>
      <c r="G33" s="516"/>
      <c r="H33" s="519" t="s">
        <v>358</v>
      </c>
      <c r="I33" s="228"/>
    </row>
    <row r="34" spans="2:9" s="212" customFormat="1" ht="30.75" customHeight="1">
      <c r="B34" s="512"/>
      <c r="C34" s="513"/>
      <c r="D34" s="513"/>
      <c r="E34" s="514"/>
      <c r="F34" s="517"/>
      <c r="G34" s="518"/>
      <c r="H34" s="520"/>
    </row>
    <row r="35" spans="2:9" s="212" customFormat="1" ht="34.5" customHeight="1">
      <c r="B35" s="456" t="s">
        <v>199</v>
      </c>
      <c r="C35" s="457"/>
      <c r="D35" s="457"/>
      <c r="E35" s="457"/>
      <c r="F35" s="457"/>
      <c r="G35" s="457"/>
      <c r="H35" s="458"/>
    </row>
    <row r="36" spans="2:9" s="212" customFormat="1" ht="33" customHeight="1">
      <c r="B36" s="229"/>
      <c r="C36" s="459" t="s">
        <v>41</v>
      </c>
      <c r="D36" s="459"/>
      <c r="E36" s="216"/>
      <c r="F36" s="460" t="s">
        <v>322</v>
      </c>
      <c r="G36" s="461"/>
      <c r="H36" s="217" t="s">
        <v>323</v>
      </c>
    </row>
    <row r="37" spans="2:9" s="212" customFormat="1" ht="28.5" customHeight="1">
      <c r="B37" s="225"/>
      <c r="C37" s="521" t="s">
        <v>62</v>
      </c>
      <c r="D37" s="521"/>
      <c r="E37" s="227"/>
      <c r="F37" s="475" t="s">
        <v>359</v>
      </c>
      <c r="G37" s="476"/>
      <c r="H37" s="481" t="s">
        <v>360</v>
      </c>
    </row>
    <row r="38" spans="2:9" s="212" customFormat="1" ht="28.5" customHeight="1">
      <c r="B38" s="218"/>
      <c r="C38" s="485" t="s">
        <v>361</v>
      </c>
      <c r="D38" s="486"/>
      <c r="E38" s="487"/>
      <c r="F38" s="477"/>
      <c r="G38" s="478"/>
      <c r="H38" s="482"/>
    </row>
    <row r="39" spans="2:9" s="212" customFormat="1" ht="28.5" customHeight="1">
      <c r="B39" s="224"/>
      <c r="C39" s="486" t="s">
        <v>329</v>
      </c>
      <c r="D39" s="486"/>
      <c r="E39" s="487"/>
      <c r="F39" s="477"/>
      <c r="G39" s="478"/>
      <c r="H39" s="482"/>
    </row>
    <row r="40" spans="2:9" s="212" customFormat="1" ht="28.5" customHeight="1">
      <c r="B40" s="220"/>
      <c r="C40" s="486" t="s">
        <v>362</v>
      </c>
      <c r="D40" s="486"/>
      <c r="E40" s="487"/>
      <c r="F40" s="479"/>
      <c r="G40" s="480"/>
      <c r="H40" s="483"/>
    </row>
    <row r="41" spans="2:9" s="212" customFormat="1" ht="35.25" customHeight="1">
      <c r="B41" s="456" t="s">
        <v>201</v>
      </c>
      <c r="C41" s="457"/>
      <c r="D41" s="457"/>
      <c r="E41" s="457"/>
      <c r="F41" s="457"/>
      <c r="G41" s="457"/>
      <c r="H41" s="458"/>
    </row>
    <row r="42" spans="2:9" s="212" customFormat="1" ht="33.75" customHeight="1">
      <c r="B42" s="230"/>
      <c r="C42" s="522" t="s">
        <v>41</v>
      </c>
      <c r="D42" s="522"/>
      <c r="E42" s="227"/>
      <c r="F42" s="523" t="s">
        <v>322</v>
      </c>
      <c r="G42" s="524"/>
      <c r="H42" s="231" t="s">
        <v>363</v>
      </c>
    </row>
    <row r="43" spans="2:9" s="212" customFormat="1" ht="28.5" customHeight="1">
      <c r="B43" s="218"/>
      <c r="C43" s="463" t="s">
        <v>364</v>
      </c>
      <c r="D43" s="463"/>
      <c r="E43" s="219"/>
      <c r="F43" s="475" t="s">
        <v>365</v>
      </c>
      <c r="G43" s="476"/>
      <c r="H43" s="481"/>
    </row>
    <row r="44" spans="2:9" s="212" customFormat="1" ht="28.5" customHeight="1">
      <c r="B44" s="218"/>
      <c r="C44" s="485" t="s">
        <v>366</v>
      </c>
      <c r="D44" s="486"/>
      <c r="E44" s="487"/>
      <c r="F44" s="477"/>
      <c r="G44" s="478"/>
      <c r="H44" s="482"/>
    </row>
    <row r="45" spans="2:9" s="212" customFormat="1" ht="28.5" customHeight="1">
      <c r="B45" s="218"/>
      <c r="C45" s="485" t="s">
        <v>367</v>
      </c>
      <c r="D45" s="486"/>
      <c r="E45" s="487"/>
      <c r="F45" s="477"/>
      <c r="G45" s="478"/>
      <c r="H45" s="482"/>
    </row>
    <row r="46" spans="2:9" s="212" customFormat="1" ht="28.5" customHeight="1">
      <c r="B46" s="218"/>
      <c r="C46" s="485" t="s">
        <v>368</v>
      </c>
      <c r="D46" s="486"/>
      <c r="E46" s="487"/>
      <c r="F46" s="479"/>
      <c r="G46" s="480"/>
      <c r="H46" s="483"/>
    </row>
    <row r="47" spans="2:9" s="212" customFormat="1" ht="12.75" customHeight="1">
      <c r="B47" s="225"/>
      <c r="C47" s="463" t="s">
        <v>335</v>
      </c>
      <c r="D47" s="463"/>
      <c r="E47" s="221"/>
      <c r="F47" s="218"/>
      <c r="G47" s="219"/>
      <c r="H47" s="222"/>
    </row>
    <row r="48" spans="2:9" s="212" customFormat="1" ht="17.25" customHeight="1">
      <c r="B48" s="218"/>
      <c r="C48" s="494"/>
      <c r="D48" s="494"/>
      <c r="E48" s="223"/>
      <c r="F48" s="218"/>
      <c r="G48" s="219"/>
      <c r="H48" s="224"/>
    </row>
    <row r="49" spans="2:8" s="212" customFormat="1" ht="15" customHeight="1">
      <c r="B49" s="218"/>
      <c r="C49" s="462" t="s">
        <v>336</v>
      </c>
      <c r="D49" s="463"/>
      <c r="E49" s="464"/>
      <c r="F49" s="497" t="s">
        <v>369</v>
      </c>
      <c r="G49" s="498"/>
      <c r="H49" s="501" t="s">
        <v>370</v>
      </c>
    </row>
    <row r="50" spans="2:8" s="212" customFormat="1" ht="17.25" customHeight="1">
      <c r="B50" s="218"/>
      <c r="C50" s="495"/>
      <c r="D50" s="494"/>
      <c r="E50" s="496"/>
      <c r="F50" s="499"/>
      <c r="G50" s="500"/>
      <c r="H50" s="525"/>
    </row>
    <row r="51" spans="2:8" s="212" customFormat="1" ht="15" customHeight="1">
      <c r="B51" s="224"/>
      <c r="C51" s="463" t="s">
        <v>339</v>
      </c>
      <c r="D51" s="463"/>
      <c r="E51" s="464"/>
      <c r="F51" s="497" t="s">
        <v>371</v>
      </c>
      <c r="G51" s="498"/>
      <c r="H51" s="525"/>
    </row>
    <row r="52" spans="2:8" s="212" customFormat="1" ht="17.25" customHeight="1">
      <c r="B52" s="224"/>
      <c r="C52" s="466"/>
      <c r="D52" s="466"/>
      <c r="E52" s="467"/>
      <c r="F52" s="499"/>
      <c r="G52" s="500"/>
      <c r="H52" s="525"/>
    </row>
    <row r="53" spans="2:8" s="212" customFormat="1" ht="15" customHeight="1">
      <c r="B53" s="224"/>
      <c r="C53" s="463" t="s">
        <v>342</v>
      </c>
      <c r="D53" s="463"/>
      <c r="E53" s="464"/>
      <c r="F53" s="526" t="s">
        <v>372</v>
      </c>
      <c r="G53" s="527"/>
      <c r="H53" s="525"/>
    </row>
    <row r="54" spans="2:8" s="212" customFormat="1" ht="17.25" customHeight="1">
      <c r="B54" s="224"/>
      <c r="C54" s="466"/>
      <c r="D54" s="466"/>
      <c r="E54" s="467"/>
      <c r="F54" s="528"/>
      <c r="G54" s="529"/>
      <c r="H54" s="525"/>
    </row>
    <row r="55" spans="2:8" s="212" customFormat="1" ht="17.25" customHeight="1">
      <c r="B55" s="218"/>
      <c r="C55" s="462" t="s">
        <v>345</v>
      </c>
      <c r="D55" s="463"/>
      <c r="E55" s="464"/>
      <c r="F55" s="497" t="s">
        <v>373</v>
      </c>
      <c r="G55" s="498"/>
      <c r="H55" s="525"/>
    </row>
    <row r="56" spans="2:8" s="212" customFormat="1" ht="17.25" customHeight="1">
      <c r="B56" s="218"/>
      <c r="C56" s="495"/>
      <c r="D56" s="494"/>
      <c r="E56" s="496"/>
      <c r="F56" s="499"/>
      <c r="G56" s="500"/>
      <c r="H56" s="502"/>
    </row>
    <row r="57" spans="2:8" s="212" customFormat="1" ht="15" customHeight="1">
      <c r="B57" s="225"/>
      <c r="C57" s="463" t="s">
        <v>348</v>
      </c>
      <c r="D57" s="463"/>
      <c r="E57" s="226"/>
      <c r="F57" s="225"/>
      <c r="G57" s="226"/>
      <c r="H57" s="222"/>
    </row>
    <row r="58" spans="2:8" s="212" customFormat="1" ht="15" customHeight="1">
      <c r="B58" s="218"/>
      <c r="C58" s="466"/>
      <c r="D58" s="466"/>
      <c r="E58" s="227"/>
      <c r="F58" s="218"/>
      <c r="G58" s="219"/>
      <c r="H58" s="224"/>
    </row>
    <row r="59" spans="2:8" s="212" customFormat="1" ht="15" customHeight="1">
      <c r="B59" s="218"/>
      <c r="C59" s="495" t="s">
        <v>349</v>
      </c>
      <c r="D59" s="494"/>
      <c r="E59" s="496"/>
      <c r="F59" s="497" t="s">
        <v>374</v>
      </c>
      <c r="G59" s="498"/>
      <c r="H59" s="519" t="s">
        <v>375</v>
      </c>
    </row>
    <row r="60" spans="2:8" s="212" customFormat="1" ht="15" customHeight="1">
      <c r="B60" s="218"/>
      <c r="C60" s="495"/>
      <c r="D60" s="494"/>
      <c r="E60" s="496"/>
      <c r="F60" s="530"/>
      <c r="G60" s="531"/>
      <c r="H60" s="520"/>
    </row>
    <row r="61" spans="2:8" s="212" customFormat="1" ht="15" customHeight="1">
      <c r="B61" s="218"/>
      <c r="C61" s="462" t="s">
        <v>352</v>
      </c>
      <c r="D61" s="463"/>
      <c r="E61" s="463"/>
      <c r="F61" s="532" t="s">
        <v>353</v>
      </c>
      <c r="G61" s="532"/>
      <c r="H61" s="533"/>
    </row>
    <row r="62" spans="2:8" s="212" customFormat="1" ht="15" customHeight="1">
      <c r="B62" s="218"/>
      <c r="C62" s="465"/>
      <c r="D62" s="466"/>
      <c r="E62" s="466"/>
      <c r="F62" s="532"/>
      <c r="G62" s="532"/>
      <c r="H62" s="534"/>
    </row>
    <row r="63" spans="2:8" s="212" customFormat="1" ht="15" customHeight="1">
      <c r="B63" s="462" t="s">
        <v>60</v>
      </c>
      <c r="C63" s="463"/>
      <c r="D63" s="463"/>
      <c r="E63" s="464"/>
      <c r="F63" s="530" t="s">
        <v>355</v>
      </c>
      <c r="G63" s="531"/>
      <c r="H63" s="507"/>
    </row>
    <row r="64" spans="2:8" s="212" customFormat="1" ht="17.25" customHeight="1">
      <c r="B64" s="465"/>
      <c r="C64" s="466"/>
      <c r="D64" s="466"/>
      <c r="E64" s="467"/>
      <c r="F64" s="499"/>
      <c r="G64" s="500"/>
      <c r="H64" s="508"/>
    </row>
    <row r="65" spans="1:8" s="212" customFormat="1" ht="17.25" customHeight="1">
      <c r="B65" s="509" t="s">
        <v>376</v>
      </c>
      <c r="C65" s="510"/>
      <c r="D65" s="510"/>
      <c r="E65" s="511"/>
      <c r="F65" s="515" t="s">
        <v>377</v>
      </c>
      <c r="G65" s="516"/>
      <c r="H65" s="535"/>
    </row>
    <row r="66" spans="1:8" s="212" customFormat="1" ht="15" customHeight="1">
      <c r="B66" s="512"/>
      <c r="C66" s="513"/>
      <c r="D66" s="513"/>
      <c r="E66" s="514"/>
      <c r="F66" s="517"/>
      <c r="G66" s="518"/>
      <c r="H66" s="536"/>
    </row>
    <row r="67" spans="1:8">
      <c r="A67" s="232"/>
      <c r="B67" s="233"/>
      <c r="C67" s="233"/>
      <c r="D67" s="233"/>
      <c r="E67" s="233"/>
      <c r="F67" s="232"/>
      <c r="H67" s="233"/>
    </row>
    <row r="68" spans="1:8">
      <c r="A68" s="232"/>
      <c r="B68" s="232"/>
    </row>
    <row r="69" spans="1:8">
      <c r="A69" s="232"/>
      <c r="B69" s="232"/>
    </row>
  </sheetData>
  <mergeCells count="86">
    <mergeCell ref="B63:E64"/>
    <mergeCell ref="F63:G64"/>
    <mergeCell ref="H63:H64"/>
    <mergeCell ref="B65:E66"/>
    <mergeCell ref="F65:G66"/>
    <mergeCell ref="H65:H66"/>
    <mergeCell ref="C57:D58"/>
    <mergeCell ref="C59:E60"/>
    <mergeCell ref="F59:G60"/>
    <mergeCell ref="H59:H60"/>
    <mergeCell ref="C61:E62"/>
    <mergeCell ref="F61:G62"/>
    <mergeCell ref="H61:H62"/>
    <mergeCell ref="C47:D48"/>
    <mergeCell ref="C49:E50"/>
    <mergeCell ref="F49:G50"/>
    <mergeCell ref="H49:H56"/>
    <mergeCell ref="C51:E52"/>
    <mergeCell ref="F51:G52"/>
    <mergeCell ref="C53:E54"/>
    <mergeCell ref="F53:G54"/>
    <mergeCell ref="C55:E56"/>
    <mergeCell ref="F55:G56"/>
    <mergeCell ref="B41:H41"/>
    <mergeCell ref="C42:D42"/>
    <mergeCell ref="F42:G42"/>
    <mergeCell ref="C43:D43"/>
    <mergeCell ref="F43:G46"/>
    <mergeCell ref="H43:H46"/>
    <mergeCell ref="C44:E44"/>
    <mergeCell ref="C45:E45"/>
    <mergeCell ref="C46:E46"/>
    <mergeCell ref="B35:H35"/>
    <mergeCell ref="C36:D36"/>
    <mergeCell ref="F36:G36"/>
    <mergeCell ref="C37:D37"/>
    <mergeCell ref="F37:G40"/>
    <mergeCell ref="H37:H40"/>
    <mergeCell ref="C38:E38"/>
    <mergeCell ref="C39:E39"/>
    <mergeCell ref="C40:E40"/>
    <mergeCell ref="B31:E32"/>
    <mergeCell ref="F31:G32"/>
    <mergeCell ref="H31:H32"/>
    <mergeCell ref="B33:E34"/>
    <mergeCell ref="F33:G34"/>
    <mergeCell ref="H33:H34"/>
    <mergeCell ref="C25:D26"/>
    <mergeCell ref="C27:E28"/>
    <mergeCell ref="F27:G28"/>
    <mergeCell ref="H27:H28"/>
    <mergeCell ref="C29:E30"/>
    <mergeCell ref="F29:G30"/>
    <mergeCell ref="H29:H30"/>
    <mergeCell ref="C21:E22"/>
    <mergeCell ref="F21:G22"/>
    <mergeCell ref="H21:H22"/>
    <mergeCell ref="C23:E24"/>
    <mergeCell ref="F23:G24"/>
    <mergeCell ref="H23:H24"/>
    <mergeCell ref="C15:D16"/>
    <mergeCell ref="C17:E18"/>
    <mergeCell ref="F17:G18"/>
    <mergeCell ref="H17:H18"/>
    <mergeCell ref="C19:E20"/>
    <mergeCell ref="F19:G20"/>
    <mergeCell ref="H19:H20"/>
    <mergeCell ref="B11:E12"/>
    <mergeCell ref="F11:G12"/>
    <mergeCell ref="H11:H12"/>
    <mergeCell ref="B13:E14"/>
    <mergeCell ref="F13:G14"/>
    <mergeCell ref="H13:H14"/>
    <mergeCell ref="C7:D7"/>
    <mergeCell ref="F7:G10"/>
    <mergeCell ref="H7:H10"/>
    <mergeCell ref="C8:E8"/>
    <mergeCell ref="C9:E9"/>
    <mergeCell ref="C10:E10"/>
    <mergeCell ref="B2:H2"/>
    <mergeCell ref="B3:H3"/>
    <mergeCell ref="C4:D4"/>
    <mergeCell ref="F4:G4"/>
    <mergeCell ref="B5:E6"/>
    <mergeCell ref="F5:G6"/>
    <mergeCell ref="H5:H6"/>
  </mergeCells>
  <phoneticPr fontId="23"/>
  <printOptions horizontalCentered="1"/>
  <pageMargins left="0.39370078740157483" right="0.27559055118110237" top="0.55118110236220474" bottom="0.31496062992125984" header="0.51181102362204722" footer="0.51181102362204722"/>
  <pageSetup paperSize="9" scale="5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G86"/>
  <sheetViews>
    <sheetView view="pageBreakPreview" zoomScale="70" zoomScaleNormal="100" zoomScaleSheetLayoutView="70" workbookViewId="0">
      <selection activeCell="C12" sqref="C12:K12"/>
    </sheetView>
  </sheetViews>
  <sheetFormatPr defaultRowHeight="13.5"/>
  <cols>
    <col min="1" max="1" width="2.625" style="136" customWidth="1"/>
    <col min="2" max="3" width="2.125" style="136" customWidth="1"/>
    <col min="4" max="4" width="22.625" style="136" customWidth="1"/>
    <col min="5" max="5" width="2.125" style="136" customWidth="1"/>
    <col min="6" max="6" width="29.375" style="136" customWidth="1"/>
    <col min="7" max="7" width="97.625" style="136" customWidth="1"/>
    <col min="8" max="16384" width="9" style="136"/>
  </cols>
  <sheetData>
    <row r="1" spans="1:7" s="13" customFormat="1" ht="23.25" customHeight="1">
      <c r="A1" s="540" t="s">
        <v>180</v>
      </c>
      <c r="B1" s="540"/>
      <c r="C1" s="540"/>
      <c r="D1" s="540"/>
      <c r="G1" s="118" t="s">
        <v>181</v>
      </c>
    </row>
    <row r="2" spans="1:7" s="13" customFormat="1" ht="14.25" customHeight="1">
      <c r="G2" s="119" t="s">
        <v>182</v>
      </c>
    </row>
    <row r="3" spans="1:7" s="13" customFormat="1" ht="14.25" customHeight="1">
      <c r="G3" s="119" t="s">
        <v>183</v>
      </c>
    </row>
    <row r="4" spans="1:7" s="13" customFormat="1" ht="14.25" customHeight="1">
      <c r="G4" s="120"/>
    </row>
    <row r="5" spans="1:7" s="15" customFormat="1" ht="25.5" customHeight="1">
      <c r="B5" s="541" t="s">
        <v>413</v>
      </c>
      <c r="C5" s="541"/>
      <c r="D5" s="541"/>
      <c r="E5" s="541"/>
      <c r="F5" s="541"/>
      <c r="G5" s="541"/>
    </row>
    <row r="6" spans="1:7" s="13" customFormat="1" ht="23.25" customHeight="1">
      <c r="A6" s="542" t="s">
        <v>184</v>
      </c>
      <c r="B6" s="543"/>
      <c r="C6" s="543"/>
      <c r="D6" s="543"/>
      <c r="E6" s="544"/>
      <c r="F6" s="121" t="s">
        <v>185</v>
      </c>
      <c r="G6" s="121" t="s">
        <v>43</v>
      </c>
    </row>
    <row r="7" spans="1:7" s="13" customFormat="1" ht="18" customHeight="1">
      <c r="A7" s="545"/>
      <c r="B7" s="25"/>
      <c r="C7" s="30"/>
      <c r="D7" s="26"/>
      <c r="E7" s="27"/>
      <c r="F7" s="122" t="s">
        <v>44</v>
      </c>
      <c r="G7" s="24"/>
    </row>
    <row r="8" spans="1:7" s="13" customFormat="1" ht="17.45" customHeight="1">
      <c r="A8" s="545"/>
      <c r="B8" s="123" t="s">
        <v>186</v>
      </c>
      <c r="C8" s="30"/>
      <c r="D8" s="26"/>
      <c r="E8" s="27"/>
      <c r="F8" s="29"/>
      <c r="G8" s="29"/>
    </row>
    <row r="9" spans="1:7" s="13" customFormat="1" ht="17.45" customHeight="1">
      <c r="A9" s="545"/>
      <c r="B9" s="25"/>
      <c r="C9" s="302" t="s">
        <v>45</v>
      </c>
      <c r="D9" s="302"/>
      <c r="E9" s="27"/>
      <c r="F9" s="124">
        <v>120000</v>
      </c>
      <c r="G9" s="91" t="s">
        <v>187</v>
      </c>
    </row>
    <row r="10" spans="1:7" s="13" customFormat="1" ht="12.75" customHeight="1">
      <c r="A10" s="545"/>
      <c r="B10" s="25"/>
      <c r="C10" s="30"/>
      <c r="D10" s="26"/>
      <c r="E10" s="27"/>
      <c r="F10" s="125"/>
      <c r="G10" s="91"/>
    </row>
    <row r="11" spans="1:7" s="13" customFormat="1" ht="17.45" customHeight="1">
      <c r="A11" s="545"/>
      <c r="B11" s="25"/>
      <c r="C11" s="302" t="s">
        <v>46</v>
      </c>
      <c r="D11" s="302"/>
      <c r="E11" s="27"/>
      <c r="F11" s="126">
        <f>F13+F15+F17</f>
        <v>1116000</v>
      </c>
      <c r="G11" s="91"/>
    </row>
    <row r="12" spans="1:7" s="13" customFormat="1" ht="12.75" customHeight="1">
      <c r="A12" s="545"/>
      <c r="B12" s="25"/>
      <c r="C12" s="30"/>
      <c r="D12" s="26"/>
      <c r="E12" s="27"/>
      <c r="F12" s="125"/>
      <c r="G12" s="91"/>
    </row>
    <row r="13" spans="1:7" s="13" customFormat="1" ht="17.45" customHeight="1">
      <c r="A13" s="545"/>
      <c r="B13" s="25"/>
      <c r="C13" s="34"/>
      <c r="D13" s="26" t="s">
        <v>47</v>
      </c>
      <c r="E13" s="127"/>
      <c r="F13" s="128">
        <v>0</v>
      </c>
      <c r="G13" s="91"/>
    </row>
    <row r="14" spans="1:7" s="13" customFormat="1" ht="12.75" customHeight="1">
      <c r="A14" s="545"/>
      <c r="B14" s="25"/>
      <c r="C14" s="34"/>
      <c r="D14" s="26"/>
      <c r="E14" s="127"/>
      <c r="F14" s="125"/>
      <c r="G14" s="91"/>
    </row>
    <row r="15" spans="1:7" s="13" customFormat="1" ht="17.45" customHeight="1">
      <c r="A15" s="545"/>
      <c r="B15" s="25"/>
      <c r="C15" s="34"/>
      <c r="D15" s="26" t="s">
        <v>48</v>
      </c>
      <c r="E15" s="127"/>
      <c r="F15" s="124">
        <v>1080000</v>
      </c>
      <c r="G15" s="129" t="s">
        <v>188</v>
      </c>
    </row>
    <row r="16" spans="1:7" s="13" customFormat="1" ht="12.75" customHeight="1">
      <c r="A16" s="545"/>
      <c r="B16" s="25"/>
      <c r="C16" s="34"/>
      <c r="D16" s="26"/>
      <c r="E16" s="127"/>
      <c r="F16" s="125"/>
      <c r="G16" s="129"/>
    </row>
    <row r="17" spans="1:7" s="13" customFormat="1" ht="17.45" customHeight="1">
      <c r="A17" s="545"/>
      <c r="B17" s="25"/>
      <c r="C17" s="34"/>
      <c r="D17" s="26" t="s">
        <v>49</v>
      </c>
      <c r="E17" s="127"/>
      <c r="F17" s="124">
        <v>36000</v>
      </c>
      <c r="G17" s="91" t="s">
        <v>189</v>
      </c>
    </row>
    <row r="18" spans="1:7" s="13" customFormat="1" ht="12.75" customHeight="1">
      <c r="A18" s="545"/>
      <c r="B18" s="25"/>
      <c r="C18" s="34"/>
      <c r="D18" s="26"/>
      <c r="E18" s="127"/>
      <c r="F18" s="125"/>
      <c r="G18" s="91"/>
    </row>
    <row r="19" spans="1:7" s="13" customFormat="1" ht="17.45" customHeight="1">
      <c r="A19" s="545"/>
      <c r="B19" s="25"/>
      <c r="C19" s="302" t="s">
        <v>190</v>
      </c>
      <c r="D19" s="302"/>
      <c r="E19" s="27"/>
      <c r="F19" s="124">
        <v>40000</v>
      </c>
      <c r="G19" s="91"/>
    </row>
    <row r="20" spans="1:7" s="13" customFormat="1" ht="15" customHeight="1">
      <c r="A20" s="545"/>
      <c r="B20" s="25"/>
      <c r="C20" s="30"/>
      <c r="D20" s="26"/>
      <c r="E20" s="27"/>
      <c r="F20" s="125"/>
      <c r="G20" s="91"/>
    </row>
    <row r="21" spans="1:7" s="13" customFormat="1" ht="17.45" customHeight="1">
      <c r="A21" s="545"/>
      <c r="B21" s="25"/>
      <c r="C21" s="302" t="s">
        <v>51</v>
      </c>
      <c r="D21" s="302"/>
      <c r="E21" s="27"/>
      <c r="F21" s="128">
        <v>60000</v>
      </c>
      <c r="G21" s="130" t="s">
        <v>191</v>
      </c>
    </row>
    <row r="22" spans="1:7" s="13" customFormat="1" ht="15" customHeight="1">
      <c r="A22" s="545"/>
      <c r="B22" s="25"/>
      <c r="C22" s="30"/>
      <c r="D22" s="31"/>
      <c r="E22" s="27"/>
      <c r="F22" s="28"/>
      <c r="G22" s="91"/>
    </row>
    <row r="23" spans="1:7" s="13" customFormat="1" ht="17.45" customHeight="1">
      <c r="A23" s="545"/>
      <c r="B23" s="25"/>
      <c r="C23" s="302" t="s">
        <v>52</v>
      </c>
      <c r="D23" s="302"/>
      <c r="E23" s="27"/>
      <c r="F23" s="28">
        <f>F25+F27+F29+F31</f>
        <v>65000</v>
      </c>
      <c r="G23" s="91"/>
    </row>
    <row r="24" spans="1:7" s="13" customFormat="1" ht="15" customHeight="1">
      <c r="A24" s="545"/>
      <c r="B24" s="25"/>
      <c r="C24" s="30"/>
      <c r="D24" s="26"/>
      <c r="E24" s="27"/>
      <c r="F24" s="28"/>
      <c r="G24" s="91"/>
    </row>
    <row r="25" spans="1:7" s="13" customFormat="1" ht="17.45" customHeight="1">
      <c r="A25" s="545"/>
      <c r="B25" s="25"/>
      <c r="C25" s="30"/>
      <c r="D25" s="26" t="s">
        <v>53</v>
      </c>
      <c r="E25" s="127"/>
      <c r="F25" s="77">
        <v>15000</v>
      </c>
      <c r="G25" s="91" t="s">
        <v>192</v>
      </c>
    </row>
    <row r="26" spans="1:7" s="13" customFormat="1" ht="15" customHeight="1">
      <c r="A26" s="545"/>
      <c r="B26" s="25"/>
      <c r="C26" s="30"/>
      <c r="D26" s="30"/>
      <c r="E26" s="127"/>
      <c r="F26" s="28"/>
      <c r="G26" s="91"/>
    </row>
    <row r="27" spans="1:7" s="13" customFormat="1" ht="17.45" customHeight="1">
      <c r="A27" s="545"/>
      <c r="B27" s="25"/>
      <c r="C27" s="30"/>
      <c r="D27" s="26" t="s">
        <v>54</v>
      </c>
      <c r="E27" s="127"/>
      <c r="F27" s="77">
        <v>25000</v>
      </c>
      <c r="G27" s="91" t="s">
        <v>193</v>
      </c>
    </row>
    <row r="28" spans="1:7" s="13" customFormat="1" ht="15" customHeight="1">
      <c r="A28" s="545"/>
      <c r="B28" s="25"/>
      <c r="C28" s="30"/>
      <c r="D28" s="26"/>
      <c r="E28" s="127"/>
      <c r="F28" s="28"/>
      <c r="G28" s="91"/>
    </row>
    <row r="29" spans="1:7" s="13" customFormat="1" ht="17.45" customHeight="1">
      <c r="A29" s="545"/>
      <c r="B29" s="25"/>
      <c r="C29" s="30"/>
      <c r="D29" s="26" t="s">
        <v>55</v>
      </c>
      <c r="E29" s="127"/>
      <c r="F29" s="131">
        <v>0</v>
      </c>
      <c r="G29" s="91"/>
    </row>
    <row r="30" spans="1:7" s="13" customFormat="1" ht="15" customHeight="1">
      <c r="A30" s="545"/>
      <c r="B30" s="25"/>
      <c r="C30" s="30"/>
      <c r="D30" s="26"/>
      <c r="E30" s="127"/>
      <c r="F30" s="28"/>
      <c r="G30" s="91"/>
    </row>
    <row r="31" spans="1:7" s="13" customFormat="1" ht="15" customHeight="1">
      <c r="A31" s="545"/>
      <c r="B31" s="25"/>
      <c r="C31" s="30"/>
      <c r="D31" s="26" t="s">
        <v>56</v>
      </c>
      <c r="E31" s="127"/>
      <c r="F31" s="77">
        <v>25000</v>
      </c>
      <c r="G31" s="91" t="s">
        <v>194</v>
      </c>
    </row>
    <row r="32" spans="1:7" s="13" customFormat="1" ht="15" customHeight="1">
      <c r="A32" s="545"/>
      <c r="B32" s="25"/>
      <c r="C32" s="30"/>
      <c r="D32" s="26"/>
      <c r="E32" s="27"/>
      <c r="F32" s="28"/>
      <c r="G32" s="91"/>
    </row>
    <row r="33" spans="1:7" s="13" customFormat="1" ht="17.25" customHeight="1">
      <c r="A33" s="545"/>
      <c r="B33" s="25"/>
      <c r="C33" s="302" t="s">
        <v>57</v>
      </c>
      <c r="D33" s="302"/>
      <c r="E33" s="27"/>
      <c r="F33" s="28">
        <f>F35+F37</f>
        <v>11000</v>
      </c>
      <c r="G33" s="91"/>
    </row>
    <row r="34" spans="1:7" s="13" customFormat="1" ht="17.25" customHeight="1">
      <c r="A34" s="545"/>
      <c r="B34" s="25"/>
      <c r="C34" s="26"/>
      <c r="D34" s="26"/>
      <c r="E34" s="27"/>
      <c r="F34" s="28"/>
      <c r="G34" s="91"/>
    </row>
    <row r="35" spans="1:7" s="13" customFormat="1" ht="17.25" customHeight="1">
      <c r="A35" s="545"/>
      <c r="B35" s="25"/>
      <c r="C35" s="26"/>
      <c r="D35" s="26" t="s">
        <v>58</v>
      </c>
      <c r="E35" s="27"/>
      <c r="F35" s="77">
        <v>10000</v>
      </c>
      <c r="G35" s="91" t="s">
        <v>195</v>
      </c>
    </row>
    <row r="36" spans="1:7" s="13" customFormat="1" ht="17.25" customHeight="1">
      <c r="A36" s="545"/>
      <c r="B36" s="25"/>
      <c r="C36" s="26"/>
      <c r="D36" s="26"/>
      <c r="E36" s="27"/>
      <c r="F36" s="28"/>
      <c r="G36" s="91"/>
    </row>
    <row r="37" spans="1:7" s="13" customFormat="1" ht="15" customHeight="1">
      <c r="A37" s="545"/>
      <c r="B37" s="25"/>
      <c r="C37" s="30"/>
      <c r="D37" s="26" t="s">
        <v>59</v>
      </c>
      <c r="E37" s="27"/>
      <c r="F37" s="131">
        <v>1000</v>
      </c>
      <c r="G37" s="91" t="s">
        <v>196</v>
      </c>
    </row>
    <row r="38" spans="1:7" s="13" customFormat="1" ht="15" customHeight="1">
      <c r="A38" s="545"/>
      <c r="B38" s="25"/>
      <c r="C38" s="30"/>
      <c r="D38" s="26"/>
      <c r="E38" s="27"/>
      <c r="F38" s="28"/>
      <c r="G38" s="91"/>
    </row>
    <row r="39" spans="1:7" s="13" customFormat="1" ht="17.45" customHeight="1">
      <c r="A39" s="545"/>
      <c r="B39" s="25"/>
      <c r="C39" s="302" t="s">
        <v>60</v>
      </c>
      <c r="D39" s="302"/>
      <c r="E39" s="27"/>
      <c r="F39" s="77">
        <v>30000</v>
      </c>
      <c r="G39" s="129" t="s">
        <v>197</v>
      </c>
    </row>
    <row r="40" spans="1:7" s="13" customFormat="1" ht="17.45" customHeight="1">
      <c r="A40" s="545"/>
      <c r="B40" s="25"/>
      <c r="C40" s="26"/>
      <c r="D40" s="26"/>
      <c r="E40" s="27"/>
      <c r="F40" s="28"/>
      <c r="G40" s="129"/>
    </row>
    <row r="41" spans="1:7" s="13" customFormat="1" ht="17.45" customHeight="1">
      <c r="A41" s="545"/>
      <c r="B41" s="25"/>
      <c r="C41" s="302" t="s">
        <v>61</v>
      </c>
      <c r="D41" s="302"/>
      <c r="E41" s="27"/>
      <c r="F41" s="77">
        <v>350000</v>
      </c>
      <c r="G41" s="91" t="s">
        <v>198</v>
      </c>
    </row>
    <row r="42" spans="1:7" s="13" customFormat="1" ht="15" customHeight="1">
      <c r="A42" s="545"/>
      <c r="B42" s="25"/>
      <c r="C42" s="30"/>
      <c r="D42" s="31"/>
      <c r="E42" s="27"/>
      <c r="F42" s="28"/>
      <c r="G42" s="132"/>
    </row>
    <row r="43" spans="1:7" s="13" customFormat="1" ht="17.45" customHeight="1">
      <c r="A43" s="545"/>
      <c r="B43" s="32"/>
      <c r="C43" s="298" t="s">
        <v>36</v>
      </c>
      <c r="D43" s="298"/>
      <c r="E43" s="33"/>
      <c r="F43" s="133">
        <f>F9+F11+F19+F21+F23+F33+F39+F41</f>
        <v>1792000</v>
      </c>
      <c r="G43" s="134"/>
    </row>
    <row r="44" spans="1:7" s="13" customFormat="1" ht="17.45" customHeight="1">
      <c r="A44" s="545"/>
      <c r="B44" s="123" t="s">
        <v>199</v>
      </c>
      <c r="C44" s="26"/>
      <c r="D44" s="26"/>
      <c r="E44" s="27"/>
      <c r="F44" s="28"/>
      <c r="G44" s="29"/>
    </row>
    <row r="45" spans="1:7" s="13" customFormat="1" ht="17.45" customHeight="1">
      <c r="A45" s="545"/>
      <c r="B45" s="25"/>
      <c r="C45" s="302" t="s">
        <v>62</v>
      </c>
      <c r="D45" s="302"/>
      <c r="E45" s="27"/>
      <c r="F45" s="28">
        <f>F47+F49+F51</f>
        <v>4640000</v>
      </c>
      <c r="G45" s="29"/>
    </row>
    <row r="46" spans="1:7" s="13" customFormat="1" ht="12.75" customHeight="1">
      <c r="A46" s="545"/>
      <c r="B46" s="25"/>
      <c r="C46" s="30"/>
      <c r="D46" s="26"/>
      <c r="E46" s="27"/>
      <c r="F46" s="28"/>
      <c r="G46" s="29"/>
    </row>
    <row r="47" spans="1:7" s="13" customFormat="1" ht="17.45" customHeight="1">
      <c r="A47" s="545"/>
      <c r="B47" s="25"/>
      <c r="C47" s="30"/>
      <c r="D47" s="26" t="s">
        <v>47</v>
      </c>
      <c r="E47" s="27"/>
      <c r="F47" s="77">
        <v>0</v>
      </c>
      <c r="G47" s="91"/>
    </row>
    <row r="48" spans="1:7" s="13" customFormat="1" ht="12.75" customHeight="1">
      <c r="A48" s="545"/>
      <c r="B48" s="25"/>
      <c r="C48" s="30"/>
      <c r="D48" s="26"/>
      <c r="E48" s="27"/>
      <c r="F48" s="28"/>
      <c r="G48" s="91"/>
    </row>
    <row r="49" spans="1:7" s="13" customFormat="1" ht="17.45" customHeight="1">
      <c r="A49" s="545"/>
      <c r="B49" s="25"/>
      <c r="C49" s="30"/>
      <c r="D49" s="26" t="s">
        <v>48</v>
      </c>
      <c r="E49" s="27"/>
      <c r="F49" s="77">
        <v>4640000</v>
      </c>
      <c r="G49" s="135" t="s">
        <v>200</v>
      </c>
    </row>
    <row r="50" spans="1:7" s="13" customFormat="1" ht="12.75" customHeight="1">
      <c r="A50" s="545"/>
      <c r="B50" s="25"/>
      <c r="C50" s="30"/>
      <c r="D50" s="26"/>
      <c r="E50" s="27"/>
      <c r="F50" s="28"/>
      <c r="G50" s="135"/>
    </row>
    <row r="51" spans="1:7" s="13" customFormat="1" ht="17.45" customHeight="1">
      <c r="A51" s="545"/>
      <c r="B51" s="25"/>
      <c r="C51" s="30"/>
      <c r="D51" s="26" t="s">
        <v>49</v>
      </c>
      <c r="E51" s="27"/>
      <c r="F51" s="77">
        <v>0</v>
      </c>
      <c r="G51" s="91"/>
    </row>
    <row r="52" spans="1:7" s="13" customFormat="1" ht="12.75" customHeight="1">
      <c r="A52" s="545"/>
      <c r="B52" s="25"/>
      <c r="C52" s="30"/>
      <c r="D52" s="26"/>
      <c r="E52" s="27"/>
      <c r="F52" s="28"/>
      <c r="G52" s="29"/>
    </row>
    <row r="53" spans="1:7" s="13" customFormat="1" ht="17.45" customHeight="1">
      <c r="A53" s="545"/>
      <c r="B53" s="32"/>
      <c r="C53" s="298" t="s">
        <v>36</v>
      </c>
      <c r="D53" s="298"/>
      <c r="E53" s="33"/>
      <c r="F53" s="133">
        <f>F45</f>
        <v>4640000</v>
      </c>
      <c r="G53" s="134"/>
    </row>
    <row r="54" spans="1:7" s="13" customFormat="1" ht="17.45" customHeight="1">
      <c r="A54" s="545"/>
      <c r="B54" s="123" t="s">
        <v>201</v>
      </c>
      <c r="C54" s="26"/>
      <c r="D54" s="26"/>
      <c r="E54" s="27"/>
      <c r="F54" s="28"/>
      <c r="G54" s="29"/>
    </row>
    <row r="55" spans="1:7" s="13" customFormat="1" ht="15" customHeight="1">
      <c r="A55" s="545"/>
      <c r="B55" s="25"/>
      <c r="C55" s="302" t="s">
        <v>62</v>
      </c>
      <c r="D55" s="302"/>
      <c r="E55" s="27"/>
      <c r="F55" s="28">
        <f>F57+F59+F61</f>
        <v>580000</v>
      </c>
      <c r="G55" s="29"/>
    </row>
    <row r="56" spans="1:7" s="13" customFormat="1" ht="12.75" customHeight="1">
      <c r="A56" s="545"/>
      <c r="B56" s="25"/>
      <c r="C56" s="30"/>
      <c r="D56" s="26"/>
      <c r="E56" s="27"/>
      <c r="F56" s="28"/>
      <c r="G56" s="29"/>
    </row>
    <row r="57" spans="1:7" s="13" customFormat="1" ht="15" customHeight="1">
      <c r="A57" s="545"/>
      <c r="B57" s="25"/>
      <c r="C57" s="30"/>
      <c r="D57" s="26" t="s">
        <v>47</v>
      </c>
      <c r="E57" s="27"/>
      <c r="F57" s="77">
        <v>0</v>
      </c>
      <c r="G57" s="91"/>
    </row>
    <row r="58" spans="1:7" s="13" customFormat="1" ht="12.75" customHeight="1">
      <c r="A58" s="545"/>
      <c r="B58" s="25"/>
      <c r="C58" s="30"/>
      <c r="D58" s="26"/>
      <c r="E58" s="27"/>
      <c r="F58" s="28"/>
      <c r="G58" s="91"/>
    </row>
    <row r="59" spans="1:7" s="13" customFormat="1" ht="17.25" customHeight="1">
      <c r="A59" s="545"/>
      <c r="B59" s="25"/>
      <c r="C59" s="30"/>
      <c r="D59" s="26" t="s">
        <v>48</v>
      </c>
      <c r="E59" s="27"/>
      <c r="F59" s="77">
        <v>580000</v>
      </c>
      <c r="G59" s="135" t="s">
        <v>202</v>
      </c>
    </row>
    <row r="60" spans="1:7" s="13" customFormat="1" ht="12.75" customHeight="1">
      <c r="A60" s="545"/>
      <c r="B60" s="25"/>
      <c r="C60" s="30"/>
      <c r="D60" s="26"/>
      <c r="E60" s="27"/>
      <c r="F60" s="28"/>
      <c r="G60" s="91"/>
    </row>
    <row r="61" spans="1:7" s="13" customFormat="1" ht="17.25" customHeight="1">
      <c r="A61" s="545"/>
      <c r="B61" s="25"/>
      <c r="C61" s="30"/>
      <c r="D61" s="26" t="s">
        <v>49</v>
      </c>
      <c r="E61" s="27"/>
      <c r="F61" s="77">
        <v>0</v>
      </c>
      <c r="G61" s="91"/>
    </row>
    <row r="62" spans="1:7" s="13" customFormat="1" ht="12.75" customHeight="1">
      <c r="A62" s="545"/>
      <c r="B62" s="25"/>
      <c r="C62" s="30"/>
      <c r="D62" s="26"/>
      <c r="E62" s="27"/>
      <c r="F62" s="28"/>
      <c r="G62" s="91"/>
    </row>
    <row r="63" spans="1:7" s="13" customFormat="1" ht="17.25" customHeight="1">
      <c r="A63" s="545"/>
      <c r="B63" s="25"/>
      <c r="C63" s="302" t="s">
        <v>52</v>
      </c>
      <c r="D63" s="302"/>
      <c r="E63" s="27"/>
      <c r="F63" s="28">
        <f>F65+F67+F69+F71</f>
        <v>12000</v>
      </c>
      <c r="G63" s="91"/>
    </row>
    <row r="64" spans="1:7" s="13" customFormat="1" ht="15" customHeight="1">
      <c r="A64" s="545"/>
      <c r="B64" s="25"/>
      <c r="C64" s="30"/>
      <c r="D64" s="26"/>
      <c r="E64" s="27"/>
      <c r="F64" s="28"/>
      <c r="G64" s="91"/>
    </row>
    <row r="65" spans="1:7" s="13" customFormat="1" ht="17.25" customHeight="1">
      <c r="A65" s="545"/>
      <c r="B65" s="25"/>
      <c r="C65" s="30"/>
      <c r="D65" s="26" t="s">
        <v>53</v>
      </c>
      <c r="E65" s="27"/>
      <c r="F65" s="77">
        <v>2000</v>
      </c>
      <c r="G65" s="91" t="s">
        <v>192</v>
      </c>
    </row>
    <row r="66" spans="1:7" s="13" customFormat="1" ht="15" customHeight="1">
      <c r="A66" s="545"/>
      <c r="B66" s="25"/>
      <c r="C66" s="30"/>
      <c r="D66" s="30"/>
      <c r="E66" s="27"/>
      <c r="F66" s="28"/>
      <c r="G66" s="91"/>
    </row>
    <row r="67" spans="1:7" s="13" customFormat="1" ht="17.25" customHeight="1">
      <c r="A67" s="545"/>
      <c r="B67" s="25"/>
      <c r="C67" s="30"/>
      <c r="D67" s="26" t="s">
        <v>54</v>
      </c>
      <c r="E67" s="27"/>
      <c r="F67" s="77">
        <v>5000</v>
      </c>
      <c r="G67" s="91" t="s">
        <v>203</v>
      </c>
    </row>
    <row r="68" spans="1:7" s="13" customFormat="1" ht="15" customHeight="1">
      <c r="A68" s="545"/>
      <c r="B68" s="25"/>
      <c r="C68" s="30"/>
      <c r="D68" s="26"/>
      <c r="E68" s="27"/>
      <c r="F68" s="28"/>
      <c r="G68" s="91"/>
    </row>
    <row r="69" spans="1:7" s="13" customFormat="1" ht="17.25" customHeight="1">
      <c r="A69" s="545"/>
      <c r="B69" s="25"/>
      <c r="C69" s="30"/>
      <c r="D69" s="26" t="s">
        <v>55</v>
      </c>
      <c r="E69" s="27"/>
      <c r="F69" s="131">
        <v>0</v>
      </c>
      <c r="G69" s="91"/>
    </row>
    <row r="70" spans="1:7" s="13" customFormat="1" ht="17.25" customHeight="1">
      <c r="A70" s="545"/>
      <c r="B70" s="25"/>
      <c r="C70" s="30"/>
      <c r="D70" s="26"/>
      <c r="E70" s="27"/>
      <c r="F70" s="28"/>
      <c r="G70" s="91"/>
    </row>
    <row r="71" spans="1:7" s="13" customFormat="1" ht="17.25" customHeight="1">
      <c r="A71" s="545"/>
      <c r="B71" s="25"/>
      <c r="C71" s="30"/>
      <c r="D71" s="26" t="s">
        <v>56</v>
      </c>
      <c r="E71" s="27"/>
      <c r="F71" s="77">
        <v>5000</v>
      </c>
      <c r="G71" s="91" t="s">
        <v>204</v>
      </c>
    </row>
    <row r="72" spans="1:7" s="13" customFormat="1" ht="15" customHeight="1">
      <c r="A72" s="545"/>
      <c r="B72" s="25"/>
      <c r="C72" s="30"/>
      <c r="D72" s="26"/>
      <c r="E72" s="27"/>
      <c r="F72" s="28"/>
      <c r="G72" s="91"/>
    </row>
    <row r="73" spans="1:7" s="13" customFormat="1" ht="15" customHeight="1">
      <c r="A73" s="545"/>
      <c r="B73" s="25"/>
      <c r="C73" s="302" t="s">
        <v>57</v>
      </c>
      <c r="D73" s="302"/>
      <c r="E73" s="27"/>
      <c r="F73" s="28">
        <f>F75+F77</f>
        <v>3000</v>
      </c>
      <c r="G73" s="91"/>
    </row>
    <row r="74" spans="1:7" s="13" customFormat="1" ht="15" customHeight="1">
      <c r="A74" s="545"/>
      <c r="B74" s="25"/>
      <c r="C74" s="30"/>
      <c r="D74" s="26"/>
      <c r="E74" s="27"/>
      <c r="F74" s="28"/>
      <c r="G74" s="91"/>
    </row>
    <row r="75" spans="1:7" s="13" customFormat="1" ht="15" customHeight="1">
      <c r="A75" s="545"/>
      <c r="B75" s="25"/>
      <c r="C75" s="34"/>
      <c r="D75" s="26" t="s">
        <v>58</v>
      </c>
      <c r="E75" s="27"/>
      <c r="F75" s="77">
        <v>3000</v>
      </c>
      <c r="G75" s="91" t="s">
        <v>195</v>
      </c>
    </row>
    <row r="76" spans="1:7" s="13" customFormat="1" ht="15" customHeight="1">
      <c r="A76" s="545"/>
      <c r="B76" s="25"/>
      <c r="C76" s="30"/>
      <c r="D76" s="26"/>
      <c r="E76" s="27"/>
      <c r="F76" s="28"/>
      <c r="G76" s="91"/>
    </row>
    <row r="77" spans="1:7" s="13" customFormat="1" ht="15" customHeight="1">
      <c r="A77" s="545"/>
      <c r="B77" s="25"/>
      <c r="C77" s="30"/>
      <c r="D77" s="26" t="s">
        <v>59</v>
      </c>
      <c r="E77" s="27"/>
      <c r="F77" s="131">
        <v>0</v>
      </c>
      <c r="G77" s="91"/>
    </row>
    <row r="78" spans="1:7" s="13" customFormat="1" ht="15" customHeight="1">
      <c r="A78" s="545"/>
      <c r="B78" s="25"/>
      <c r="C78" s="30"/>
      <c r="D78" s="26"/>
      <c r="E78" s="27"/>
      <c r="F78" s="28"/>
      <c r="G78" s="91"/>
    </row>
    <row r="79" spans="1:7" s="13" customFormat="1" ht="17.25" customHeight="1">
      <c r="A79" s="545"/>
      <c r="B79" s="25"/>
      <c r="C79" s="302" t="s">
        <v>60</v>
      </c>
      <c r="D79" s="302"/>
      <c r="E79" s="27"/>
      <c r="F79" s="77">
        <v>0</v>
      </c>
      <c r="G79" s="91"/>
    </row>
    <row r="80" spans="1:7" s="13" customFormat="1" ht="17.25" customHeight="1">
      <c r="A80" s="545"/>
      <c r="B80" s="25"/>
      <c r="C80" s="26"/>
      <c r="D80" s="26"/>
      <c r="E80" s="27"/>
      <c r="F80" s="28"/>
      <c r="G80" s="91"/>
    </row>
    <row r="81" spans="1:7" s="13" customFormat="1" ht="17.25" customHeight="1">
      <c r="A81" s="545"/>
      <c r="B81" s="25"/>
      <c r="C81" s="302" t="s">
        <v>61</v>
      </c>
      <c r="D81" s="302"/>
      <c r="E81" s="27"/>
      <c r="F81" s="77">
        <v>0</v>
      </c>
      <c r="G81" s="91"/>
    </row>
    <row r="82" spans="1:7" s="13" customFormat="1" ht="15" customHeight="1">
      <c r="A82" s="545"/>
      <c r="B82" s="25"/>
      <c r="C82" s="30"/>
      <c r="D82" s="31"/>
      <c r="E82" s="27"/>
      <c r="F82" s="28"/>
      <c r="G82" s="29"/>
    </row>
    <row r="83" spans="1:7" s="13" customFormat="1" ht="17.25" customHeight="1">
      <c r="A83" s="545"/>
      <c r="B83" s="25"/>
      <c r="C83" s="302" t="s">
        <v>36</v>
      </c>
      <c r="D83" s="302"/>
      <c r="E83" s="27"/>
      <c r="F83" s="133">
        <f>F55+F63+F73+F79+F81</f>
        <v>595000</v>
      </c>
      <c r="G83" s="134"/>
    </row>
    <row r="84" spans="1:7" s="13" customFormat="1" ht="21" customHeight="1">
      <c r="A84" s="537" t="s">
        <v>205</v>
      </c>
      <c r="B84" s="538"/>
      <c r="C84" s="538"/>
      <c r="D84" s="538"/>
      <c r="E84" s="539"/>
      <c r="F84" s="133">
        <f>F43+F53+F83</f>
        <v>7027000</v>
      </c>
      <c r="G84" s="134"/>
    </row>
    <row r="85" spans="1:7" s="14" customFormat="1"/>
    <row r="86" spans="1:7" s="14" customFormat="1"/>
  </sheetData>
  <mergeCells count="22">
    <mergeCell ref="A1:D1"/>
    <mergeCell ref="B5:G5"/>
    <mergeCell ref="A6:E6"/>
    <mergeCell ref="A7:A83"/>
    <mergeCell ref="C9:D9"/>
    <mergeCell ref="C11:D11"/>
    <mergeCell ref="C19:D19"/>
    <mergeCell ref="C21:D21"/>
    <mergeCell ref="C23:D23"/>
    <mergeCell ref="C33:D33"/>
    <mergeCell ref="C39:D39"/>
    <mergeCell ref="C41:D41"/>
    <mergeCell ref="C43:D43"/>
    <mergeCell ref="C45:D45"/>
    <mergeCell ref="C53:D53"/>
    <mergeCell ref="C55:D55"/>
    <mergeCell ref="A84:E84"/>
    <mergeCell ref="C63:D63"/>
    <mergeCell ref="C73:D73"/>
    <mergeCell ref="C79:D79"/>
    <mergeCell ref="C81:D81"/>
    <mergeCell ref="C83:D83"/>
  </mergeCells>
  <phoneticPr fontId="17"/>
  <printOptions horizontalCentered="1"/>
  <pageMargins left="0.55118110236220474" right="0.27559055118110237" top="0.70866141732283472" bottom="0.55118110236220474" header="0.51181102362204722" footer="0.51181102362204722"/>
  <pageSetup paperSize="9" scale="60" orientation="portrait" r:id="rId1"/>
  <headerFooter alignWithMargins="0">
    <oddHeader>&amp;R&amp;16記入例</oddHeader>
  </headerFooter>
  <rowBreaks count="1" manualBreakCount="1">
    <brk id="8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別紙１（精算額調書）</vt:lpstr>
      <vt:lpstr>別紙２（内訳）</vt:lpstr>
      <vt:lpstr>別紙３（報告書）</vt:lpstr>
      <vt:lpstr>別添１</vt:lpstr>
      <vt:lpstr>別添２</vt:lpstr>
      <vt:lpstr>別紙１参考</vt:lpstr>
      <vt:lpstr>別紙１（記入例）</vt:lpstr>
      <vt:lpstr>別紙２参考</vt:lpstr>
      <vt:lpstr>別紙２（記入例）</vt:lpstr>
      <vt:lpstr>別紙３参考</vt:lpstr>
      <vt:lpstr>別紙３（記入例）</vt:lpstr>
      <vt:lpstr>'別紙１（記入例）'!Print_Area</vt:lpstr>
      <vt:lpstr>'別紙１（精算額調書）'!Print_Area</vt:lpstr>
      <vt:lpstr>別紙１参考!Print_Area</vt:lpstr>
      <vt:lpstr>'別紙２（記入例）'!Print_Area</vt:lpstr>
      <vt:lpstr>'別紙２（内訳）'!Print_Area</vt:lpstr>
      <vt:lpstr>別紙２参考!Print_Area</vt:lpstr>
      <vt:lpstr>'別紙３（記入例）'!Print_Area</vt:lpstr>
      <vt:lpstr>'別紙３（報告書）'!Print_Area</vt:lpstr>
      <vt:lpstr>別紙３参考!Print_Area</vt:lpstr>
      <vt:lpstr>別紙３参考!Print_Titles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小林弓真</cp:lastModifiedBy>
  <cp:lastPrinted>2024-03-26T02:01:07Z</cp:lastPrinted>
  <dcterms:created xsi:type="dcterms:W3CDTF">2012-03-30T00:05:15Z</dcterms:created>
  <dcterms:modified xsi:type="dcterms:W3CDTF">2024-03-26T02:01:35Z</dcterms:modified>
</cp:coreProperties>
</file>