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03F1FA-C39A-4C15-A998-40130CD3F60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<sst xmlns="http://schemas.openxmlformats.org/spreadsheetml/2006/main" count="3108" uniqueCount="1053">
  <si>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</si>
  <si>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</si>
  <si>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</si>
  <si>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</si>
  <si>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</si>
  <si>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</si>
  <si>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</si>
  <si>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</si>
  <si>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</si>
  <si>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</si>
  <si>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</si>
  <si>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</si>
  <si>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</si>
  <si>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</si>
  <si>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</si>
  <si>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</si>
  <si>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</si>
  <si>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</si>
  <si>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</si>
  <si>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</si>
  <si>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</si>
  <si>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</si>
  <si>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</si>
  <si>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</si>
  <si>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</si>
  <si>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</si>
  <si>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</si>
  <si>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</si>
  <si>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</si>
  <si>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</si>
  <si>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</si>
  <si>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</si>
  <si>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</si>
  <si>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</si>
  <si>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</si>
  <si>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</si>
  <si>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</si>
  <si>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</si>
  <si>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</si>
  <si>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</si>
  <si>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</si>
  <si>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</si>
  <si>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</si>
  <si>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</si>
  <si>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</si>
  <si>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</si>
  <si>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</si>
  <si>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</si>
  <si>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</si>
  <si>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</si>
  <si>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</si>
  <si>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</si>
  <si>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</si>
  <si>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</si>
  <si>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</si>
  <si>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</si>
  <si>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</si>
  <si>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</si>
  <si>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</si>
  <si>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</si>
  <si>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</si>
  <si>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</si>
  <si>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</si>
  <si>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</si>
  <si>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</si>
  <si>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</si>
  <si>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</si>
  <si>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</si>
  <si>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</si>
  <si>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</si>
  <si>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</si>
  <si>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</si>
  <si>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</si>
  <si>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</si>
  <si>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</si>
  <si>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</si>
  <si>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</si>
  <si>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</si>
  <si>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</si>
  <si>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</si>
  <si>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</si>
  <si>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</si>
  <si>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</si>
  <si>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</si>
  <si>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</si>
  <si>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</si>
  <si>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</si>
  <si>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</si>
  <si>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</si>
  <si>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</si>
  <si>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</si>
  <si>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</si>
  <si>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</si>
  <si>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</si>
  <si>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</si>
  <si>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</si>
  <si>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</si>
  <si>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</si>
  <si>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</si>
  <si>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</si>
  <si>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</si>
  <si>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</si>
  <si>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</si>
  <si>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</si>
  <si>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</si>
  <si>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</si>
  <si>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</si>
  <si>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</si>
  <si>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</si>
  <si>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</si>
  <si>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</si>
  <si>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</si>
  <si>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</si>
  <si>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</si>
  <si>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</si>
  <si>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</si>
  <si>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</si>
  <si>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</si>
  <si>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</si>
  <si>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</si>
  <si>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</si>
  <si>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</si>
  <si>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</si>
  <si>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</si>
  <si>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</si>
  <si>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</si>
  <si>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</si>
  <si>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</si>
  <si>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</si>
  <si>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</si>
  <si>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</si>
  <si>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</si>
  <si>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</si>
  <si>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</si>
  <si>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</si>
  <si>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</si>
  <si>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</si>
  <si>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</si>
  <si>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</si>
  <si>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</si>
  <si>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</si>
  <si>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</si>
  <si>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</si>
  <si>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</si>
  <si>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</si>
  <si>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</si>
  <si>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</si>
  <si>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</si>
  <si>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</si>
  <si>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</si>
  <si>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</si>
  <si>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</si>
  <si>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</si>
  <si>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</si>
  <si>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</si>
  <si>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</si>
  <si>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</si>
  <si>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</si>
  <si>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</si>
  <si>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</si>
  <si>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</si>
  <si>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</si>
  <si>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</si>
  <si>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</si>
  <si>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</si>
  <si>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</si>
  <si>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</si>
  <si>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</si>
  <si>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</si>
  <si>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</si>
  <si>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</si>
  <si>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</si>
  <si>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</si>
  <si>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</si>
  <si>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</si>
  <si>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</si>
  <si>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</si>
  <si>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</si>
  <si>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</si>
  <si>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</si>
  <si>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</si>
  <si>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</si>
  <si>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</si>
  <si>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</si>
  <si>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</si>
  <si>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</si>
  <si>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</si>
  <si>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</si>
  <si>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</si>
  <si>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</si>
  <si>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</si>
  <si>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</si>
  <si>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</si>
  <si>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</si>
  <si>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</si>
  <si>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</si>
  <si>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</si>
  <si>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</si>
  <si>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</si>
  <si>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</si>
  <si>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</si>
  <si>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</si>
  <si>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</si>
  <si>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</si>
  <si>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</si>
  <si>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</si>
  <si>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</si>
  <si>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</si>
  <si>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</si>
  <si>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</si>
  <si>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</si>
  <si>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</si>
  <si>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</si>
  <si>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</si>
  <si>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</si>
  <si>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</si>
  <si>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</si>
  <si>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</si>
  <si>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</si>
  <si>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</si>
  <si>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</si>
  <si>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</si>
  <si>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</si>
  <si>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</si>
  <si>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</si>
  <si>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</si>
  <si>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</si>
  <si>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</si>
  <si>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</si>
  <si>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</si>
  <si>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</si>
  <si>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</si>
  <si>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</si>
  <si>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</si>
  <si>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</si>
  <si>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</si>
  <si>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</si>
  <si>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</si>
  <si>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</si>
  <si>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</si>
  <si>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</si>
  <si>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</si>
  <si>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</si>
  <si>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</si>
  <si>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</si>
  <si>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</si>
  <si>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</si>
  <si>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</si>
  <si>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</si>
  <si>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</si>
  <si>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</si>
  <si>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</si>
  <si>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</si>
  <si>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</si>
  <si>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</si>
  <si>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</si>
  <si>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</si>
  <si>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</si>
  <si>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</si>
  <si>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</si>
  <si>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</si>
  <si>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</si>
  <si>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</si>
  <si>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</si>
  <si>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</si>
  <si>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</si>
  <si>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</si>
  <si>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</si>
  <si>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</si>
  <si>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</si>
  <si>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</si>
  <si>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</si>
  <si>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</si>
  <si>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</si>
  <si>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</si>
  <si>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</si>
  <si>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</si>
  <si>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</si>
  <si>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</si>
  <si>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</si>
  <si>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</si>
  <si>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</si>
  <si>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</si>
  <si>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</si>
  <si>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</si>
  <si>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</si>
  <si>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</si>
  <si>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</si>
  <si>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</si>
  <si>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</si>
  <si>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</si>
  <si>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</si>
  <si>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</si>
  <si>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</si>
  <si>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</si>
  <si>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</si>
  <si>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</si>
  <si>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</si>
  <si>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</si>
  <si>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</si>
  <si>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</si>
  <si>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</si>
  <si>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</si>
  <si>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</si>
  <si>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</si>
  <si>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</si>
  <si>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</si>
  <si>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</si>
  <si>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</si>
  <si>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</si>
  <si>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</si>
  <si>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</si>
  <si>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</si>
  <si>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</si>
  <si>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</si>
  <si>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</si>
  <si>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</si>
  <si>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</si>
  <si>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</si>
  <si>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</si>
  <si>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</si>
  <si>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</si>
  <si>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</si>
  <si>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</si>
  <si>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</si>
  <si>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</si>
  <si>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</si>
  <si>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</si>
  <si>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</si>
  <si>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</si>
  <si>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</si>
  <si>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</si>
  <si>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</si>
  <si>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</si>
  <si>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</si>
  <si>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</si>
  <si>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</si>
  <si>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</si>
  <si>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</si>
  <si>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</si>
  <si>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</si>
  <si>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</si>
  <si>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</si>
  <si>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</si>
  <si>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</si>
  <si>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</si>
  <si>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</si>
  <si>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</si>
  <si>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</si>
  <si>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</si>
  <si>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</si>
  <si>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</si>
  <si>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</si>
  <si>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</si>
  <si>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</si>
  <si>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</si>
  <si>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</si>
  <si>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</si>
  <si>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</si>
  <si>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</si>
  <si>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</si>
  <si>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</si>
  <si>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</si>
  <si>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</si>
  <si>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</si>
  <si>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</si>
  <si>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</si>
  <si>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</si>
  <si>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</si>
  <si>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</si>
  <si>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</si>
  <si>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</si>
  <si>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</si>
  <si>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</si>
  <si>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</si>
  <si>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</si>
  <si>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</si>
  <si>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</si>
  <si>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</si>
  <si>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</si>
  <si>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</si>
  <si>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</si>
  <si>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</si>
  <si>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</si>
  <si>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</si>
  <si>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</si>
  <si>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</si>
  <si>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</si>
  <si>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</si>
  <si>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</si>
  <si>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</si>
  <si>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</si>
  <si>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</si>
  <si>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</si>
  <si>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</si>
  <si>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</si>
  <si>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</si>
  <si>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</si>
  <si>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</si>
  <si>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</si>
  <si>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</si>
  <si>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</si>
  <si>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</si>
  <si>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</si>
  <si>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</si>
  <si>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</si>
  <si>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</si>
  <si>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</si>
  <si>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</si>
  <si>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</si>
  <si>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</si>
  <si>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</si>
  <si>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</si>
  <si>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</si>
  <si>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</si>
  <si>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</si>
  <si>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</si>
  <si>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</si>
  <si>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</si>
  <si>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</si>
  <si>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</si>
  <si>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</si>
  <si>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</si>
  <si>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</si>
  <si>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</si>
  <si>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</si>
  <si>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</si>
  <si>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</si>
  <si>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</si>
  <si>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</si>
  <si>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</si>
  <si>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</si>
  <si>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</si>
  <si>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</si>
  <si>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</si>
  <si>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</si>
  <si>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</si>
  <si>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</si>
  <si>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</si>
  <si>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</si>
  <si>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</si>
  <si>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</si>
  <si>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</si>
  <si>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</si>
  <si>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</si>
  <si>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</si>
  <si>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</si>
  <si>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</si>
  <si>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</si>
  <si>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</si>
  <si>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</si>
  <si>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</si>
  <si>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</si>
  <si>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</si>
  <si>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</si>
  <si>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</si>
  <si>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</si>
  <si>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</si>
  <si>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</si>
  <si>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</si>
  <si>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</si>
  <si>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</si>
  <si>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</si>
  <si>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</si>
  <si>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</si>
  <si>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</si>
  <si>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</si>
  <si>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</si>
  <si>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</si>
  <si>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</si>
  <si>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</si>
  <si>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</si>
  <si>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</si>
  <si>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</si>
  <si>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</si>
  <si>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</si>
  <si>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</si>
  <si>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</si>
  <si>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</si>
  <si>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</si>
  <si>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</si>
  <si>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</si>
  <si>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</si>
  <si>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</si>
  <si>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</si>
  <si>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</si>
  <si>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</si>
  <si>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</si>
  <si>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</si>
  <si>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</si>
  <si>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</si>
  <si>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</si>
  <si>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</si>
  <si>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</si>
  <si>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</si>
  <si>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</si>
  <si>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</si>
  <si>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</si>
  <si>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</si>
  <si>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</si>
  <si>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</si>
  <si>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</si>
  <si>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</si>
  <si>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</si>
  <si>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</si>
  <si>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</si>
  <si>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</si>
  <si>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</si>
  <si>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</si>
  <si>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</si>
  <si>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</si>
  <si>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</si>
  <si>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</si>
  <si>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</si>
  <si>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</si>
  <si>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</si>
  <si>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</si>
  <si>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</si>
  <si>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</si>
  <si>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</si>
  <si>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</si>
  <si>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</si>
  <si>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</si>
  <si>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</si>
  <si>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</si>
  <si>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</si>
  <si>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</si>
  <si>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</si>
  <si>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</si>
  <si>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</si>
  <si>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</si>
  <si>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</si>
  <si>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</si>
  <si>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</si>
  <si>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</si>
  <si>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</si>
  <si>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</si>
  <si>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</si>
  <si>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</si>
  <si>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</si>
  <si>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</si>
  <si>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</si>
  <si>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</si>
  <si>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</si>
  <si>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</si>
  <si>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</si>
  <si>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</si>
  <si>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</si>
  <si>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</si>
  <si>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</si>
  <si>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</si>
  <si>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</si>
  <si>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</si>
  <si>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</si>
  <si>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</si>
  <si>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</si>
  <si>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</si>
  <si>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</si>
  <si>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</si>
  <si>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</si>
  <si>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</si>
  <si>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</si>
  <si>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</si>
  <si>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</si>
  <si>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</si>
  <si>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</si>
  <si>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</si>
  <si>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</si>
  <si>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</si>
  <si>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</si>
  <si>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</si>
  <si>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</si>
  <si>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</si>
  <si>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</si>
  <si>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</si>
  <si>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</si>
  <si>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</si>
  <si>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</si>
  <si>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</si>
  <si>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</si>
  <si>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</si>
  <si>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</si>
  <si>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</si>
  <si>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</si>
  <si>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</si>
  <si>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</si>
  <si>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</si>
  <si>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</si>
  <si>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</si>
  <si>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</si>
  <si>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</si>
  <si>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</si>
  <si>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</si>
  <si>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</si>
  <si>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</si>
  <si>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</si>
  <si>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</si>
  <si>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</si>
  <si>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</si>
  <si>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</si>
  <si>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</si>
  <si>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</si>
  <si>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</si>
  <si>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</si>
  <si>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</si>
  <si>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</si>
  <si>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</si>
  <si>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</si>
  <si>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</si>
  <si>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</si>
  <si>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</si>
  <si>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</si>
  <si>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</si>
  <si>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</si>
  <si>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</si>
  <si>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</si>
  <si>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</si>
  <si>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</si>
  <si>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</si>
  <si>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</si>
  <si>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</si>
  <si>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</si>
  <si>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</si>
  <si>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</si>
  <si>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</si>
  <si>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</si>
  <si>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</si>
  <si>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</si>
  <si>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</si>
  <si>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</si>
  <si>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</si>
  <si>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</si>
  <si>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</si>
  <si>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</si>
  <si>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</si>
  <si>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</si>
  <si>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</si>
  <si>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</si>
  <si>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</si>
  <si>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</si>
  <si>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</si>
  <si>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</si>
  <si>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</si>
  <si>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</si>
  <si>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</si>
  <si>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</si>
  <si>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</si>
  <si>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</si>
  <si>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</si>
  <si>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</si>
  <si>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</si>
  <si>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</si>
  <si>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</si>
  <si>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</si>
  <si>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</si>
  <si>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</si>
  <si>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</si>
  <si>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</si>
  <si>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</si>
  <si>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</si>
  <si>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</si>
  <si>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</si>
  <si>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</si>
  <si>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</si>
  <si>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</si>
  <si>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</si>
  <si>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</si>
  <si>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</si>
  <si>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</si>
  <si>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</si>
  <si>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</si>
  <si>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</si>
  <si>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</si>
  <si>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</si>
  <si>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</si>
  <si>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</si>
  <si>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</si>
  <si>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</si>
  <si>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</si>
  <si>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</si>
  <si>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</si>
  <si>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</si>
  <si>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</si>
  <si>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</si>
  <si>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</si>
  <si>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</si>
  <si>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</si>
  <si>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</si>
  <si>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</si>
  <si>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</si>
  <si>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</si>
  <si>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</si>
  <si>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</si>
  <si>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</si>
  <si>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</si>
  <si>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</si>
  <si>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</si>
  <si>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</si>
  <si>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</si>
  <si>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</si>
  <si>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</si>
  <si>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</si>
  <si>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</si>
  <si>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</si>
  <si>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</si>
  <si>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</si>
  <si>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</si>
  <si>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</si>
  <si>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</si>
  <si>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</si>
  <si>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</si>
  <si>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</si>
  <si>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</si>
  <si>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</si>
  <si>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</si>
  <si>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</si>
  <si>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</si>
  <si>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</si>
  <si>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</si>
  <si>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</si>
  <si>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</si>
  <si>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</si>
  <si>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</si>
  <si>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</si>
  <si>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</si>
  <si>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</si>
  <si>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</si>
  <si>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</si>
  <si>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</si>
  <si>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</si>
  <si>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</si>
  <si>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</si>
  <si>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</si>
  <si>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</si>
  <si>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</si>
  <si>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</si>
  <si>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</si>
  <si>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</si>
  <si>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</si>
  <si>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</si>
  <si>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</si>
  <si>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</si>
  <si>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</si>
  <si>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</si>
  <si>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</si>
  <si>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</si>
  <si>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</si>
  <si>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</si>
  <si>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</si>
  <si>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</si>
  <si>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</si>
  <si>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</si>
  <si>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</si>
  <si>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</si>
  <si>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</si>
  <si>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</si>
  <si>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</si>
  <si>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</si>
  <si>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</si>
  <si>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</si>
  <si>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</si>
  <si>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</si>
  <si>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</si>
  <si>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</si>
  <si>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</si>
  <si>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</si>
  <si>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</si>
  <si>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</si>
  <si>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</si>
  <si>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</si>
  <si>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</si>
  <si>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</si>
  <si>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</si>
  <si>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</si>
  <si>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</si>
  <si>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</si>
  <si>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</si>
  <si>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</si>
  <si>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</si>
  <si>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</si>
  <si>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</si>
  <si>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</si>
  <si>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</si>
  <si>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</si>
  <si>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</si>
  <si>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</si>
  <si>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</si>
  <si>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</si>
  <si>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</si>
  <si>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</si>
  <si>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</si>
  <si>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</si>
  <si>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</si>
  <si>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</si>
  <si>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</si>
  <si>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</si>
  <si>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</si>
  <si>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</si>
  <si>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</si>
  <si>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</si>
  <si>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</si>
  <si>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</si>
  <si>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</si>
  <si>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</si>
  <si>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</si>
  <si>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</si>
  <si>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</si>
  <si>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</si>
  <si>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</si>
  <si>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</si>
  <si>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</si>
  <si>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</si>
  <si>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</si>
  <si>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</si>
  <si>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</si>
  <si>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</si>
  <si>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</si>
  <si>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</si>
  <si>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</si>
  <si>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</si>
  <si>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</si>
  <si>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</si>
  <si>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</si>
  <si>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</si>
  <si>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</si>
  <si>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</si>
  <si>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</si>
  <si>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</si>
  <si>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</si>
  <si>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</si>
  <si>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</si>
  <si>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</si>
  <si>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</si>
  <si>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</si>
  <si>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</si>
  <si>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</si>
  <si>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</si>
  <si>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</si>
  <si>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</si>
  <si>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</si>
  <si>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</si>
  <si>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</si>
  <si>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</si>
  <si>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</si>
  <si>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</si>
  <si>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</si>
  <si>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</si>
  <si>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</si>
  <si>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</si>
  <si>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</si>
  <si>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</si>
  <si>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</si>
  <si>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</si>
  <si>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</si>
  <si>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</si>
  <si>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</si>
  <si>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</si>
  <si>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</si>
  <si>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</si>
  <si>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</si>
  <si>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</si>
  <si>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</si>
  <si>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</si>
  <si>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</si>
  <si>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</si>
  <si>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</si>
  <si>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</si>
  <si>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</si>
  <si>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</si>
  <si>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</si>
  <si>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</si>
  <si>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</si>
  <si>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</si>
  <si>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</si>
  <si>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</si>
  <si>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</si>
  <si>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</si>
  <si>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</si>
  <si>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</si>
  <si>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</si>
  <si>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</si>
  <si>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</si>
  <si>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</si>
  <si>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</si>
  <si>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</si>
  <si>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</si>
  <si>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</si>
  <si>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</si>
  <si>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</si>
  <si>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</si>
  <si>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</si>
  <si>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</si>
  <si>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</si>
  <si>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</si>
  <si>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</si>
  <si>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</si>
  <si>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</si>
  <si>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</si>
  <si>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</si>
  <si>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</si>
  <si>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</si>
  <si>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</si>
  <si>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</si>
  <si>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</si>
  <si>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</si>
  <si>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</si>
  <si>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</si>
  <si>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</si>
  <si>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</si>
  <si>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</si>
  <si>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</si>
  <si>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</si>
  <si>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</si>
  <si>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</si>
  <si>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</si>
  <si>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</si>
  <si>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</si>
  <si>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</si>
  <si>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</si>
  <si>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</si>
  <si>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</si>
  <si>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</si>
  <si>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</si>
  <si>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</si>
  <si>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</si>
  <si>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</si>
  <si>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</si>
  <si>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</si>
  <si>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</si>
  <si>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</si>
  <si>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</si>
  <si>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</si>
  <si>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</si>
  <si>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</si>
  <si>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</si>
  <si>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</si>
  <si>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</si>
  <si>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</si>
  <si>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</si>
  <si>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</si>
  <si>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</si>
  <si>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</si>
  <si>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</si>
  <si>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</si>
  <si>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</si>
  <si>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</si>
  <si>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</si>
  <si>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</si>
  <si>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</si>
  <si>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</si>
  <si>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</si>
  <si>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</si>
  <si>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</si>
  <si>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</si>
  <si>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</si>
  <si>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</si>
  <si>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</si>
  <si>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</si>
  <si>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</si>
  <si>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</si>
  <si>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</si>
  <si>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</si>
  <si>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</si>
  <si>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</si>
  <si>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</si>
  <si>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</si>
  <si>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</si>
  <si>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</si>
  <si>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</si>
  <si>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</si>
  <si>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</si>
  <si>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</si>
  <si>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</si>
  <si>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</si>
  <si>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</si>
  <si>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</si>
  <si>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</si>
  <si>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</si>
  <si>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</si>
  <si>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</si>
  <si>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</si>
  <si>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</si>
  <si>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</si>
  <si>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</si>
  <si>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</si>
  <si>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</si>
  <si>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</si>
  <si>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</si>
  <si>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</si>
  <si>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</si>
  <si>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</si>
  <si>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</si>
  <si>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</si>
  <si>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</si>
  <si>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</si>
  <si>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</si>
  <si>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</si>
  <si>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</si>
  <si>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</si>
  <si>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</si>
  <si>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</si>
  <si>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</si>
  <si>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</si>
  <si>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</si>
  <si>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</si>
  <si>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</si>
  <si>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</si>
  <si>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</si>
  <si>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</si>
  <si>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</si>
  <si>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</si>
  <si>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</si>
  <si>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</si>
  <si>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</si>
  <si>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</si>
  <si>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</si>
  <si>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</si>
  <si>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</si>
  <si>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</si>
  <si>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</si>
  <si>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</si>
  <si>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</si>
  <si>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</si>
  <si>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</si>
  <si>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</si>
  <si>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</si>
  <si>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</si>
  <si>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</si>
  <si>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</si>
  <si>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</si>
  <si>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</si>
  <si>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</si>
  <si>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</si>
  <si>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</si>
  <si>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</si>
  <si>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</si>
  <si>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</si>
  <si>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秩父第一病院</t>
    <phoneticPr fontId="3"/>
  </si>
  <si>
    <t>〒368-0051 秩父市中村町２－８－１４</t>
    <phoneticPr fontId="3"/>
  </si>
  <si>
    <t>〇</t>
  </si>
  <si>
    <t>医療法人</t>
  </si>
  <si>
    <t>複数の診療科で活用</t>
  </si>
  <si>
    <t>内科</t>
  </si>
  <si>
    <t>神経内科</t>
  </si>
  <si>
    <t>リハビリテーション科</t>
  </si>
  <si>
    <t>障害者施設等13対１入院基本料</t>
  </si>
  <si>
    <t>ＤＰＣ病院ではない</t>
  </si>
  <si>
    <t>有</t>
  </si>
  <si>
    <t>-</t>
    <phoneticPr fontId="3"/>
  </si>
  <si>
    <t>1階病棟</t>
  </si>
  <si>
    <t>慢性期機能</t>
  </si>
  <si>
    <t>療養病棟入院料１</t>
  </si>
  <si>
    <t>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</si>
</sst>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5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12</v>
      </c>
      <c r="K100" s="237" t="str">
        <f>IF(OR(COUNTIF(L100:M100,"未確認")&gt;0,COUNTIF(L100:M100,"~*")&gt;0),"※","")</f>
        <v/>
      </c>
      <c r="L100" s="258">
        <v>12</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60</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80</v>
      </c>
      <c r="K168" s="264" t="str">
        <f t="shared" si="3"/>
        <v/>
      </c>
      <c r="L168" s="117">
        <v>80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19</v>
      </c>
      <c r="M269" s="147">
        <v>7</v>
      </c>
    </row>
    <row r="270" spans="1:22" s="83" customFormat="1" ht="34.5" customHeight="1">
      <c r="A270" s="249" t="s">
        <v>725</v>
      </c>
      <c r="B270" s="120"/>
      <c r="C270" s="371"/>
      <c r="D270" s="371"/>
      <c r="E270" s="371"/>
      <c r="F270" s="371"/>
      <c r="G270" s="371" t="s">
        <v>148</v>
      </c>
      <c r="H270" s="371"/>
      <c r="I270" s="404"/>
      <c r="J270" s="266">
        <f t="shared" si="9"/>
        <v>3.17</v>
      </c>
      <c r="K270" s="81" t="str">
        <f t="shared" si="8"/>
        <v/>
      </c>
      <c r="L270" s="148">
        <v>2.37</v>
      </c>
      <c r="M270" s="148">
        <v>0.8</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1.27</v>
      </c>
      <c r="K272" s="81" t="str">
        <f t="shared" si="8"/>
        <v/>
      </c>
      <c r="L272" s="148">
        <v>0.82</v>
      </c>
      <c r="M272" s="148">
        <v>0.45</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13</v>
      </c>
      <c r="M273" s="147">
        <v>8</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0.75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1.26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485</v>
      </c>
      <c r="K392" s="81" t="str">
        <f t="shared" ref="K392:K397" si="12">IF(OR(COUNTIF(L392:M392,"未確認")&gt;0,COUNTIF(L392:M392,"~*")&gt;0),"※","")</f>
        <v/>
      </c>
      <c r="L392" s="147">
        <v>341</v>
      </c>
      <c r="M392" s="147">
        <v>144</v>
      </c>
    </row>
    <row r="393" spans="1:22" s="83" customFormat="1" ht="34.5" customHeight="1">
      <c r="A393" s="249" t="s">
        <v>773</v>
      </c>
      <c r="B393" s="84"/>
      <c r="C393" s="370"/>
      <c r="D393" s="380"/>
      <c r="E393" s="320" t="s">
        <v>224</v>
      </c>
      <c r="F393" s="321"/>
      <c r="G393" s="321"/>
      <c r="H393" s="322"/>
      <c r="I393" s="343"/>
      <c r="J393" s="140">
        <f t="shared" si="11"/>
        <v>332</v>
      </c>
      <c r="K393" s="81" t="str">
        <f t="shared" si="12"/>
        <v/>
      </c>
      <c r="L393" s="147">
        <v>194</v>
      </c>
      <c r="M393" s="147">
        <v>138</v>
      </c>
    </row>
    <row r="394" spans="1:22" s="83" customFormat="1" ht="34.5" customHeight="1">
      <c r="A394" s="250" t="s">
        <v>774</v>
      </c>
      <c r="B394" s="84"/>
      <c r="C394" s="370"/>
      <c r="D394" s="381"/>
      <c r="E394" s="320" t="s">
        <v>225</v>
      </c>
      <c r="F394" s="321"/>
      <c r="G394" s="321"/>
      <c r="H394" s="322"/>
      <c r="I394" s="343"/>
      <c r="J394" s="140">
        <f t="shared" si="11"/>
        <v>153</v>
      </c>
      <c r="K394" s="81" t="str">
        <f t="shared" si="12"/>
        <v/>
      </c>
      <c r="L394" s="147">
        <v>147</v>
      </c>
      <c r="M394" s="147">
        <v>6</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32947</v>
      </c>
      <c r="K396" s="81" t="str">
        <f t="shared" si="12"/>
        <v/>
      </c>
      <c r="L396" s="147">
        <v>19614</v>
      </c>
      <c r="M396" s="147">
        <v>13333</v>
      </c>
    </row>
    <row r="397" spans="1:22" s="83" customFormat="1" ht="34.5" customHeight="1">
      <c r="A397" s="250" t="s">
        <v>777</v>
      </c>
      <c r="B397" s="119"/>
      <c r="C397" s="370"/>
      <c r="D397" s="320" t="s">
        <v>228</v>
      </c>
      <c r="E397" s="321"/>
      <c r="F397" s="321"/>
      <c r="G397" s="321"/>
      <c r="H397" s="322"/>
      <c r="I397" s="344"/>
      <c r="J397" s="140">
        <f t="shared" si="11"/>
        <v>474</v>
      </c>
      <c r="K397" s="81" t="str">
        <f t="shared" si="12"/>
        <v/>
      </c>
      <c r="L397" s="147">
        <v>340</v>
      </c>
      <c r="M397" s="147">
        <v>134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438</v>
      </c>
      <c r="K405" s="81" t="str">
        <f t="shared" ref="K405:K422" si="14">IF(OR(COUNTIF(L405:M405,"未確認")&gt;0,COUNTIF(L405:M405,"~*")&gt;0),"※","")</f>
        <v/>
      </c>
      <c r="L405" s="147">
        <v>294</v>
      </c>
      <c r="M405" s="147">
        <v>144</v>
      </c>
    </row>
    <row r="406" spans="1:22" s="83" customFormat="1" ht="34.5" customHeight="1">
      <c r="A406" s="251" t="s">
        <v>779</v>
      </c>
      <c r="B406" s="119"/>
      <c r="C406" s="369"/>
      <c r="D406" s="375" t="s">
        <v>233</v>
      </c>
      <c r="E406" s="377" t="s">
        <v>234</v>
      </c>
      <c r="F406" s="378"/>
      <c r="G406" s="378"/>
      <c r="H406" s="379"/>
      <c r="I406" s="361"/>
      <c r="J406" s="140">
        <f t="shared" si="13"/>
        <v>62</v>
      </c>
      <c r="K406" s="81" t="str">
        <f t="shared" si="14"/>
        <v/>
      </c>
      <c r="L406" s="147">
        <v>10</v>
      </c>
      <c r="M406" s="147">
        <v>52</v>
      </c>
    </row>
    <row r="407" spans="1:22" s="83" customFormat="1" ht="34.5" customHeight="1">
      <c r="A407" s="251" t="s">
        <v>780</v>
      </c>
      <c r="B407" s="119"/>
      <c r="C407" s="369"/>
      <c r="D407" s="369"/>
      <c r="E407" s="320" t="s">
        <v>235</v>
      </c>
      <c r="F407" s="321"/>
      <c r="G407" s="321"/>
      <c r="H407" s="322"/>
      <c r="I407" s="361"/>
      <c r="J407" s="140">
        <f t="shared" si="13"/>
        <v>211</v>
      </c>
      <c r="K407" s="81" t="str">
        <f t="shared" si="14"/>
        <v/>
      </c>
      <c r="L407" s="147">
        <v>163</v>
      </c>
      <c r="M407" s="147">
        <v>48</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66</v>
      </c>
      <c r="M408" s="147">
        <v>38</v>
      </c>
    </row>
    <row r="409" spans="1:22" s="83" customFormat="1" ht="34.5" customHeight="1">
      <c r="A409" s="251" t="s">
        <v>782</v>
      </c>
      <c r="B409" s="119"/>
      <c r="C409" s="369"/>
      <c r="D409" s="369"/>
      <c r="E409" s="317" t="s">
        <v>989</v>
      </c>
      <c r="F409" s="318"/>
      <c r="G409" s="318"/>
      <c r="H409" s="319"/>
      <c r="I409" s="361"/>
      <c r="J409" s="140">
        <f t="shared" si="13"/>
        <v>61</v>
      </c>
      <c r="K409" s="81" t="str">
        <f t="shared" si="14"/>
        <v/>
      </c>
      <c r="L409" s="147">
        <v>55</v>
      </c>
      <c r="M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474</v>
      </c>
      <c r="K413" s="81" t="str">
        <f t="shared" si="14"/>
        <v/>
      </c>
      <c r="L413" s="147">
        <v>340</v>
      </c>
      <c r="M413" s="147">
        <v>134</v>
      </c>
    </row>
    <row r="414" spans="1:22" s="83" customFormat="1" ht="34.5" customHeight="1">
      <c r="A414" s="251" t="s">
        <v>787</v>
      </c>
      <c r="B414" s="119"/>
      <c r="C414" s="369"/>
      <c r="D414" s="375" t="s">
        <v>240</v>
      </c>
      <c r="E414" s="377" t="s">
        <v>241</v>
      </c>
      <c r="F414" s="378"/>
      <c r="G414" s="378"/>
      <c r="H414" s="379"/>
      <c r="I414" s="361"/>
      <c r="J414" s="140">
        <f t="shared" si="13"/>
        <v>62</v>
      </c>
      <c r="K414" s="81" t="str">
        <f t="shared" si="14"/>
        <v/>
      </c>
      <c r="L414" s="147">
        <v>52</v>
      </c>
      <c r="M414" s="147">
        <v>10</v>
      </c>
    </row>
    <row r="415" spans="1:22" s="83" customFormat="1" ht="34.5" customHeight="1">
      <c r="A415" s="251" t="s">
        <v>788</v>
      </c>
      <c r="B415" s="119"/>
      <c r="C415" s="369"/>
      <c r="D415" s="369"/>
      <c r="E415" s="320" t="s">
        <v>242</v>
      </c>
      <c r="F415" s="321"/>
      <c r="G415" s="321"/>
      <c r="H415" s="322"/>
      <c r="I415" s="361"/>
      <c r="J415" s="140">
        <f t="shared" si="13"/>
        <v>206</v>
      </c>
      <c r="K415" s="81" t="str">
        <f t="shared" si="14"/>
        <v/>
      </c>
      <c r="L415" s="147">
        <v>162</v>
      </c>
      <c r="M415" s="147">
        <v>44</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20</v>
      </c>
      <c r="M416" s="147">
        <v>7</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17</v>
      </c>
      <c r="M417" s="147">
        <v>13</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27</v>
      </c>
      <c r="M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6</v>
      </c>
      <c r="M420" s="147">
        <v>4</v>
      </c>
    </row>
    <row r="421" spans="1:22" s="83" customFormat="1" ht="34.5" customHeight="1">
      <c r="A421" s="251" t="s">
        <v>794</v>
      </c>
      <c r="B421" s="119"/>
      <c r="C421" s="369"/>
      <c r="D421" s="369"/>
      <c r="E421" s="320" t="s">
        <v>247</v>
      </c>
      <c r="F421" s="321"/>
      <c r="G421" s="321"/>
      <c r="H421" s="322"/>
      <c r="I421" s="361"/>
      <c r="J421" s="140">
        <f t="shared" si="13"/>
        <v>101</v>
      </c>
      <c r="K421" s="81" t="str">
        <f t="shared" si="14"/>
        <v/>
      </c>
      <c r="L421" s="147">
        <v>56</v>
      </c>
      <c r="M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412</v>
      </c>
      <c r="K430" s="193" t="str">
        <f>IF(OR(COUNTIF(L430:M430,"未確認")&gt;0,COUNTIF(L430:M430,"~*")&gt;0),"※","")</f>
        <v/>
      </c>
      <c r="L430" s="147">
        <v>288</v>
      </c>
      <c r="M430" s="147">
        <v>124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101</v>
      </c>
      <c r="K433" s="193" t="str">
        <f>IF(OR(COUNTIF(L433:M433,"未確認")&gt;0,COUNTIF(L433:M433,"~*")&gt;0),"※","")</f>
        <v/>
      </c>
      <c r="L433" s="147">
        <v>56</v>
      </c>
      <c r="M433" s="147">
        <v>45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311</v>
      </c>
      <c r="K434" s="193" t="str">
        <f>IF(OR(COUNTIF(L434:M434,"未確認")&gt;0,COUNTIF(L434:M434,"~*")&gt;0),"※","")</f>
        <v/>
      </c>
      <c r="L434" s="147">
        <v>232</v>
      </c>
      <c r="M434" s="147">
        <v>79</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
      </c>
      <c r="L535" s="117">
        <v>31</v>
      </c>
      <c r="M535" s="117">
        <v>24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14</v>
      </c>
      <c r="K614" s="201" t="str">
        <f t="shared" si="29"/>
        <v>※</v>
      </c>
      <c r="L614" s="117">
        <v>14</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24</v>
      </c>
      <c r="K632" s="201" t="str">
        <f t="shared" si="31"/>
        <v/>
      </c>
      <c r="L632" s="117">
        <v>24</v>
      </c>
      <c r="M632" s="117">
        <v>0</v>
      </c>
    </row>
    <row r="633" spans="1:22" s="118" customFormat="1" ht="57">
      <c r="A633" s="252" t="s">
        <v>919</v>
      </c>
      <c r="B633" s="119"/>
      <c r="C633" s="320" t="s">
        <v>436</v>
      </c>
      <c r="D633" s="321"/>
      <c r="E633" s="321"/>
      <c r="F633" s="321"/>
      <c r="G633" s="321"/>
      <c r="H633" s="322"/>
      <c r="I633" s="122" t="s">
        <v>437</v>
      </c>
      <c r="J633" s="116">
        <f t="shared" si="30"/>
        <v>15</v>
      </c>
      <c r="K633" s="201" t="str">
        <f t="shared" si="31"/>
        <v/>
      </c>
      <c r="L633" s="117">
        <v>15</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14</v>
      </c>
      <c r="K637" s="201" t="str">
        <f t="shared" si="31"/>
        <v>※</v>
      </c>
      <c r="L637" s="117" t="s">
        <v>541</v>
      </c>
      <c r="M637" s="117">
        <v>14</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69</v>
      </c>
      <c r="K646" s="201" t="str">
        <f t="shared" ref="K646:K660" si="33">IF(OR(COUNTIF(L646:M646,"未確認")&gt;0,COUNTIF(L646:M646,"*")&gt;0),"※","")</f>
        <v/>
      </c>
      <c r="L646" s="117">
        <v>44</v>
      </c>
      <c r="M646" s="117">
        <v>25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34</v>
      </c>
      <c r="K648" s="201" t="str">
        <f t="shared" si="33"/>
        <v/>
      </c>
      <c r="L648" s="117">
        <v>24</v>
      </c>
      <c r="M648" s="117">
        <v>10</v>
      </c>
    </row>
    <row r="649" spans="1:22" s="118" customFormat="1" ht="69.95" customHeight="1">
      <c r="A649" s="252" t="s">
        <v>928</v>
      </c>
      <c r="B649" s="84"/>
      <c r="C649" s="295"/>
      <c r="D649" s="297"/>
      <c r="E649" s="320" t="s">
        <v>940</v>
      </c>
      <c r="F649" s="321"/>
      <c r="G649" s="321"/>
      <c r="H649" s="322"/>
      <c r="I649" s="122" t="s">
        <v>456</v>
      </c>
      <c r="J649" s="116">
        <f t="shared" si="32"/>
        <v>27</v>
      </c>
      <c r="K649" s="201" t="str">
        <f t="shared" si="33"/>
        <v/>
      </c>
      <c r="L649" s="117">
        <v>14</v>
      </c>
      <c r="M649" s="117">
        <v>13</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11</v>
      </c>
      <c r="K657" s="201" t="str">
        <f t="shared" si="33"/>
        <v>※</v>
      </c>
      <c r="L657" s="117">
        <v>11</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84</v>
      </c>
      <c r="K694" s="201" t="str">
        <f>IF(OR(COUNTIF(L694:M694,"未確認")&gt;0,COUNTIF(L694:M694,"*")&gt;0),"※","")</f>
        <v/>
      </c>
      <c r="L694" s="117">
        <v>84</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14</v>
      </c>
      <c r="K695" s="201" t="str">
        <f>IF(OR(COUNTIF(L695:M695,"未確認")&gt;0,COUNTIF(L695:M695,"*")&gt;0),"※","")</f>
        <v>※</v>
      </c>
      <c r="L695" s="117" t="s">
        <v>541</v>
      </c>
      <c r="M695" s="117">
        <v>14</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0C37EC-9A6A-4F3F-9F22-5307B2FDC1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2019-12-23T00:32:40Z</dcterms:modified>
</cp:coreProperties>
</file>