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8EAB9AD-3E9F-4EDE-BB47-121D745CDDD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<sst xmlns="http://schemas.openxmlformats.org/spreadsheetml/2006/main" count="3279" uniqueCount="1049">
  <si>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</si>
  <si>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</si>
  <si>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</si>
  <si>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</si>
  <si>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</si>
  <si>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</si>
  <si>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</si>
  <si>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</si>
  <si>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</si>
  <si>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</si>
  <si>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</si>
  <si>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</si>
  <si>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</si>
  <si>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</si>
  <si>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</si>
  <si>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</si>
  <si>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</si>
  <si>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</si>
  <si>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</si>
  <si>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</si>
  <si>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</si>
  <si>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</si>
  <si>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</si>
  <si>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</si>
  <si>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</si>
  <si>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</si>
  <si>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</si>
  <si>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</si>
  <si>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</si>
  <si>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</si>
  <si>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</si>
  <si>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</si>
  <si>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</si>
  <si>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</si>
  <si>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</si>
  <si>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</si>
  <si>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</si>
  <si>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</si>
  <si>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</si>
  <si>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</si>
  <si>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</si>
  <si>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</si>
  <si>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</si>
  <si>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</si>
  <si>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</si>
  <si>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</si>
  <si>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</si>
  <si>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</si>
  <si>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</si>
  <si>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</si>
  <si>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</si>
  <si>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</si>
  <si>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</si>
  <si>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</si>
  <si>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</si>
  <si>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</si>
  <si>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</si>
  <si>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</si>
  <si>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</si>
  <si>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</si>
  <si>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</si>
  <si>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</si>
  <si>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</si>
  <si>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</si>
  <si>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</si>
  <si>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</si>
  <si>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</si>
  <si>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</si>
  <si>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</si>
  <si>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</si>
  <si>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</si>
  <si>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</si>
  <si>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</si>
  <si>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</si>
  <si>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</si>
  <si>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</si>
  <si>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</si>
  <si>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</si>
  <si>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</si>
  <si>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</si>
  <si>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</si>
  <si>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</si>
  <si>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</si>
  <si>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</si>
  <si>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</si>
  <si>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</si>
  <si>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</si>
  <si>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</si>
  <si>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</si>
  <si>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</si>
  <si>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</si>
  <si>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</si>
  <si>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</si>
  <si>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</si>
  <si>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</si>
  <si>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</si>
  <si>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</si>
  <si>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</si>
  <si>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</si>
  <si>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</si>
  <si>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</si>
  <si>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</si>
  <si>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</si>
  <si>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</si>
  <si>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</si>
  <si>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</si>
  <si>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</si>
  <si>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</si>
  <si>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</si>
  <si>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</si>
  <si>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</si>
  <si>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</si>
  <si>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</si>
  <si>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</si>
  <si>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</si>
  <si>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</si>
  <si>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</si>
  <si>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</si>
  <si>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</si>
  <si>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</si>
  <si>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</si>
  <si>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</si>
  <si>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</si>
  <si>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</si>
  <si>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</si>
  <si>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</si>
  <si>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</si>
  <si>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</si>
  <si>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</si>
  <si>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</si>
  <si>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</si>
  <si>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</si>
  <si>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</si>
  <si>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</si>
  <si>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</si>
  <si>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</si>
  <si>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</si>
  <si>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</si>
  <si>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</si>
  <si>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</si>
  <si>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</si>
  <si>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</si>
  <si>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</si>
  <si>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</si>
  <si>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</si>
  <si>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</si>
  <si>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</si>
  <si>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</si>
  <si>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</si>
  <si>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</si>
  <si>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</si>
  <si>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</si>
  <si>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</si>
  <si>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</si>
  <si>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</si>
  <si>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</si>
  <si>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</si>
  <si>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</si>
  <si>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</si>
  <si>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</si>
  <si>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</si>
  <si>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</si>
  <si>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</si>
  <si>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</si>
  <si>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</si>
  <si>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</si>
  <si>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</si>
  <si>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</si>
  <si>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</si>
  <si>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</si>
  <si>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</si>
  <si>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</si>
  <si>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</si>
  <si>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</si>
  <si>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</si>
  <si>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</si>
  <si>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</si>
  <si>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</si>
  <si>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</si>
  <si>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</si>
  <si>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</si>
  <si>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</si>
  <si>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</si>
  <si>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</si>
  <si>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</si>
  <si>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</si>
  <si>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</si>
  <si>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</si>
  <si>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</si>
  <si>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</si>
  <si>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</si>
  <si>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</si>
  <si>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</si>
  <si>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</si>
  <si>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</si>
  <si>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</si>
  <si>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</si>
  <si>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</si>
  <si>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</si>
  <si>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</si>
  <si>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</si>
  <si>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</si>
  <si>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</si>
  <si>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</si>
  <si>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</si>
  <si>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</si>
  <si>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</si>
  <si>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</si>
  <si>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</si>
  <si>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</si>
  <si>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</si>
  <si>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</si>
  <si>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</si>
  <si>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</si>
  <si>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</si>
  <si>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</si>
  <si>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</si>
  <si>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</si>
  <si>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</si>
  <si>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</si>
  <si>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</si>
  <si>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</si>
  <si>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</si>
  <si>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</si>
  <si>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</si>
  <si>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</si>
  <si>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</si>
  <si>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</si>
  <si>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</si>
  <si>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</si>
  <si>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</si>
  <si>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</si>
  <si>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</si>
  <si>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</si>
  <si>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</si>
  <si>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</si>
  <si>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</si>
  <si>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</si>
  <si>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</si>
  <si>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</si>
  <si>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</si>
  <si>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</si>
  <si>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</si>
  <si>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</si>
  <si>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</si>
  <si>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</si>
  <si>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</si>
  <si>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</si>
  <si>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</si>
  <si>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</si>
  <si>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</si>
  <si>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</si>
  <si>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</si>
  <si>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</si>
  <si>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</si>
  <si>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</si>
  <si>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</si>
  <si>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</si>
  <si>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</si>
  <si>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</si>
  <si>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</si>
  <si>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</si>
  <si>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</si>
  <si>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</si>
  <si>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</si>
  <si>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</si>
  <si>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</si>
  <si>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</si>
  <si>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</si>
  <si>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</si>
  <si>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</si>
  <si>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</si>
  <si>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</si>
  <si>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</si>
  <si>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</si>
  <si>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</si>
  <si>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</si>
  <si>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</si>
  <si>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</si>
  <si>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</si>
  <si>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</si>
  <si>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</si>
  <si>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</si>
  <si>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</si>
  <si>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</si>
  <si>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</si>
  <si>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</si>
  <si>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</si>
  <si>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</si>
  <si>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</si>
  <si>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</si>
  <si>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</si>
  <si>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</si>
  <si>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</si>
  <si>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</si>
  <si>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</si>
  <si>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</si>
  <si>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</si>
  <si>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</si>
  <si>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</si>
  <si>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</si>
  <si>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</si>
  <si>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</si>
  <si>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</si>
  <si>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</si>
  <si>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</si>
  <si>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</si>
  <si>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</si>
  <si>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</si>
  <si>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</si>
  <si>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</si>
  <si>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</si>
  <si>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</si>
  <si>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</si>
  <si>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</si>
  <si>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</si>
  <si>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</si>
  <si>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</si>
  <si>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</si>
  <si>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</si>
  <si>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</si>
  <si>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</si>
  <si>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</si>
  <si>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</si>
  <si>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</si>
  <si>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</si>
  <si>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</si>
  <si>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</si>
  <si>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</si>
  <si>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</si>
  <si>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</si>
  <si>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</si>
  <si>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</si>
  <si>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</si>
  <si>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</si>
  <si>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</si>
  <si>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</si>
  <si>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</si>
  <si>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</si>
  <si>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</si>
  <si>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</si>
  <si>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</si>
  <si>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</si>
  <si>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</si>
  <si>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</si>
  <si>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</si>
  <si>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</si>
  <si>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</si>
  <si>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</si>
  <si>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</si>
  <si>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</si>
  <si>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</si>
  <si>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</si>
  <si>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</si>
  <si>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</si>
  <si>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</si>
  <si>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</si>
  <si>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</si>
  <si>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</si>
  <si>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</si>
  <si>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</si>
  <si>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</si>
  <si>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</si>
  <si>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</si>
  <si>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</si>
  <si>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</si>
  <si>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</si>
  <si>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</si>
  <si>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</si>
  <si>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</si>
  <si>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</si>
  <si>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</si>
  <si>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</si>
  <si>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</si>
  <si>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</si>
  <si>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</si>
  <si>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</si>
  <si>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</si>
  <si>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</si>
  <si>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</si>
  <si>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</si>
  <si>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</si>
  <si>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</si>
  <si>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</si>
  <si>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</si>
  <si>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</si>
  <si>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</si>
  <si>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</si>
  <si>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</si>
  <si>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</si>
  <si>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</si>
  <si>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</si>
  <si>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</si>
  <si>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</si>
  <si>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</si>
  <si>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</si>
  <si>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</si>
  <si>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</si>
  <si>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</si>
  <si>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</si>
  <si>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</si>
  <si>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</si>
  <si>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</si>
  <si>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</si>
  <si>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</si>
  <si>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</si>
  <si>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</si>
  <si>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</si>
  <si>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</si>
  <si>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</si>
  <si>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</si>
  <si>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</si>
  <si>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</si>
  <si>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</si>
  <si>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</si>
  <si>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</si>
  <si>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</si>
  <si>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</si>
  <si>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</si>
  <si>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</si>
  <si>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</si>
  <si>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</si>
  <si>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</si>
  <si>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</si>
  <si>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</si>
  <si>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</si>
  <si>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</si>
  <si>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</si>
  <si>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</si>
  <si>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</si>
  <si>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</si>
  <si>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</si>
  <si>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</si>
  <si>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</si>
  <si>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</si>
  <si>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</si>
  <si>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</si>
  <si>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</si>
  <si>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</si>
  <si>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</si>
  <si>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</si>
  <si>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</si>
  <si>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</si>
  <si>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</si>
  <si>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</si>
  <si>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</si>
  <si>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</si>
  <si>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</si>
  <si>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</si>
  <si>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</si>
  <si>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</si>
  <si>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</si>
  <si>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</si>
  <si>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</si>
  <si>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</si>
  <si>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</si>
  <si>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</si>
  <si>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</si>
  <si>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</si>
  <si>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</si>
  <si>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</si>
  <si>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</si>
  <si>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</si>
  <si>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</si>
  <si>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</si>
  <si>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</si>
  <si>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</si>
  <si>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</si>
  <si>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</si>
  <si>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</si>
  <si>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</si>
  <si>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</si>
  <si>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</si>
  <si>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</si>
  <si>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</si>
  <si>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</si>
  <si>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</si>
  <si>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</si>
  <si>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</si>
  <si>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</si>
  <si>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</si>
  <si>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</si>
  <si>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</si>
  <si>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</si>
  <si>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</si>
  <si>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</si>
  <si>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</si>
  <si>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</si>
  <si>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</si>
  <si>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</si>
  <si>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</si>
  <si>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</si>
  <si>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</si>
  <si>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</si>
  <si>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</si>
  <si>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</si>
  <si>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</si>
  <si>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</si>
  <si>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</si>
  <si>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</si>
  <si>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</si>
  <si>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</si>
  <si>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</si>
  <si>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</si>
  <si>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</si>
  <si>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</si>
  <si>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</si>
  <si>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</si>
  <si>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</si>
  <si>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</si>
  <si>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</si>
  <si>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</si>
  <si>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</si>
  <si>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</si>
  <si>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</si>
  <si>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</si>
  <si>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</si>
  <si>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</si>
  <si>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</si>
  <si>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</si>
  <si>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</si>
  <si>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</si>
  <si>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</si>
  <si>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</si>
  <si>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</si>
  <si>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</si>
  <si>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</si>
  <si>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</si>
  <si>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</si>
  <si>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</si>
  <si>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</si>
  <si>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</si>
  <si>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</si>
  <si>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</si>
  <si>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</si>
  <si>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</si>
  <si>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</si>
  <si>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</si>
  <si>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</si>
  <si>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</si>
  <si>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</si>
  <si>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</si>
  <si>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</si>
  <si>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</si>
  <si>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</si>
  <si>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</si>
  <si>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</si>
  <si>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</si>
  <si>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</si>
  <si>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</si>
  <si>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</si>
  <si>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</si>
  <si>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</si>
  <si>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</si>
  <si>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</si>
  <si>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</si>
  <si>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</si>
  <si>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</si>
  <si>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</si>
  <si>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</si>
  <si>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</si>
  <si>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</si>
  <si>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</si>
  <si>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</si>
  <si>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</si>
  <si>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</si>
  <si>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</si>
  <si>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</si>
  <si>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</si>
  <si>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</si>
  <si>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</si>
  <si>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</si>
  <si>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</si>
  <si>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</si>
  <si>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</si>
  <si>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</si>
  <si>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</si>
  <si>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</si>
  <si>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</si>
  <si>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</si>
  <si>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</si>
  <si>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</si>
  <si>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</si>
  <si>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</si>
  <si>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</si>
  <si>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</si>
  <si>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</si>
  <si>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</si>
  <si>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</si>
  <si>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</si>
  <si>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</si>
  <si>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</si>
  <si>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</si>
  <si>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</si>
  <si>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</si>
  <si>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</si>
  <si>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</si>
  <si>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</si>
  <si>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</si>
  <si>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</si>
  <si>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</si>
  <si>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</si>
  <si>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</si>
  <si>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</si>
  <si>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</si>
  <si>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</si>
  <si>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</si>
  <si>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</si>
  <si>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</si>
  <si>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</si>
  <si>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</si>
  <si>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</si>
  <si>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</si>
  <si>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</si>
  <si>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</si>
  <si>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</si>
  <si>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</si>
  <si>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</si>
  <si>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</si>
  <si>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</si>
  <si>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</si>
  <si>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</si>
  <si>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</si>
  <si>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</si>
  <si>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</si>
  <si>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</si>
  <si>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</si>
  <si>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</si>
  <si>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</si>
  <si>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</si>
  <si>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</si>
  <si>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</si>
  <si>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</si>
  <si>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</si>
  <si>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</si>
  <si>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</si>
  <si>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</si>
  <si>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</si>
  <si>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</si>
  <si>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</si>
  <si>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</si>
  <si>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</si>
  <si>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</si>
  <si>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</si>
  <si>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</si>
  <si>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</si>
  <si>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</si>
  <si>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</si>
  <si>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</si>
  <si>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</si>
  <si>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</si>
  <si>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</si>
  <si>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</si>
  <si>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</si>
  <si>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</si>
  <si>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</si>
  <si>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</si>
  <si>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</si>
  <si>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</si>
  <si>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</si>
  <si>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</si>
  <si>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</si>
  <si>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</si>
  <si>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</si>
  <si>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</si>
  <si>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</si>
  <si>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</si>
  <si>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</si>
  <si>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</si>
  <si>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</si>
  <si>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</si>
  <si>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</si>
  <si>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</si>
  <si>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</si>
  <si>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</si>
  <si>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</si>
  <si>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</si>
  <si>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</si>
  <si>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</si>
  <si>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</si>
  <si>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</si>
  <si>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</si>
  <si>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</si>
  <si>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</si>
  <si>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</si>
  <si>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</si>
  <si>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</si>
  <si>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</si>
  <si>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</si>
  <si>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</si>
  <si>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</si>
  <si>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</si>
  <si>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</si>
  <si>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</si>
  <si>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</si>
  <si>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</si>
  <si>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</si>
  <si>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</si>
  <si>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</si>
  <si>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</si>
  <si>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</si>
  <si>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</si>
  <si>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</si>
  <si>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</si>
  <si>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</si>
  <si>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</si>
  <si>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</si>
  <si>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</si>
  <si>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</si>
  <si>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</si>
  <si>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</si>
  <si>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</si>
  <si>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</si>
  <si>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</si>
  <si>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</si>
  <si>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</si>
  <si>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</si>
  <si>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</si>
  <si>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</si>
  <si>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</si>
  <si>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</si>
  <si>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</si>
  <si>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</si>
  <si>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</si>
  <si>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</si>
  <si>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</si>
  <si>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</si>
  <si>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</si>
  <si>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</si>
  <si>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</si>
  <si>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</si>
  <si>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</si>
  <si>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</si>
  <si>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</si>
  <si>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</si>
  <si>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</si>
  <si>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</si>
  <si>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</si>
  <si>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</si>
  <si>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</si>
  <si>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</si>
  <si>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</si>
  <si>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</si>
  <si>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</si>
  <si>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</si>
  <si>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</si>
  <si>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</si>
  <si>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</si>
  <si>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</si>
  <si>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</si>
  <si>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</si>
  <si>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</si>
  <si>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</si>
  <si>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</si>
  <si>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</si>
  <si>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</si>
  <si>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</si>
  <si>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</si>
  <si>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</si>
  <si>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</si>
  <si>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</si>
  <si>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</si>
  <si>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</si>
  <si>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</si>
  <si>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</si>
  <si>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</si>
  <si>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</si>
  <si>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</si>
  <si>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</si>
  <si>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</si>
  <si>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</si>
  <si>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</si>
  <si>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</si>
  <si>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</si>
  <si>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</si>
  <si>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</si>
  <si>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</si>
  <si>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</si>
  <si>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</si>
  <si>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</si>
  <si>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</si>
  <si>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</si>
  <si>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</si>
  <si>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</si>
  <si>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</si>
  <si>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</si>
  <si>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</si>
  <si>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</si>
  <si>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</si>
  <si>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</si>
  <si>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</si>
  <si>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</si>
  <si>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</si>
  <si>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</si>
  <si>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</si>
  <si>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</si>
  <si>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</si>
  <si>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</si>
  <si>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</si>
  <si>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</si>
  <si>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</si>
  <si>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</si>
  <si>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</si>
  <si>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</si>
  <si>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</si>
  <si>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</si>
  <si>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</si>
  <si>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</si>
  <si>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</si>
  <si>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</si>
  <si>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</si>
  <si>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</si>
  <si>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</si>
  <si>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</si>
  <si>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</si>
  <si>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</si>
  <si>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</si>
  <si>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</si>
  <si>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</si>
  <si>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</si>
  <si>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</si>
  <si>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</si>
  <si>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</si>
  <si>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</si>
  <si>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</si>
  <si>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</si>
  <si>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</si>
  <si>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</si>
  <si>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</si>
  <si>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</si>
  <si>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</si>
  <si>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</si>
  <si>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</si>
  <si>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</si>
  <si>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</si>
  <si>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</si>
  <si>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</si>
  <si>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</si>
  <si>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</si>
  <si>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</si>
  <si>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</si>
  <si>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</si>
  <si>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</si>
  <si>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</si>
  <si>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</si>
  <si>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</si>
  <si>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</si>
  <si>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</si>
  <si>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</si>
  <si>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</si>
  <si>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</si>
  <si>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</si>
  <si>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</si>
  <si>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</si>
  <si>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</si>
  <si>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</si>
  <si>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</si>
  <si>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</si>
  <si>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</si>
  <si>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</si>
  <si>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</si>
  <si>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</si>
  <si>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</si>
  <si>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</si>
  <si>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</si>
  <si>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</si>
  <si>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</si>
  <si>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</si>
  <si>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</si>
  <si>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</si>
  <si>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</si>
  <si>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</si>
  <si>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</si>
  <si>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</si>
  <si>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</si>
  <si>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</si>
  <si>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</si>
  <si>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</si>
  <si>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</si>
  <si>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</si>
  <si>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</si>
  <si>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</si>
  <si>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</si>
  <si>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</si>
  <si>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</si>
  <si>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</si>
  <si>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</si>
  <si>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</si>
  <si>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</si>
  <si>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</si>
  <si>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</si>
  <si>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</si>
  <si>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</si>
  <si>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</si>
  <si>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</si>
  <si>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</si>
  <si>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</si>
  <si>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</si>
  <si>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</si>
  <si>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</si>
  <si>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</si>
  <si>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</si>
  <si>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</si>
  <si>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</si>
  <si>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</si>
  <si>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</si>
  <si>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</si>
  <si>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</si>
  <si>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</si>
  <si>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</si>
  <si>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</si>
  <si>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</si>
  <si>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</si>
  <si>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</si>
  <si>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</si>
  <si>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</si>
  <si>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</si>
  <si>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</si>
  <si>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</si>
  <si>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</si>
  <si>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</si>
  <si>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</si>
  <si>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</si>
  <si>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</si>
  <si>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</si>
  <si>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</si>
  <si>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</si>
  <si>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</si>
  <si>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</si>
  <si>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</si>
  <si>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</si>
  <si>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</si>
  <si>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</si>
  <si>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</si>
  <si>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</si>
  <si>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</si>
  <si>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</si>
  <si>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</si>
  <si>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</si>
  <si>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</si>
  <si>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</si>
  <si>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</si>
  <si>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</si>
  <si>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</si>
  <si>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</si>
  <si>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</si>
  <si>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</si>
  <si>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</si>
  <si>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</si>
  <si>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</si>
  <si>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</si>
  <si>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</si>
  <si>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</si>
  <si>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</si>
  <si>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</si>
  <si>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</si>
  <si>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</si>
  <si>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</si>
  <si>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</si>
  <si>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</si>
  <si>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</si>
  <si>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</si>
  <si>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</si>
  <si>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</si>
  <si>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</si>
  <si>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</si>
  <si>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</si>
  <si>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</si>
  <si>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</si>
  <si>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</si>
  <si>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</si>
  <si>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</si>
  <si>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</si>
  <si>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</si>
  <si>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</si>
  <si>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</si>
  <si>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</si>
  <si>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</si>
  <si>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</si>
  <si>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</si>
  <si>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</si>
  <si>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</si>
  <si>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</si>
  <si>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</si>
  <si>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</si>
  <si>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</si>
  <si>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</si>
  <si>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</si>
  <si>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</si>
  <si>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</si>
  <si>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</si>
  <si>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</si>
  <si>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</si>
  <si>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</si>
  <si>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</si>
  <si>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</si>
  <si>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</si>
  <si>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</si>
  <si>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</si>
  <si>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</si>
  <si>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</si>
  <si>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</si>
  <si>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</si>
  <si>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</si>
  <si>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</si>
  <si>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</si>
  <si>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</si>
  <si>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</si>
  <si>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</si>
  <si>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</si>
  <si>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</si>
  <si>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</si>
  <si>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</si>
  <si>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</si>
  <si>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</si>
  <si>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</si>
  <si>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</si>
  <si>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</si>
  <si>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</si>
  <si>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</si>
  <si>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</si>
  <si>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</si>
  <si>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</si>
  <si>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</si>
  <si>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</si>
  <si>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</si>
  <si>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</si>
  <si>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</si>
  <si>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</si>
  <si>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</si>
  <si>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</si>
  <si>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</si>
  <si>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</si>
  <si>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</si>
  <si>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</si>
  <si>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</si>
  <si>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</si>
  <si>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</si>
  <si>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福祉医療センター太陽の園</t>
    <phoneticPr fontId="3"/>
  </si>
  <si>
    <t>〒369-0101 熊谷市津田１８５５－１</t>
    <phoneticPr fontId="3"/>
  </si>
  <si>
    <t>〇</t>
  </si>
  <si>
    <t>社会福祉法人</t>
  </si>
  <si>
    <t>内科</t>
  </si>
  <si>
    <t>ＤＰＣ病院ではない</t>
  </si>
  <si>
    <t>-</t>
    <phoneticPr fontId="3"/>
  </si>
  <si>
    <t>障害者施設等１０対１入院基本料</t>
  </si>
  <si>
    <t>慢性期機能</t>
  </si>
  <si>
    <t>未突合</t>
  </si>
  <si>
    <t>未突合</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</si>
</sst>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904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1045</v>
      </c>
      <c r="M9" s="282" t="s">
        <v>639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1047</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1045</v>
      </c>
      <c r="M22" s="282" t="s">
        <v>639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t="s">
        <v>1040</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1045</v>
      </c>
      <c r="M35" s="282" t="s">
        <v>639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1045</v>
      </c>
      <c r="M44" s="282" t="s">
        <v>639</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40.5">
      <c r="A89" s="243"/>
      <c r="B89" s="18"/>
      <c r="C89" s="62"/>
      <c r="D89" s="3"/>
      <c r="E89" s="3"/>
      <c r="F89" s="3"/>
      <c r="G89" s="3"/>
      <c r="H89" s="287"/>
      <c r="I89" s="287"/>
      <c r="J89" s="64" t="s">
        <v>35</v>
      </c>
      <c r="K89" s="65"/>
      <c r="L89" s="262" t="s">
        <v>1045</v>
      </c>
      <c r="M89" s="262" t="s">
        <v>639</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639</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79</v>
      </c>
      <c r="K99" s="237" t="str">
        <f>IF(OR(COUNTIF(L99:M99,"未確認")&gt;0,COUNTIF(L99:M99,"~*")&gt;0),"※","")</f>
        <v/>
      </c>
      <c r="L99" s="258">
        <v>59</v>
      </c>
      <c r="M99" s="258">
        <v>20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70</v>
      </c>
      <c r="K101" s="237" t="str">
        <f>IF(OR(COUNTIF(L101:M101,"未確認")&gt;0,COUNTIF(L101:M101,"~*")&gt;0),"※","")</f>
        <v/>
      </c>
      <c r="L101" s="258">
        <v>50</v>
      </c>
      <c r="M101" s="258">
        <v>20</v>
      </c>
    </row>
    <row r="102" spans="1:22" s="83" customFormat="1" ht="34.5" customHeight="1">
      <c r="A102" s="244" t="s">
        <v>610</v>
      </c>
      <c r="B102" s="84"/>
      <c r="C102" s="377"/>
      <c r="D102" s="379"/>
      <c r="E102" s="317" t="s">
        <v>612</v>
      </c>
      <c r="F102" s="318"/>
      <c r="G102" s="318"/>
      <c r="H102" s="319"/>
      <c r="I102" s="420"/>
      <c r="J102" s="256">
        <f t="shared" si="0"/>
        <v>79</v>
      </c>
      <c r="K102" s="237" t="str">
        <f t="shared" ref="K102:K111" si="1">IF(OR(COUNTIF(L101:M101,"未確認")&gt;0,COUNTIF(L101:M101,"~*")&gt;0),"※","")</f>
        <v/>
      </c>
      <c r="L102" s="258">
        <v>59</v>
      </c>
      <c r="M102" s="258">
        <v>20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639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639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639</v>
      </c>
    </row>
    <row r="132" spans="1:22" s="83" customFormat="1" ht="34.5" customHeight="1">
      <c r="A132" s="244" t="s">
        <v>621</v>
      </c>
      <c r="B132" s="84"/>
      <c r="C132" s="295"/>
      <c r="D132" s="297"/>
      <c r="E132" s="320" t="s">
        <v>58</v>
      </c>
      <c r="F132" s="321"/>
      <c r="G132" s="321"/>
      <c r="H132" s="322"/>
      <c r="I132" s="389"/>
      <c r="J132" s="101"/>
      <c r="K132" s="102"/>
      <c r="L132" s="82">
        <v>59</v>
      </c>
      <c r="M132" s="82">
        <v>20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639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1048</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1048</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1048</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1048</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1048</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1048</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1048</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1048</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1048</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1048</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1048</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1048</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1048</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1048</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1048</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1048</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1048</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1048</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1048</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1048</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1048</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1048</v>
      </c>
    </row>
    <row r="167" spans="1:13" s="118" customFormat="1" ht="34.5" customHeight="1">
      <c r="A167" s="246" t="s">
        <v>660</v>
      </c>
      <c r="B167" s="115"/>
      <c r="C167" s="317" t="s">
        <v>575</v>
      </c>
      <c r="D167" s="318"/>
      <c r="E167" s="318"/>
      <c r="F167" s="318"/>
      <c r="G167" s="318"/>
      <c r="H167" s="319"/>
      <c r="I167" s="413"/>
      <c r="J167" s="263">
        <f t="shared" si="2"/>
        <v>47</v>
      </c>
      <c r="K167" s="264" t="str">
        <f t="shared" si="3"/>
        <v/>
      </c>
      <c r="L167" s="117">
        <v>47</v>
      </c>
      <c r="M167" s="117" t="s">
        <v>1048</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1048</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1048</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1048</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1048</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1048</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1048</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1048</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1048</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1048</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1048</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1048</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1048</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1048</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1048</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1048</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1048</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1048</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1048</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1048</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1048</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1048</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1048</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1048</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1048</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1048</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1048</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1048</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1048</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1048</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1048</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1048</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1048</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1048</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1048</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1048</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1048</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1048</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1048</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1048</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1048</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1048</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1048</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1048</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1048</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1048</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1048</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1048</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1048</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1048</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1048</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1048</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1048</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1048</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639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639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639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639</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639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17</v>
      </c>
      <c r="K269" s="81" t="str">
        <f t="shared" si="8"/>
        <v/>
      </c>
      <c r="L269" s="147">
        <v>16</v>
      </c>
      <c r="M269" s="147">
        <v>1</v>
      </c>
    </row>
    <row r="270" spans="1:22" s="83" customFormat="1" ht="34.5" customHeight="1">
      <c r="A270" s="249" t="s">
        <v>725</v>
      </c>
      <c r="B270" s="120"/>
      <c r="C270" s="371"/>
      <c r="D270" s="371"/>
      <c r="E270" s="371"/>
      <c r="F270" s="371"/>
      <c r="G270" s="371" t="s">
        <v>148</v>
      </c>
      <c r="H270" s="371"/>
      <c r="I270" s="404"/>
      <c r="J270" s="266">
        <f t="shared" si="9"/>
        <v>4.7</v>
      </c>
      <c r="K270" s="81" t="str">
        <f t="shared" si="8"/>
        <v/>
      </c>
      <c r="L270" s="148">
        <v>4.2</v>
      </c>
      <c r="M270" s="148">
        <v>0.5</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3</v>
      </c>
      <c r="M271" s="147">
        <v>5</v>
      </c>
    </row>
    <row r="272" spans="1:22" s="83" customFormat="1" ht="34.5" customHeight="1">
      <c r="A272" s="249" t="s">
        <v>726</v>
      </c>
      <c r="B272" s="120"/>
      <c r="C272" s="372"/>
      <c r="D272" s="372"/>
      <c r="E272" s="372"/>
      <c r="F272" s="372"/>
      <c r="G272" s="371" t="s">
        <v>148</v>
      </c>
      <c r="H272" s="371"/>
      <c r="I272" s="404"/>
      <c r="J272" s="266">
        <f t="shared" si="9"/>
        <v>0.60000000000000009</v>
      </c>
      <c r="K272" s="81" t="str">
        <f t="shared" si="8"/>
        <v/>
      </c>
      <c r="L272" s="148">
        <v>0.4</v>
      </c>
      <c r="M272" s="148">
        <v>0.2</v>
      </c>
    </row>
    <row r="273" spans="1:13" s="83" customFormat="1" ht="34.5" customHeight="1">
      <c r="A273" s="249" t="s">
        <v>727</v>
      </c>
      <c r="B273" s="120"/>
      <c r="C273" s="371" t="s">
        <v>152</v>
      </c>
      <c r="D273" s="372"/>
      <c r="E273" s="372"/>
      <c r="F273" s="372"/>
      <c r="G273" s="371" t="s">
        <v>146</v>
      </c>
      <c r="H273" s="371"/>
      <c r="I273" s="404"/>
      <c r="J273" s="266">
        <f t="shared" si="9"/>
        <v>33</v>
      </c>
      <c r="K273" s="81" t="str">
        <f t="shared" si="8"/>
        <v/>
      </c>
      <c r="L273" s="147">
        <v>23</v>
      </c>
      <c r="M273" s="147">
        <v>10</v>
      </c>
    </row>
    <row r="274" spans="1:13" s="83" customFormat="1" ht="34.5" customHeight="1">
      <c r="A274" s="249" t="s">
        <v>727</v>
      </c>
      <c r="B274" s="120"/>
      <c r="C274" s="372"/>
      <c r="D274" s="372"/>
      <c r="E274" s="372"/>
      <c r="F274" s="372"/>
      <c r="G274" s="371" t="s">
        <v>148</v>
      </c>
      <c r="H274" s="371"/>
      <c r="I274" s="404"/>
      <c r="J274" s="266">
        <f t="shared" si="9"/>
        <v>7.5</v>
      </c>
      <c r="K274" s="81" t="str">
        <f t="shared" si="8"/>
        <v/>
      </c>
      <c r="L274" s="148">
        <v>4.7</v>
      </c>
      <c r="M274" s="148">
        <v>2.8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0.2</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639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639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639</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639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0</v>
      </c>
      <c r="K392" s="81" t="str">
        <f t="shared" ref="K392:K397" si="12">IF(OR(COUNTIF(L392:M392,"未確認")&gt;0,COUNTIF(L392:M392,"~*")&gt;0),"※","")</f>
        <v/>
      </c>
      <c r="L392" s="147">
        <v>0</v>
      </c>
      <c r="M392" s="147">
        <v>0</v>
      </c>
    </row>
    <row r="393" spans="1:22" s="83" customFormat="1" ht="34.5" customHeight="1">
      <c r="A393" s="249" t="s">
        <v>773</v>
      </c>
      <c r="B393" s="84"/>
      <c r="C393" s="370"/>
      <c r="D393" s="380"/>
      <c r="E393" s="320" t="s">
        <v>224</v>
      </c>
      <c r="F393" s="321"/>
      <c r="G393" s="321"/>
      <c r="H393" s="322"/>
      <c r="I393" s="343"/>
      <c r="J393" s="140">
        <f t="shared" si="11"/>
        <v>0</v>
      </c>
      <c r="K393" s="81" t="str">
        <f t="shared" si="12"/>
        <v/>
      </c>
      <c r="L393" s="147">
        <v>0</v>
      </c>
      <c r="M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25491</v>
      </c>
      <c r="K396" s="81" t="str">
        <f t="shared" si="12"/>
        <v/>
      </c>
      <c r="L396" s="147">
        <v>18191</v>
      </c>
      <c r="M396" s="147">
        <v>7300</v>
      </c>
    </row>
    <row r="397" spans="1:22" s="83" customFormat="1" ht="34.5" customHeight="1">
      <c r="A397" s="250" t="s">
        <v>777</v>
      </c>
      <c r="B397" s="119"/>
      <c r="C397" s="370"/>
      <c r="D397" s="320" t="s">
        <v>228</v>
      </c>
      <c r="E397" s="321"/>
      <c r="F397" s="321"/>
      <c r="G397" s="321"/>
      <c r="H397" s="322"/>
      <c r="I397" s="344"/>
      <c r="J397" s="140">
        <f t="shared" si="11"/>
        <v>0</v>
      </c>
      <c r="K397" s="81" t="str">
        <f t="shared" si="12"/>
        <v/>
      </c>
      <c r="L397" s="147">
        <v>0</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639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0</v>
      </c>
      <c r="K405" s="81" t="str">
        <f t="shared" ref="K405:K422" si="14">IF(OR(COUNTIF(L405:M405,"未確認")&gt;0,COUNTIF(L405:M405,"~*")&gt;0),"※","")</f>
        <v/>
      </c>
      <c r="L405" s="147">
        <v>0</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row>
    <row r="409" spans="1:22" s="83" customFormat="1" ht="34.5" customHeight="1">
      <c r="A409" s="251" t="s">
        <v>782</v>
      </c>
      <c r="B409" s="119"/>
      <c r="C409" s="369"/>
      <c r="D409" s="369"/>
      <c r="E409" s="317" t="s">
        <v>990</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0</v>
      </c>
      <c r="K413" s="81" t="str">
        <f t="shared" si="14"/>
        <v/>
      </c>
      <c r="L413" s="147">
        <v>0</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639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0</v>
      </c>
      <c r="K430" s="193" t="str">
        <f>IF(OR(COUNTIF(L430:M430,"未確認")&gt;0,COUNTIF(L430:M430,"~*")&gt;0),"※","")</f>
        <v/>
      </c>
      <c r="L430" s="147">
        <v>0</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639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639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1048</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1048</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t="s">
        <v>1048</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t="s">
        <v>1048</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t="s">
        <v>1048</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639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1048</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1048</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t="s">
        <v>1048</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t="s">
        <v>1048</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v>0</v>
      </c>
      <c r="M508" s="117" t="s">
        <v>1048</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1048</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t="s">
        <v>1048</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1048</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639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1048</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1048</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639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1048</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639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639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1048</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t="s">
        <v>1048</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1048</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1048</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t="s">
        <v>1048</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t="s">
        <v>1048</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639</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1048</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t="s">
        <v>1048</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t="s">
        <v>1048</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t="s">
        <v>1048</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t="s">
        <v>1048</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t="s">
        <v>1048</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1048</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t="s">
        <v>1048</v>
      </c>
    </row>
    <row r="553" spans="1:13"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t="s">
        <v>1048</v>
      </c>
    </row>
    <row r="554" spans="1:13"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t="s">
        <v>1048</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t="s">
        <v>1048</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t="s">
        <v>1048</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t="s">
        <v>1048</v>
      </c>
    </row>
    <row r="558" spans="1:13" s="115" customFormat="1" ht="113.4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099999999999994"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639</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1048</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1048</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1048</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1048</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1048</v>
      </c>
    </row>
    <row r="595" spans="1:13" s="115" customFormat="1" ht="35.1" customHeight="1">
      <c r="A595" s="251" t="s">
        <v>895</v>
      </c>
      <c r="B595" s="84"/>
      <c r="C595" s="323" t="s">
        <v>995</v>
      </c>
      <c r="D595" s="324"/>
      <c r="E595" s="324"/>
      <c r="F595" s="324"/>
      <c r="G595" s="324"/>
      <c r="H595" s="325"/>
      <c r="I595" s="340" t="s">
        <v>397</v>
      </c>
      <c r="J595" s="140" t="s">
        <v>540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996</v>
      </c>
      <c r="D597" s="324"/>
      <c r="E597" s="324"/>
      <c r="F597" s="324"/>
      <c r="G597" s="324"/>
      <c r="H597" s="325"/>
      <c r="I597" s="326" t="s">
        <v>400</v>
      </c>
      <c r="J597" s="140">
        <v>17</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1048</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t="s">
        <v>1048</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v>
      </c>
      <c r="L602" s="117">
        <v>0</v>
      </c>
      <c r="M602" s="117" t="s">
        <v>1048</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t="s">
        <v>1048</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1048</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t="s">
        <v>1048</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639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1048</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1048</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1048</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t="s">
        <v>1048</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1048</v>
      </c>
    </row>
    <row r="618" spans="1:22" s="118" customFormat="1" ht="100.35" customHeight="1">
      <c r="A618" s="252" t="s">
        <v>911</v>
      </c>
      <c r="B618" s="115"/>
      <c r="C618" s="317" t="s">
        <v>1001</v>
      </c>
      <c r="D618" s="318"/>
      <c r="E618" s="318"/>
      <c r="F618" s="318"/>
      <c r="G618" s="318"/>
      <c r="H618" s="319"/>
      <c r="I618" s="138" t="s">
        <v>1029</v>
      </c>
      <c r="J618" s="116">
        <f t="shared" si="28"/>
        <v>0</v>
      </c>
      <c r="K618" s="201" t="str">
        <f t="shared" si="29"/>
        <v>※</v>
      </c>
      <c r="L618" s="117">
        <v>0</v>
      </c>
      <c r="M618" s="117" t="s">
        <v>1048</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1048</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t="s">
        <v>1048</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1048</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v>
      </c>
      <c r="L622" s="117">
        <v>0</v>
      </c>
      <c r="M622" s="117" t="s">
        <v>1048</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1048</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639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1048</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1048</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t="s">
        <v>1048</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t="s">
        <v>1048</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1048</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v>0</v>
      </c>
      <c r="M636" s="117" t="s">
        <v>1048</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v>
      </c>
      <c r="L637" s="117">
        <v>0</v>
      </c>
      <c r="M637" s="117" t="s">
        <v>1048</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1048</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639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46</v>
      </c>
      <c r="K646" s="201" t="str">
        <f t="shared" ref="K646:K660" si="33">IF(OR(COUNTIF(L646:M646,"未確認")&gt;0,COUNTIF(L646:M646,"*")&gt;0),"※","")</f>
        <v>※</v>
      </c>
      <c r="L646" s="117">
        <v>46</v>
      </c>
      <c r="M646" s="117" t="s">
        <v>1048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t="s">
        <v>1048</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v>
      </c>
      <c r="L648" s="117">
        <v>0</v>
      </c>
      <c r="M648" s="117" t="s">
        <v>1048</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v>
      </c>
      <c r="L649" s="117">
        <v>0</v>
      </c>
      <c r="M649" s="117" t="s">
        <v>1048</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v>0</v>
      </c>
      <c r="M650" s="117" t="s">
        <v>1048</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v>0</v>
      </c>
      <c r="M651" s="117" t="s">
        <v>1048</v>
      </c>
    </row>
    <row r="652" spans="1:22" s="118" customFormat="1" ht="56.1" customHeight="1">
      <c r="A652" s="252" t="s">
        <v>931</v>
      </c>
      <c r="B652" s="84"/>
      <c r="C652" s="188"/>
      <c r="D652" s="221"/>
      <c r="E652" s="320" t="s">
        <v>943</v>
      </c>
      <c r="F652" s="321"/>
      <c r="G652" s="321"/>
      <c r="H652" s="322"/>
      <c r="I652" s="122" t="s">
        <v>462</v>
      </c>
      <c r="J652" s="116">
        <f t="shared" si="32"/>
        <v>46</v>
      </c>
      <c r="K652" s="201" t="str">
        <f t="shared" si="33"/>
        <v>※</v>
      </c>
      <c r="L652" s="117">
        <v>46</v>
      </c>
      <c r="M652" s="117" t="s">
        <v>1048</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v>0</v>
      </c>
      <c r="M653" s="117" t="s">
        <v>1048</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t="s">
        <v>1048</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v>
      </c>
      <c r="L655" s="117">
        <v>0</v>
      </c>
      <c r="M655" s="117" t="s">
        <v>1048</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1048</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v>0</v>
      </c>
      <c r="M657" s="117" t="s">
        <v>1048</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v>
      </c>
      <c r="L658" s="117">
        <v>0</v>
      </c>
      <c r="M658" s="117" t="s">
        <v>1048</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t="s">
        <v>1048</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1048</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639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639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v>0</v>
      </c>
      <c r="M683" s="117" t="s">
        <v>1048</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1048</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1048</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639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1048</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48</v>
      </c>
      <c r="K694" s="201" t="str">
        <f>IF(OR(COUNTIF(L694:M694,"未確認")&gt;0,COUNTIF(L694:M694,"*")&gt;0),"※","")</f>
        <v>※</v>
      </c>
      <c r="L694" s="117">
        <v>48</v>
      </c>
      <c r="M694" s="117" t="s">
        <v>1048</v>
      </c>
    </row>
    <row r="695" spans="1:22" s="118" customFormat="1" ht="69.95" customHeight="1">
      <c r="A695" s="252" t="s">
        <v>965</v>
      </c>
      <c r="B695" s="119"/>
      <c r="C695" s="317" t="s">
        <v>1007</v>
      </c>
      <c r="D695" s="318"/>
      <c r="E695" s="318"/>
      <c r="F695" s="318"/>
      <c r="G695" s="318"/>
      <c r="H695" s="319"/>
      <c r="I695" s="122" t="s">
        <v>508</v>
      </c>
      <c r="J695" s="116">
        <f>IF(SUM(L695:M695)=0,IF(COUNTIF(L695:M695,"未確認")&gt;0,"未確認",IF(COUNTIF(L695:M695,"~*")&gt;0,"*",SUM(L695:M695))),SUM(L695:M695))</f>
        <v>17</v>
      </c>
      <c r="K695" s="201" t="str">
        <f>IF(OR(COUNTIF(L695:M695,"未確認")&gt;0,COUNTIF(L695:M695,"*")&gt;0),"※","")</f>
        <v>※</v>
      </c>
      <c r="L695" s="117">
        <v>17</v>
      </c>
      <c r="M695" s="117" t="s">
        <v>1048</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46</v>
      </c>
      <c r="K696" s="201" t="str">
        <f>IF(OR(COUNTIF(L696:M696,"未確認")&gt;0,COUNTIF(L696:M696,"*")&gt;0),"※","")</f>
        <v>※</v>
      </c>
      <c r="L696" s="117">
        <v>46</v>
      </c>
      <c r="M696" s="117" t="s">
        <v>1048</v>
      </c>
    </row>
    <row r="697" spans="1:22" s="118" customFormat="1" ht="69.95" customHeight="1">
      <c r="A697" s="252" t="s">
        <v>967</v>
      </c>
      <c r="B697" s="119"/>
      <c r="C697" s="320" t="s">
        <v>511</v>
      </c>
      <c r="D697" s="321"/>
      <c r="E697" s="321"/>
      <c r="F697" s="321"/>
      <c r="G697" s="321"/>
      <c r="H697" s="322"/>
      <c r="I697" s="122" t="s">
        <v>512</v>
      </c>
      <c r="J697" s="116" t="str">
        <f>IF(SUM(L697:M697)=0,IF(COUNTIF(L697:M697,"未確認")&gt;0,"未確認",IF(COUNTIF(L697:M697,"~*")&gt;0,"*",SUM(L697:M697))),SUM(L697:M697))</f>
        <v>*</v>
      </c>
      <c r="K697" s="201" t="str">
        <f>IF(OR(COUNTIF(L697:M697,"未確認")&gt;0,COUNTIF(L697:M697,"*")&gt;0),"※","")</f>
        <v>※</v>
      </c>
      <c r="L697" s="117" t="s">
        <v>541</v>
      </c>
      <c r="M697" s="117" t="s">
        <v>1048</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639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1048</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1048</v>
      </c>
    </row>
    <row r="708" spans="1:23" s="118" customFormat="1" ht="69.95"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1048</v>
      </c>
    </row>
    <row r="709" spans="1:23" s="118" customFormat="1" ht="69.95"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1048</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20976D9-481C-45DD-B8D3-650FDB21A91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2019-12-23T00:32:37Z</dcterms:modified>
</cp:coreProperties>
</file>