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6ABBBBA1-0951-46C3-AD09-8E50F6823E3D}" xr6:coauthVersionLast="41" xr6:coauthVersionMax="41" xr10:uidLastSave="{00000000-0000-0000-0000-000000000000}"/>
  <bookViews>
    <workbookView xWindow="690" yWindow="660" windowWidth="8010" windowHeight="930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<sst xmlns="http://schemas.openxmlformats.org/spreadsheetml/2006/main" count="2986" uniqueCount="1050">
  <si>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</si>
  <si>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</si>
  <si>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</si>
  <si>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</si>
  <si>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</si>
  <si>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</si>
  <si>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</si>
  <si>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</si>
  <si>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</si>
  <si>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</si>
  <si>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</si>
  <si>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</si>
  <si>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</si>
  <si>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</si>
  <si>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</si>
  <si>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</si>
  <si>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</si>
  <si>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</si>
  <si>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</si>
  <si>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</si>
  <si>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</si>
  <si>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</si>
  <si>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</si>
  <si>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</si>
  <si>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</si>
  <si>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</si>
  <si>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</si>
  <si>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</si>
  <si>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</si>
  <si>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</si>
  <si>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</si>
  <si>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</si>
  <si>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</si>
  <si>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</si>
  <si>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</si>
  <si>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</si>
  <si>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</si>
  <si>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</si>
  <si>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</si>
  <si>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</si>
  <si>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</si>
  <si>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</si>
  <si>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</si>
  <si>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</si>
  <si>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</si>
  <si>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</si>
  <si>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</si>
  <si>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</si>
  <si>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</si>
  <si>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</si>
  <si>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</si>
  <si>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</si>
  <si>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</si>
  <si>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</si>
  <si>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</si>
  <si>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</si>
  <si>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</si>
  <si>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</si>
  <si>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</si>
  <si>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</si>
  <si>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</si>
  <si>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</si>
  <si>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</si>
  <si>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</si>
  <si>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</si>
  <si>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</si>
  <si>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</si>
  <si>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</si>
  <si>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</si>
  <si>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</si>
  <si>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</si>
  <si>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</si>
  <si>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</si>
  <si>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</si>
  <si>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</si>
  <si>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</si>
  <si>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</si>
  <si>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</si>
  <si>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</si>
  <si>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</si>
  <si>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</si>
  <si>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</si>
  <si>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</si>
  <si>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</si>
  <si>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</si>
  <si>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</si>
  <si>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</si>
  <si>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</si>
  <si>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</si>
  <si>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</si>
  <si>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</si>
  <si>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</si>
  <si>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</si>
  <si>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</si>
  <si>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</si>
  <si>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</si>
  <si>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</si>
  <si>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</si>
  <si>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</si>
  <si>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</si>
  <si>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</si>
  <si>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</si>
  <si>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</si>
  <si>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</si>
  <si>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</si>
  <si>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</si>
  <si>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</si>
  <si>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</si>
  <si>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</si>
  <si>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</si>
  <si>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</si>
  <si>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</si>
  <si>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</si>
  <si>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</si>
  <si>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</si>
  <si>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</si>
  <si>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</si>
  <si>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</si>
  <si>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</si>
  <si>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</si>
  <si>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</si>
  <si>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</si>
  <si>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</si>
  <si>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</si>
  <si>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</si>
  <si>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</si>
  <si>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</si>
  <si>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</si>
  <si>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</si>
  <si>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</si>
  <si>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</si>
  <si>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</si>
  <si>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</si>
  <si>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</si>
  <si>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</si>
  <si>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</si>
  <si>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</si>
  <si>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</si>
  <si>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</si>
  <si>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</si>
  <si>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</si>
  <si>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</si>
  <si>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</si>
  <si>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</si>
  <si>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</si>
  <si>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</si>
  <si>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</si>
  <si>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</si>
  <si>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</si>
  <si>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</si>
  <si>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</si>
  <si>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</si>
  <si>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</si>
  <si>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</si>
  <si>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</si>
  <si>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</si>
  <si>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</si>
  <si>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</si>
  <si>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</si>
  <si>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</si>
  <si>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</si>
  <si>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</si>
  <si>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</si>
  <si>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</si>
  <si>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</si>
  <si>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</si>
  <si>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</si>
  <si>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</si>
  <si>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</si>
  <si>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</si>
  <si>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</si>
  <si>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</si>
  <si>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</si>
  <si>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</si>
  <si>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</si>
  <si>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</si>
  <si>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</si>
  <si>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</si>
  <si>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</si>
  <si>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</si>
  <si>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</si>
  <si>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</si>
  <si>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</si>
  <si>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</si>
  <si>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</si>
  <si>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</si>
  <si>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</si>
  <si>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</si>
  <si>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</si>
  <si>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</si>
  <si>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</si>
  <si>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</si>
  <si>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</si>
  <si>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</si>
  <si>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</si>
  <si>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</si>
  <si>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</si>
  <si>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</si>
  <si>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</si>
  <si>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</si>
  <si>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</si>
  <si>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</si>
  <si>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</si>
  <si>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</si>
  <si>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</si>
  <si>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</si>
  <si>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</si>
  <si>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</si>
  <si>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</si>
  <si>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</si>
  <si>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</si>
  <si>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</si>
  <si>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</si>
  <si>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</si>
  <si>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</si>
  <si>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</si>
  <si>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</si>
  <si>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</si>
  <si>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</si>
  <si>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</si>
  <si>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</si>
  <si>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</si>
  <si>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</si>
  <si>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</si>
  <si>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</si>
  <si>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</si>
  <si>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</si>
  <si>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</si>
  <si>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</si>
  <si>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</si>
  <si>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</si>
  <si>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</si>
  <si>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</si>
  <si>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</si>
  <si>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</si>
  <si>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</si>
  <si>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</si>
  <si>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</si>
  <si>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</si>
  <si>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</si>
  <si>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</si>
  <si>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</si>
  <si>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</si>
  <si>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</si>
  <si>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</si>
  <si>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</si>
  <si>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</si>
  <si>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</si>
  <si>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</si>
  <si>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</si>
  <si>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</si>
  <si>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</si>
  <si>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</si>
  <si>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</si>
  <si>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</si>
  <si>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</si>
  <si>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</si>
  <si>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</si>
  <si>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</si>
  <si>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</si>
  <si>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</si>
  <si>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</si>
  <si>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</si>
  <si>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</si>
  <si>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</si>
  <si>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</si>
  <si>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</si>
  <si>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</si>
  <si>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</si>
  <si>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</si>
  <si>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</si>
  <si>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</si>
  <si>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</si>
  <si>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</si>
  <si>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</si>
  <si>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</si>
  <si>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</si>
  <si>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</si>
  <si>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</si>
  <si>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</si>
  <si>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</si>
  <si>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</si>
  <si>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</si>
  <si>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</si>
  <si>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</si>
  <si>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</si>
  <si>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</si>
  <si>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</si>
  <si>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</si>
  <si>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</si>
  <si>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</si>
  <si>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</si>
  <si>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</si>
  <si>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</si>
  <si>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</si>
  <si>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</si>
  <si>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</si>
  <si>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</si>
  <si>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</si>
  <si>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</si>
  <si>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</si>
  <si>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</si>
  <si>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</si>
  <si>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</si>
  <si>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</si>
  <si>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</si>
  <si>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</si>
  <si>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</si>
  <si>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</si>
  <si>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</si>
  <si>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</si>
  <si>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</si>
  <si>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</si>
  <si>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</si>
  <si>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</si>
  <si>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</si>
  <si>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</si>
  <si>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</si>
  <si>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</si>
  <si>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</si>
  <si>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</si>
  <si>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</si>
  <si>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</si>
  <si>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</si>
  <si>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</si>
  <si>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</si>
  <si>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</si>
  <si>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</si>
  <si>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</si>
  <si>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</si>
  <si>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</si>
  <si>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</si>
  <si>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</si>
  <si>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</si>
  <si>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</si>
  <si>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</si>
  <si>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</si>
  <si>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</si>
  <si>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</si>
  <si>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</si>
  <si>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</si>
  <si>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</si>
  <si>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</si>
  <si>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</si>
  <si>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</si>
  <si>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</si>
  <si>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</si>
  <si>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</si>
  <si>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</si>
  <si>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</si>
  <si>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</si>
  <si>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</si>
  <si>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</si>
  <si>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</si>
  <si>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</si>
  <si>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</si>
  <si>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</si>
  <si>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</si>
  <si>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</si>
  <si>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</si>
  <si>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</si>
  <si>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</si>
  <si>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</si>
  <si>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</si>
  <si>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</si>
  <si>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</si>
  <si>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</si>
  <si>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</si>
  <si>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</si>
  <si>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</si>
  <si>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</si>
  <si>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</si>
  <si>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</si>
  <si>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</si>
  <si>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</si>
  <si>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</si>
  <si>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</si>
  <si>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</si>
  <si>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</si>
  <si>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</si>
  <si>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</si>
  <si>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</si>
  <si>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</si>
  <si>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</si>
  <si>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</si>
  <si>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</si>
  <si>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</si>
  <si>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</si>
  <si>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</si>
  <si>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</si>
  <si>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</si>
  <si>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</si>
  <si>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</si>
  <si>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</si>
  <si>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</si>
  <si>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</si>
  <si>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</si>
  <si>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</si>
  <si>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</si>
  <si>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</si>
  <si>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</si>
  <si>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</si>
  <si>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</si>
  <si>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</si>
  <si>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</si>
  <si>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</si>
  <si>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</si>
  <si>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</si>
  <si>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</si>
  <si>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</si>
  <si>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</si>
  <si>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</si>
  <si>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</si>
  <si>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</si>
  <si>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</si>
  <si>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</si>
  <si>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</si>
  <si>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</si>
  <si>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</si>
  <si>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</si>
  <si>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</si>
  <si>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</si>
  <si>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</si>
  <si>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</si>
  <si>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</si>
  <si>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</si>
  <si>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</si>
  <si>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</si>
  <si>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</si>
  <si>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</si>
  <si>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</si>
  <si>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</si>
  <si>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</si>
  <si>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</si>
  <si>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</si>
  <si>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</si>
  <si>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</si>
  <si>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</si>
  <si>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</si>
  <si>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</si>
  <si>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</si>
  <si>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</si>
  <si>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</si>
  <si>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</si>
  <si>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</si>
  <si>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</si>
  <si>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</si>
  <si>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</si>
  <si>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</si>
  <si>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</si>
  <si>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</si>
  <si>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</si>
  <si>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</si>
  <si>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</si>
  <si>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</si>
  <si>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</si>
  <si>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</si>
  <si>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</si>
  <si>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</si>
  <si>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</si>
  <si>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</si>
  <si>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</si>
  <si>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</si>
  <si>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</si>
  <si>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</si>
  <si>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</si>
  <si>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</si>
  <si>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</si>
  <si>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</si>
  <si>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</si>
  <si>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</si>
  <si>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</si>
  <si>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</si>
  <si>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</si>
  <si>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</si>
  <si>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</si>
  <si>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</si>
  <si>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</si>
  <si>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</si>
  <si>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</si>
  <si>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</si>
  <si>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</si>
  <si>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</si>
  <si>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</si>
  <si>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</si>
  <si>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</si>
  <si>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</si>
  <si>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</si>
  <si>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</si>
  <si>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</si>
  <si>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</si>
  <si>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</si>
  <si>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</si>
  <si>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</si>
  <si>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</si>
  <si>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</si>
  <si>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</si>
  <si>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</si>
  <si>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</si>
  <si>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</si>
  <si>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</si>
  <si>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</si>
  <si>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</si>
  <si>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</si>
  <si>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</si>
  <si>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</si>
  <si>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</si>
  <si>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</si>
  <si>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</si>
  <si>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</si>
  <si>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</si>
  <si>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</si>
  <si>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</si>
  <si>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</si>
  <si>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</si>
  <si>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</si>
  <si>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</si>
  <si>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</si>
  <si>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</si>
  <si>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</si>
  <si>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</si>
  <si>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</si>
  <si>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</si>
  <si>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</si>
  <si>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</si>
  <si>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</si>
  <si>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</si>
  <si>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</si>
  <si>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</si>
  <si>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</si>
  <si>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</si>
  <si>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</si>
  <si>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</si>
  <si>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</si>
  <si>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</si>
  <si>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</si>
  <si>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</si>
  <si>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</si>
  <si>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</si>
  <si>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</si>
  <si>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</si>
  <si>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</si>
  <si>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</si>
  <si>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</si>
  <si>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</si>
  <si>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</si>
  <si>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</si>
  <si>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</si>
  <si>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</si>
  <si>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</si>
  <si>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</si>
  <si>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</si>
  <si>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</si>
  <si>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</si>
  <si>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</si>
  <si>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</si>
  <si>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</si>
  <si>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</si>
  <si>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</si>
  <si>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</si>
  <si>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</si>
  <si>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</si>
  <si>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</si>
  <si>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</si>
  <si>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</si>
  <si>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</si>
  <si>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</si>
  <si>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</si>
  <si>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</si>
  <si>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</si>
  <si>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</si>
  <si>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</si>
  <si>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</si>
  <si>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</si>
  <si>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</si>
  <si>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</si>
  <si>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</si>
  <si>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</si>
  <si>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</si>
  <si>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</si>
  <si>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</si>
  <si>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</si>
  <si>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</si>
  <si>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</si>
  <si>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</si>
  <si>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</si>
  <si>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</si>
  <si>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</si>
  <si>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</si>
  <si>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</si>
  <si>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</si>
  <si>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</si>
  <si>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</si>
  <si>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</si>
  <si>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</si>
  <si>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</si>
  <si>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</si>
  <si>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</si>
  <si>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</si>
  <si>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</si>
  <si>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</si>
  <si>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</si>
  <si>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</si>
  <si>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</si>
  <si>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</si>
  <si>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</si>
  <si>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</si>
  <si>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</si>
  <si>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</si>
  <si>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</si>
  <si>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</si>
  <si>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</si>
  <si>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</si>
  <si>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</si>
  <si>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</si>
  <si>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</si>
  <si>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</si>
  <si>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</si>
  <si>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</si>
  <si>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</si>
  <si>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</si>
  <si>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</si>
  <si>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</si>
  <si>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</si>
  <si>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</si>
  <si>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</si>
  <si>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</si>
  <si>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</si>
  <si>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</si>
  <si>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</si>
  <si>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</si>
  <si>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</si>
  <si>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</si>
  <si>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</si>
  <si>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</si>
  <si>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</si>
  <si>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</si>
  <si>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</si>
  <si>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</si>
  <si>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</si>
  <si>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</si>
  <si>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</si>
  <si>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</si>
  <si>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</si>
  <si>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</si>
  <si>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</si>
  <si>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</si>
  <si>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</si>
  <si>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</si>
  <si>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</si>
  <si>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</si>
  <si>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</si>
  <si>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</si>
  <si>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</si>
  <si>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</si>
  <si>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</si>
  <si>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</si>
  <si>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</si>
  <si>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</si>
  <si>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</si>
  <si>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</si>
  <si>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</si>
  <si>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</si>
  <si>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</si>
  <si>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</si>
  <si>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</si>
  <si>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</si>
  <si>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</si>
  <si>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</si>
  <si>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</si>
  <si>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</si>
  <si>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</si>
  <si>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</si>
  <si>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</si>
  <si>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</si>
  <si>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</si>
  <si>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</si>
  <si>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</si>
  <si>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</si>
  <si>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</si>
  <si>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</si>
  <si>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</si>
  <si>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</si>
  <si>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</si>
  <si>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</si>
  <si>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</si>
  <si>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</si>
  <si>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</si>
  <si>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</si>
  <si>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</si>
  <si>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</si>
  <si>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</si>
  <si>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</si>
  <si>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</si>
  <si>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</si>
  <si>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</si>
  <si>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</si>
  <si>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</si>
  <si>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</si>
  <si>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</si>
  <si>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</si>
  <si>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</si>
  <si>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</si>
  <si>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</si>
  <si>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</si>
  <si>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</si>
  <si>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</si>
  <si>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</si>
  <si>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</si>
  <si>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</si>
  <si>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</si>
  <si>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</si>
  <si>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</si>
  <si>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</si>
  <si>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</si>
  <si>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</si>
  <si>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</si>
  <si>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</si>
  <si>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</si>
  <si>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</si>
  <si>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</si>
  <si>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</si>
  <si>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</si>
  <si>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</si>
  <si>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</si>
  <si>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</si>
  <si>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</si>
  <si>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</si>
  <si>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</si>
  <si>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</si>
  <si>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</si>
  <si>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</si>
  <si>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</si>
  <si>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</si>
  <si>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</si>
  <si>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</si>
  <si>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</si>
  <si>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</si>
  <si>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</si>
  <si>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</si>
  <si>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</si>
  <si>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</si>
  <si>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</si>
  <si>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</si>
  <si>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</si>
  <si>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</si>
  <si>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</si>
  <si>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</si>
  <si>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</si>
  <si>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</si>
  <si>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</si>
  <si>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</si>
  <si>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</si>
  <si>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</si>
  <si>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</si>
  <si>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</si>
  <si>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</si>
  <si>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</si>
  <si>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</si>
  <si>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</si>
  <si>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</si>
  <si>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</si>
  <si>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</si>
  <si>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</si>
  <si>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</si>
  <si>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</si>
  <si>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</si>
  <si>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</si>
  <si>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</si>
  <si>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</si>
  <si>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</si>
  <si>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</si>
  <si>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</si>
  <si>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</si>
  <si>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</si>
  <si>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</si>
  <si>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</si>
  <si>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</si>
  <si>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</si>
  <si>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</si>
  <si>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</si>
  <si>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</si>
  <si>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</si>
  <si>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</si>
  <si>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</si>
  <si>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</si>
  <si>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</si>
  <si>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</si>
  <si>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</si>
  <si>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</si>
  <si>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</si>
  <si>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</si>
  <si>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</si>
  <si>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</si>
  <si>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</si>
  <si>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</si>
  <si>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</si>
  <si>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</si>
  <si>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</si>
  <si>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</si>
  <si>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</si>
  <si>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</si>
  <si>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</si>
  <si>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</si>
  <si>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</si>
  <si>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</si>
  <si>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</si>
  <si>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</si>
  <si>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</si>
  <si>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</si>
  <si>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</si>
  <si>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</si>
  <si>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</si>
  <si>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</si>
  <si>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</si>
  <si>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</si>
  <si>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</si>
  <si>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</si>
  <si>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</si>
  <si>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</si>
  <si>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</si>
  <si>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</si>
  <si>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</si>
  <si>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</si>
  <si>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</si>
  <si>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</si>
  <si>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</si>
  <si>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</si>
  <si>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</si>
  <si>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</si>
  <si>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</si>
  <si>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</si>
  <si>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</si>
  <si>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</si>
  <si>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</si>
  <si>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</si>
  <si>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</si>
  <si>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</si>
  <si>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</si>
  <si>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</si>
  <si>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</si>
  <si>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</si>
  <si>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</si>
  <si>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</si>
  <si>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</si>
  <si>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</si>
  <si>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</si>
  <si>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</si>
  <si>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</si>
  <si>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</si>
  <si>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</si>
  <si>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</si>
  <si>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</si>
  <si>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</si>
  <si>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</si>
  <si>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</si>
  <si>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</si>
  <si>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</si>
  <si>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</si>
  <si>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</si>
  <si>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</si>
  <si>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</si>
  <si>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</si>
  <si>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</si>
  <si>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</si>
  <si>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</si>
  <si>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</si>
  <si>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</si>
  <si>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</si>
  <si>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</si>
  <si>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</si>
  <si>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</si>
  <si>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</si>
  <si>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</si>
  <si>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</si>
  <si>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</si>
  <si>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</si>
  <si>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</si>
  <si>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</si>
  <si>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</si>
  <si>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</si>
  <si>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</si>
  <si>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</si>
  <si>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</si>
  <si>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</si>
  <si>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</si>
  <si>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</si>
  <si>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</si>
  <si>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</si>
  <si>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</si>
  <si>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</si>
  <si>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</si>
  <si>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</si>
  <si>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</si>
  <si>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</si>
  <si>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</si>
  <si>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</si>
  <si>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</si>
  <si>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</si>
  <si>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</si>
  <si>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</si>
  <si>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</si>
  <si>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</si>
  <si>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</si>
  <si>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</si>
  <si>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</si>
  <si>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</si>
  <si>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</si>
  <si>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</si>
  <si>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</si>
  <si>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</si>
  <si>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</si>
  <si>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</si>
  <si>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</si>
  <si>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</si>
  <si>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</si>
  <si>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</si>
  <si>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</si>
  <si>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</si>
  <si>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</si>
  <si>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</si>
  <si>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</si>
  <si>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</si>
  <si>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</si>
  <si>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</si>
  <si>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</si>
  <si>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</si>
  <si>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</si>
  <si>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</si>
  <si>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</si>
  <si>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</si>
  <si>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</si>
  <si>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</si>
  <si>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</si>
  <si>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</si>
  <si>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</si>
  <si>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</si>
  <si>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</si>
  <si>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</si>
  <si>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</si>
  <si>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</si>
  <si>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</si>
  <si>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</si>
  <si>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</si>
  <si>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</si>
  <si>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</si>
  <si>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</si>
  <si>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</si>
  <si>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</si>
  <si>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</si>
  <si>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</si>
  <si>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</si>
  <si>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</si>
  <si>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</si>
  <si>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</si>
  <si>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</si>
  <si>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</si>
  <si>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</si>
  <si>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</si>
  <si>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</si>
  <si>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</si>
  <si>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</si>
  <si>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</si>
  <si>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</si>
  <si>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</si>
  <si>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</si>
  <si>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</si>
  <si>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</si>
  <si>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</si>
  <si>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</si>
  <si>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</si>
  <si>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</si>
  <si>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</si>
  <si>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</si>
  <si>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</si>
  <si>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</si>
  <si>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</si>
  <si>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</si>
  <si>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</si>
  <si>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</si>
  <si>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</si>
  <si>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</si>
  <si>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</si>
  <si>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</si>
  <si>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</si>
  <si>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</si>
  <si>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</si>
  <si>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</si>
  <si>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</si>
  <si>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</si>
  <si>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</si>
  <si>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</si>
  <si>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</si>
  <si>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</si>
  <si>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</si>
  <si>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</si>
  <si>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</si>
  <si>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</si>
  <si>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</si>
  <si>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</si>
  <si>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</si>
  <si>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</si>
  <si>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</si>
  <si>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</si>
  <si>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</si>
  <si>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</si>
  <si>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</si>
  <si>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</si>
  <si>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</si>
  <si>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</si>
  <si>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</si>
  <si>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</si>
  <si>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</si>
  <si>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</si>
  <si>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</si>
  <si>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</si>
  <si>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</si>
  <si>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</si>
  <si>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</si>
  <si>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</si>
  <si>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</si>
  <si>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</si>
  <si>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</si>
  <si>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</si>
  <si>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</si>
  <si>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</si>
  <si>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</si>
  <si>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</si>
  <si>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</si>
  <si>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</si>
  <si>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</si>
  <si>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</si>
  <si>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</si>
  <si>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</si>
  <si>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</si>
  <si>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</si>
  <si>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</si>
  <si>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医療法人益子会（社団）児玉中央病院</t>
    <phoneticPr fontId="3"/>
  </si>
  <si>
    <t>〒367-0218 本庄市児玉町児玉南３丁目３番１号</t>
    <phoneticPr fontId="3"/>
  </si>
  <si>
    <t>〇</t>
  </si>
  <si>
    <t>医療法人</t>
  </si>
  <si>
    <t>複数の診療科で活用</t>
  </si>
  <si>
    <t>内科</t>
  </si>
  <si>
    <t>整形外科</t>
  </si>
  <si>
    <t>外科</t>
  </si>
  <si>
    <t>ＤＰＣ病院ではない</t>
  </si>
  <si>
    <t>有</t>
  </si>
  <si>
    <t>-</t>
    <phoneticPr fontId="3"/>
  </si>
  <si>
    <t>一般病棟</t>
  </si>
  <si>
    <t>急性期機能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</si>
</sst>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ryo-kensaku.jp/saitama/kensaku/IryoSisetsuInfo.aspx?sy=m&amp;cm=k&amp;di=n&amp;id=11022396&amp;ir=0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7.25"/>
  <cols>
    <col min="1" max="1" width="33.875" style="254"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16384" width="9" style="8"/>
  </cols>
  <sheetData>
    <row r="1" spans="1:22">
      <c r="A1" s="243"/>
      <c r="B1" s="1"/>
      <c r="I1" s="9"/>
      <c r="M1" s="8"/>
      <c r="N1" s="8"/>
      <c r="O1" s="8"/>
      <c r="P1" s="8"/>
      <c r="Q1" s="8"/>
      <c r="R1" s="8"/>
      <c r="S1" s="8"/>
      <c r="T1" s="8"/>
      <c r="U1" s="8"/>
      <c r="V1" s="8"/>
    </row>
    <row r="2" spans="1:22" ht="18.75">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1048</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t="s">
        <v>1039</v>
      </c>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1048</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t="s">
        <v>1039</v>
      </c>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1048</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1048</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8.75">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1048</v>
      </c>
    </row>
    <row r="90" spans="1:22" s="21" customFormat="1">
      <c r="A90" s="243"/>
      <c r="B90" s="1"/>
      <c r="C90" s="3"/>
      <c r="D90" s="3"/>
      <c r="E90" s="3"/>
      <c r="F90" s="3"/>
      <c r="G90" s="3"/>
      <c r="H90" s="286"/>
      <c r="I90" s="67" t="s">
        <v>36</v>
      </c>
      <c r="J90" s="68"/>
      <c r="K90" s="69"/>
      <c r="L90" s="262" t="s">
        <v>1049</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8.75">
      <c r="A92" s="243"/>
      <c r="B92" s="75"/>
      <c r="C92" s="62"/>
      <c r="D92" s="3"/>
      <c r="E92" s="3"/>
      <c r="F92" s="3"/>
      <c r="G92" s="3"/>
      <c r="H92" s="286"/>
      <c r="I92" s="286"/>
      <c r="J92" s="63"/>
      <c r="K92" s="63"/>
      <c r="L92" s="61"/>
    </row>
    <row r="93" spans="1:22" s="21" customFormat="1" ht="18.75">
      <c r="A93" s="243"/>
      <c r="B93" s="75"/>
      <c r="C93" s="62"/>
      <c r="D93" s="3"/>
      <c r="E93" s="3"/>
      <c r="F93" s="3"/>
      <c r="G93" s="3"/>
      <c r="H93" s="286"/>
      <c r="I93" s="286"/>
      <c r="J93" s="63"/>
      <c r="K93" s="63"/>
      <c r="L93" s="61"/>
    </row>
    <row r="94" spans="1:22" s="21" customFormat="1" ht="18.75">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1048</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1049</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55</v>
      </c>
      <c r="K99" s="237" t="str">
        <f>IF(OR(COUNTIF(L99:L99,"未確認")&gt;0,COUNTIF(L99:L99,"~*")&gt;0),"※","")</f>
        <v/>
      </c>
      <c r="L99" s="258">
        <v>55</v>
      </c>
    </row>
    <row r="100" spans="1:22" s="83" customFormat="1" ht="34.5" customHeight="1">
      <c r="A100" s="244" t="s">
        <v>611</v>
      </c>
      <c r="B100" s="84"/>
      <c r="C100" s="395"/>
      <c r="D100" s="396"/>
      <c r="E100" s="408"/>
      <c r="F100" s="409"/>
      <c r="G100" s="414" t="s">
        <v>44</v>
      </c>
      <c r="H100" s="416"/>
      <c r="I100" s="419"/>
      <c r="J100" s="256">
        <f t="shared" si="0"/>
        <v>55</v>
      </c>
      <c r="K100" s="237" t="str">
        <f>IF(OR(COUNTIF(L100:L100,"未確認")&gt;0,COUNTIF(L100:L100,"~*")&gt;0),"※","")</f>
        <v/>
      </c>
      <c r="L100" s="258">
        <v>55</v>
      </c>
    </row>
    <row r="101" spans="1:22" s="83" customFormat="1" ht="34.5" customHeight="1">
      <c r="A101" s="244" t="s">
        <v>610</v>
      </c>
      <c r="B101" s="84"/>
      <c r="C101" s="395"/>
      <c r="D101" s="396"/>
      <c r="E101" s="319" t="s">
        <v>45</v>
      </c>
      <c r="F101" s="320"/>
      <c r="G101" s="320"/>
      <c r="H101" s="321"/>
      <c r="I101" s="419"/>
      <c r="J101" s="256">
        <f t="shared" si="0"/>
        <v>50</v>
      </c>
      <c r="K101" s="237" t="str">
        <f>IF(OR(COUNTIF(L101:L101,"未確認")&gt;0,COUNTIF(L101:L101,"~*")&gt;0),"※","")</f>
        <v/>
      </c>
      <c r="L101" s="258">
        <v>50</v>
      </c>
    </row>
    <row r="102" spans="1:22" s="83" customFormat="1" ht="34.5" customHeight="1">
      <c r="A102" s="244" t="s">
        <v>610</v>
      </c>
      <c r="B102" s="84"/>
      <c r="C102" s="376"/>
      <c r="D102" s="378"/>
      <c r="E102" s="316" t="s">
        <v>612</v>
      </c>
      <c r="F102" s="317"/>
      <c r="G102" s="317"/>
      <c r="H102" s="318"/>
      <c r="I102" s="419"/>
      <c r="J102" s="256">
        <f t="shared" si="0"/>
        <v>55</v>
      </c>
      <c r="K102" s="237" t="str">
        <f t="shared" ref="K102:K111" si="1">IF(OR(COUNTIF(L101:L101,"未確認")&gt;0,COUNTIF(L101:L101,"~*")&gt;0),"※","")</f>
        <v/>
      </c>
      <c r="L102" s="258">
        <v>55</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1048</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1049</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1042</v>
      </c>
    </row>
    <row r="122" spans="1:22" s="83" customFormat="1" ht="40.5" customHeight="1">
      <c r="A122" s="244" t="s">
        <v>619</v>
      </c>
      <c r="B122" s="1"/>
      <c r="C122" s="294"/>
      <c r="D122" s="296"/>
      <c r="E122" s="395"/>
      <c r="F122" s="417"/>
      <c r="G122" s="417"/>
      <c r="H122" s="396"/>
      <c r="I122" s="353"/>
      <c r="J122" s="101"/>
      <c r="K122" s="102"/>
      <c r="L122" s="98" t="s">
        <v>1043</v>
      </c>
    </row>
    <row r="123" spans="1:22" s="83" customFormat="1" ht="40.5" customHeight="1">
      <c r="A123" s="244" t="s">
        <v>620</v>
      </c>
      <c r="B123" s="1"/>
      <c r="C123" s="288"/>
      <c r="D123" s="289"/>
      <c r="E123" s="376"/>
      <c r="F123" s="377"/>
      <c r="G123" s="377"/>
      <c r="H123" s="378"/>
      <c r="I123" s="340"/>
      <c r="J123" s="105"/>
      <c r="K123" s="106"/>
      <c r="L123" s="98" t="s">
        <v>1044</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1048</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1049</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564</v>
      </c>
    </row>
    <row r="132" spans="1:22" s="83" customFormat="1" ht="34.5" customHeight="1">
      <c r="A132" s="244" t="s">
        <v>621</v>
      </c>
      <c r="B132" s="84"/>
      <c r="C132" s="294"/>
      <c r="D132" s="296"/>
      <c r="E132" s="319" t="s">
        <v>58</v>
      </c>
      <c r="F132" s="320"/>
      <c r="G132" s="320"/>
      <c r="H132" s="321"/>
      <c r="I132" s="388"/>
      <c r="J132" s="101"/>
      <c r="K132" s="102"/>
      <c r="L132" s="82">
        <v>55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1048</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1049</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45</v>
      </c>
      <c r="K154" s="264" t="str">
        <f t="shared" si="3"/>
        <v/>
      </c>
      <c r="L154" s="117">
        <v>45</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t="str">
        <f t="shared" si="6"/>
        <v>*</v>
      </c>
      <c r="K220" s="264" t="str">
        <f t="shared" si="7"/>
        <v>※</v>
      </c>
      <c r="L220" s="117" t="s">
        <v>541</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25">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1048</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1049</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1045</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1048</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1049</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1046</v>
      </c>
      <c r="K236" s="81"/>
      <c r="L236" s="110"/>
    </row>
    <row r="237" spans="1:22" s="83" customFormat="1" ht="34.5" customHeight="1">
      <c r="A237" s="248" t="s">
        <v>627</v>
      </c>
      <c r="B237" s="119"/>
      <c r="C237" s="319" t="s">
        <v>130</v>
      </c>
      <c r="D237" s="320"/>
      <c r="E237" s="320"/>
      <c r="F237" s="320"/>
      <c r="G237" s="320"/>
      <c r="H237" s="321"/>
      <c r="I237" s="406"/>
      <c r="J237" s="260" t="s">
        <v>1046</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1048</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1049</v>
      </c>
      <c r="M245" s="8"/>
      <c r="N245" s="8"/>
      <c r="O245" s="8"/>
      <c r="P245" s="8"/>
      <c r="Q245" s="8"/>
      <c r="R245" s="8"/>
      <c r="S245" s="8"/>
      <c r="T245" s="8"/>
      <c r="U245" s="8"/>
      <c r="V245" s="8"/>
    </row>
    <row r="246" spans="1:22" s="83" customFormat="1" ht="56.1" customHeight="1">
      <c r="A246" s="244" t="s">
        <v>630</v>
      </c>
      <c r="B246" s="119"/>
      <c r="C246" s="319" t="s">
        <v>133</v>
      </c>
      <c r="D246" s="320"/>
      <c r="E246" s="320"/>
      <c r="F246" s="320"/>
      <c r="G246" s="320"/>
      <c r="H246" s="321"/>
      <c r="I246" s="283" t="s">
        <v>134</v>
      </c>
      <c r="J246" s="260" t="s">
        <v>538</v>
      </c>
      <c r="K246" s="81"/>
      <c r="L246" s="110"/>
    </row>
    <row r="247" spans="1:22" s="83" customFormat="1" ht="98.1"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1048</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1049</v>
      </c>
      <c r="M254" s="8"/>
      <c r="N254" s="8"/>
      <c r="O254" s="8"/>
      <c r="P254" s="8"/>
      <c r="Q254" s="8"/>
      <c r="R254" s="8"/>
      <c r="S254" s="8"/>
      <c r="T254" s="8"/>
      <c r="U254" s="8"/>
      <c r="V254" s="8"/>
    </row>
    <row r="255" spans="1:22" s="83" customFormat="1" ht="56.1" customHeight="1">
      <c r="A255" s="244" t="s">
        <v>632</v>
      </c>
      <c r="B255" s="119"/>
      <c r="C255" s="319" t="s">
        <v>138</v>
      </c>
      <c r="D255" s="320"/>
      <c r="E255" s="320"/>
      <c r="F255" s="320"/>
      <c r="G255" s="320"/>
      <c r="H255" s="321"/>
      <c r="I255" s="138" t="s">
        <v>139</v>
      </c>
      <c r="J255" s="260" t="s">
        <v>539</v>
      </c>
      <c r="K255" s="81"/>
      <c r="L255" s="110"/>
    </row>
    <row r="256" spans="1:22" s="83" customFormat="1" ht="56.1" customHeight="1">
      <c r="A256" s="244" t="s">
        <v>633</v>
      </c>
      <c r="B256" s="119"/>
      <c r="C256" s="319" t="s">
        <v>140</v>
      </c>
      <c r="D256" s="320"/>
      <c r="E256" s="320"/>
      <c r="F256" s="320"/>
      <c r="G256" s="320"/>
      <c r="H256" s="321"/>
      <c r="I256" s="138" t="s">
        <v>141</v>
      </c>
      <c r="J256" s="260" t="s">
        <v>538</v>
      </c>
      <c r="K256" s="81"/>
      <c r="L256" s="101"/>
    </row>
    <row r="257" spans="1:22" s="83" customFormat="1" ht="56.1"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1048</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1049</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2</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2.2999999999999998</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7</v>
      </c>
      <c r="K269" s="81" t="str">
        <f t="shared" si="8"/>
        <v/>
      </c>
      <c r="L269" s="147">
        <v>7</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7</v>
      </c>
      <c r="K271" s="81" t="str">
        <f t="shared" si="8"/>
        <v/>
      </c>
      <c r="L271" s="147">
        <v>7</v>
      </c>
    </row>
    <row r="272" spans="1:22" s="83" customFormat="1" ht="34.5" customHeight="1">
      <c r="A272" s="249" t="s">
        <v>726</v>
      </c>
      <c r="B272" s="120"/>
      <c r="C272" s="371"/>
      <c r="D272" s="371"/>
      <c r="E272" s="371"/>
      <c r="F272" s="371"/>
      <c r="G272" s="370" t="s">
        <v>148</v>
      </c>
      <c r="H272" s="370"/>
      <c r="I272" s="403"/>
      <c r="J272" s="266">
        <f t="shared" si="9"/>
        <v>1</v>
      </c>
      <c r="K272" s="81" t="str">
        <f t="shared" si="8"/>
        <v/>
      </c>
      <c r="L272" s="148">
        <v>1</v>
      </c>
    </row>
    <row r="273" spans="1:12" s="83" customFormat="1" ht="34.5" customHeight="1">
      <c r="A273" s="249" t="s">
        <v>727</v>
      </c>
      <c r="B273" s="120"/>
      <c r="C273" s="370" t="s">
        <v>152</v>
      </c>
      <c r="D273" s="371"/>
      <c r="E273" s="371"/>
      <c r="F273" s="371"/>
      <c r="G273" s="370" t="s">
        <v>146</v>
      </c>
      <c r="H273" s="370"/>
      <c r="I273" s="403"/>
      <c r="J273" s="266">
        <f t="shared" si="9"/>
        <v>7</v>
      </c>
      <c r="K273" s="81" t="str">
        <f t="shared" si="8"/>
        <v/>
      </c>
      <c r="L273" s="147">
        <v>7</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2</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0</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1</v>
      </c>
      <c r="M299" s="147">
        <v>2</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1.4</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1048</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1049</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1048</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1049</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1</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75">
      <c r="A354" s="249" t="s">
        <v>764</v>
      </c>
      <c r="B354" s="159"/>
      <c r="C354" s="391"/>
      <c r="D354" s="392"/>
      <c r="E354" s="319" t="s">
        <v>196</v>
      </c>
      <c r="F354" s="320"/>
      <c r="G354" s="320"/>
      <c r="H354" s="321"/>
      <c r="I354" s="122" t="s">
        <v>197</v>
      </c>
      <c r="J354" s="271">
        <v>0</v>
      </c>
      <c r="K354" s="81"/>
      <c r="L354" s="269"/>
    </row>
    <row r="355" spans="1:22" s="83" customFormat="1" ht="42.75">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 customHeight="1">
      <c r="A359" s="249" t="s">
        <v>769</v>
      </c>
      <c r="B359" s="159"/>
      <c r="C359" s="391"/>
      <c r="D359" s="392"/>
      <c r="E359" s="319" t="s">
        <v>206</v>
      </c>
      <c r="F359" s="320"/>
      <c r="G359" s="320"/>
      <c r="H359" s="321"/>
      <c r="I359" s="122" t="s">
        <v>207</v>
      </c>
      <c r="J359" s="271">
        <v>0</v>
      </c>
      <c r="K359" s="81"/>
      <c r="L359" s="269"/>
    </row>
    <row r="360" spans="1:22" s="83" customFormat="1" ht="56.1"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1048</v>
      </c>
    </row>
    <row r="368" spans="1:22" s="118" customFormat="1" ht="20.25" customHeight="1">
      <c r="A368" s="243"/>
      <c r="B368" s="1"/>
      <c r="C368" s="3"/>
      <c r="D368" s="3"/>
      <c r="E368" s="3"/>
      <c r="F368" s="3"/>
      <c r="G368" s="3"/>
      <c r="H368" s="286"/>
      <c r="I368" s="67" t="s">
        <v>36</v>
      </c>
      <c r="J368" s="170"/>
      <c r="K368" s="79"/>
      <c r="L368" s="137" t="s">
        <v>1049</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8.75">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1048</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1049</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208</v>
      </c>
      <c r="K392" s="81" t="str">
        <f t="shared" ref="K392:K397" si="11">IF(OR(COUNTIF(L392:L392,"未確認")&gt;0,COUNTIF(L392:L392,"~*")&gt;0),"※","")</f>
        <v/>
      </c>
      <c r="L392" s="147">
        <v>208</v>
      </c>
    </row>
    <row r="393" spans="1:22" s="83" customFormat="1" ht="34.5" customHeight="1">
      <c r="A393" s="249" t="s">
        <v>773</v>
      </c>
      <c r="B393" s="84"/>
      <c r="C393" s="369"/>
      <c r="D393" s="379"/>
      <c r="E393" s="319" t="s">
        <v>224</v>
      </c>
      <c r="F393" s="320"/>
      <c r="G393" s="320"/>
      <c r="H393" s="321"/>
      <c r="I393" s="342"/>
      <c r="J393" s="140">
        <f t="shared" si="10"/>
        <v>38</v>
      </c>
      <c r="K393" s="81" t="str">
        <f t="shared" si="11"/>
        <v/>
      </c>
      <c r="L393" s="147">
        <v>38</v>
      </c>
    </row>
    <row r="394" spans="1:22" s="83" customFormat="1" ht="34.5" customHeight="1">
      <c r="A394" s="250" t="s">
        <v>774</v>
      </c>
      <c r="B394" s="84"/>
      <c r="C394" s="369"/>
      <c r="D394" s="380"/>
      <c r="E394" s="319" t="s">
        <v>225</v>
      </c>
      <c r="F394" s="320"/>
      <c r="G394" s="320"/>
      <c r="H394" s="321"/>
      <c r="I394" s="342"/>
      <c r="J394" s="140">
        <f t="shared" si="10"/>
        <v>50</v>
      </c>
      <c r="K394" s="81" t="str">
        <f t="shared" si="11"/>
        <v/>
      </c>
      <c r="L394" s="147">
        <v>50</v>
      </c>
    </row>
    <row r="395" spans="1:22" s="83" customFormat="1" ht="34.5" customHeight="1">
      <c r="A395" s="250" t="s">
        <v>775</v>
      </c>
      <c r="B395" s="84"/>
      <c r="C395" s="369"/>
      <c r="D395" s="381"/>
      <c r="E395" s="319" t="s">
        <v>226</v>
      </c>
      <c r="F395" s="320"/>
      <c r="G395" s="320"/>
      <c r="H395" s="321"/>
      <c r="I395" s="342"/>
      <c r="J395" s="140">
        <f t="shared" si="10"/>
        <v>120</v>
      </c>
      <c r="K395" s="81" t="str">
        <f t="shared" si="11"/>
        <v/>
      </c>
      <c r="L395" s="147">
        <v>120</v>
      </c>
    </row>
    <row r="396" spans="1:22" s="83" customFormat="1" ht="34.5" customHeight="1">
      <c r="A396" s="250" t="s">
        <v>776</v>
      </c>
      <c r="B396" s="1"/>
      <c r="C396" s="369"/>
      <c r="D396" s="319" t="s">
        <v>227</v>
      </c>
      <c r="E396" s="320"/>
      <c r="F396" s="320"/>
      <c r="G396" s="320"/>
      <c r="H396" s="321"/>
      <c r="I396" s="342"/>
      <c r="J396" s="140">
        <f t="shared" si="10"/>
        <v>10052</v>
      </c>
      <c r="K396" s="81" t="str">
        <f t="shared" si="11"/>
        <v/>
      </c>
      <c r="L396" s="147">
        <v>10052</v>
      </c>
    </row>
    <row r="397" spans="1:22" s="83" customFormat="1" ht="34.5" customHeight="1">
      <c r="A397" s="250" t="s">
        <v>777</v>
      </c>
      <c r="B397" s="119"/>
      <c r="C397" s="369"/>
      <c r="D397" s="319" t="s">
        <v>228</v>
      </c>
      <c r="E397" s="320"/>
      <c r="F397" s="320"/>
      <c r="G397" s="320"/>
      <c r="H397" s="321"/>
      <c r="I397" s="343"/>
      <c r="J397" s="140">
        <f t="shared" si="10"/>
        <v>201</v>
      </c>
      <c r="K397" s="81" t="str">
        <f t="shared" si="11"/>
        <v/>
      </c>
      <c r="L397" s="147">
        <v>201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1048</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1049</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208</v>
      </c>
      <c r="K405" s="81" t="str">
        <f t="shared" ref="K405:K422" si="13">IF(OR(COUNTIF(L405:L405,"未確認")&gt;0,COUNTIF(L405:L405,"~*")&gt;0),"※","")</f>
        <v/>
      </c>
      <c r="L405" s="147">
        <v>208</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117</v>
      </c>
      <c r="K407" s="81" t="str">
        <f t="shared" si="13"/>
        <v/>
      </c>
      <c r="L407" s="147">
        <v>117</v>
      </c>
    </row>
    <row r="408" spans="1:22" s="83" customFormat="1" ht="34.5" customHeight="1">
      <c r="A408" s="251" t="s">
        <v>781</v>
      </c>
      <c r="B408" s="119"/>
      <c r="C408" s="368"/>
      <c r="D408" s="368"/>
      <c r="E408" s="319" t="s">
        <v>236</v>
      </c>
      <c r="F408" s="320"/>
      <c r="G408" s="320"/>
      <c r="H408" s="321"/>
      <c r="I408" s="360"/>
      <c r="J408" s="140">
        <f t="shared" si="12"/>
        <v>38</v>
      </c>
      <c r="K408" s="81" t="str">
        <f t="shared" si="13"/>
        <v/>
      </c>
      <c r="L408" s="147">
        <v>38</v>
      </c>
    </row>
    <row r="409" spans="1:22" s="83" customFormat="1" ht="34.5" customHeight="1">
      <c r="A409" s="251" t="s">
        <v>782</v>
      </c>
      <c r="B409" s="119"/>
      <c r="C409" s="368"/>
      <c r="D409" s="368"/>
      <c r="E409" s="316" t="s">
        <v>989</v>
      </c>
      <c r="F409" s="317"/>
      <c r="G409" s="317"/>
      <c r="H409" s="318"/>
      <c r="I409" s="360"/>
      <c r="J409" s="140">
        <f t="shared" si="12"/>
        <v>53</v>
      </c>
      <c r="K409" s="81" t="str">
        <f t="shared" si="13"/>
        <v/>
      </c>
      <c r="L409" s="147">
        <v>53</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201</v>
      </c>
      <c r="K413" s="81" t="str">
        <f t="shared" si="13"/>
        <v/>
      </c>
      <c r="L413" s="147">
        <v>201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121</v>
      </c>
      <c r="K415" s="81" t="str">
        <f t="shared" si="13"/>
        <v/>
      </c>
      <c r="L415" s="147">
        <v>121</v>
      </c>
    </row>
    <row r="416" spans="1:22" s="83" customFormat="1" ht="34.5" customHeight="1">
      <c r="A416" s="251" t="s">
        <v>789</v>
      </c>
      <c r="B416" s="119"/>
      <c r="C416" s="368"/>
      <c r="D416" s="368"/>
      <c r="E416" s="319" t="s">
        <v>243</v>
      </c>
      <c r="F416" s="320"/>
      <c r="G416" s="320"/>
      <c r="H416" s="321"/>
      <c r="I416" s="360"/>
      <c r="J416" s="140">
        <f t="shared" si="12"/>
        <v>8</v>
      </c>
      <c r="K416" s="81" t="str">
        <f t="shared" si="13"/>
        <v/>
      </c>
      <c r="L416" s="147">
        <v>8</v>
      </c>
    </row>
    <row r="417" spans="1:22" s="83" customFormat="1" ht="34.5" customHeight="1">
      <c r="A417" s="251" t="s">
        <v>790</v>
      </c>
      <c r="B417" s="119"/>
      <c r="C417" s="368"/>
      <c r="D417" s="368"/>
      <c r="E417" s="319" t="s">
        <v>244</v>
      </c>
      <c r="F417" s="320"/>
      <c r="G417" s="320"/>
      <c r="H417" s="321"/>
      <c r="I417" s="360"/>
      <c r="J417" s="140">
        <f t="shared" si="12"/>
        <v>13</v>
      </c>
      <c r="K417" s="81" t="str">
        <f t="shared" si="13"/>
        <v/>
      </c>
      <c r="L417" s="147">
        <v>13</v>
      </c>
    </row>
    <row r="418" spans="1:22" s="83" customFormat="1" ht="34.5" customHeight="1">
      <c r="A418" s="251" t="s">
        <v>791</v>
      </c>
      <c r="B418" s="119"/>
      <c r="C418" s="368"/>
      <c r="D418" s="368"/>
      <c r="E418" s="319" t="s">
        <v>245</v>
      </c>
      <c r="F418" s="320"/>
      <c r="G418" s="320"/>
      <c r="H418" s="321"/>
      <c r="I418" s="360"/>
      <c r="J418" s="140">
        <f t="shared" si="12"/>
        <v>11</v>
      </c>
      <c r="K418" s="81" t="str">
        <f t="shared" si="13"/>
        <v/>
      </c>
      <c r="L418" s="147">
        <v>11</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26</v>
      </c>
      <c r="K420" s="81" t="str">
        <f t="shared" si="13"/>
        <v/>
      </c>
      <c r="L420" s="147">
        <v>26</v>
      </c>
    </row>
    <row r="421" spans="1:22" s="83" customFormat="1" ht="34.5" customHeight="1">
      <c r="A421" s="251" t="s">
        <v>794</v>
      </c>
      <c r="B421" s="119"/>
      <c r="C421" s="368"/>
      <c r="D421" s="368"/>
      <c r="E421" s="319" t="s">
        <v>247</v>
      </c>
      <c r="F421" s="320"/>
      <c r="G421" s="320"/>
      <c r="H421" s="321"/>
      <c r="I421" s="360"/>
      <c r="J421" s="140">
        <f t="shared" si="12"/>
        <v>22</v>
      </c>
      <c r="K421" s="81" t="str">
        <f t="shared" si="13"/>
        <v/>
      </c>
      <c r="L421" s="147">
        <v>22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1048</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1049</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201</v>
      </c>
      <c r="K430" s="193" t="str">
        <f>IF(OR(COUNTIF(L430:L430,"未確認")&gt;0,COUNTIF(L430:L430,"~*")&gt;0),"※","")</f>
        <v/>
      </c>
      <c r="L430" s="147">
        <v>201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2</v>
      </c>
      <c r="K431" s="193" t="str">
        <f>IF(OR(COUNTIF(L431:L431,"未確認")&gt;0,COUNTIF(L431:L431,"~*")&gt;0),"※","")</f>
        <v/>
      </c>
      <c r="L431" s="147">
        <v>2</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199</v>
      </c>
      <c r="K433" s="193" t="str">
        <f>IF(OR(COUNTIF(L433:L433,"未確認")&gt;0,COUNTIF(L433:L433,"~*")&gt;0),"※","")</f>
        <v/>
      </c>
      <c r="L433" s="147">
        <v>199</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1048</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1049</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8.75">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1048</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1049</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t="str">
        <f>IF(SUM(L468:L468)=0,IF(COUNTIF(L468:L468,"未確認")&gt;0,"未確認",IF(COUNTIF(L468:L468,"*")&gt;0,"*",SUM(L468:L468))),SUM(L468:L468))</f>
        <v>*</v>
      </c>
      <c r="K468" s="201" t="str">
        <f t="shared" ref="K468:K475" si="15">IF(OR(COUNTIF(L468:L468,"未確認")&gt;0,COUNTIF(L468:L468,"*")&gt;0),"※","")</f>
        <v>※</v>
      </c>
      <c r="L468" s="117" t="s">
        <v>541</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t="str">
        <f t="shared" si="16"/>
        <v>*</v>
      </c>
      <c r="K470" s="201" t="str">
        <f t="shared" si="15"/>
        <v>※</v>
      </c>
      <c r="L470" s="117" t="s">
        <v>541</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t="str">
        <f t="shared" si="16"/>
        <v>*</v>
      </c>
      <c r="K476" s="201" t="str">
        <f>IF(OR(COUNTIF(L476:L476,"未確認")&gt;0,COUNTIF(L476:L476,"~")&gt;0),"※","")</f>
        <v/>
      </c>
      <c r="L476" s="117" t="s">
        <v>541</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t="str">
        <f t="shared" si="16"/>
        <v>*</v>
      </c>
      <c r="K477" s="201" t="str">
        <f t="shared" ref="K477:K496" si="17">IF(OR(COUNTIF(L477:L477,"未確認")&gt;0,COUNTIF(L477:L477,"*")&gt;0),"※","")</f>
        <v>※</v>
      </c>
      <c r="L477" s="117" t="s">
        <v>541</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t="str">
        <f t="shared" si="16"/>
        <v>*</v>
      </c>
      <c r="K478" s="201" t="str">
        <f t="shared" si="17"/>
        <v>※</v>
      </c>
      <c r="L478" s="117" t="s">
        <v>541</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t="str">
        <f>IF(SUM(L481:L481)=0,IF(COUNTIF(L481:L481,"未確認")&gt;0,"未確認",IF(COUNTIF(L481:L481,"*")&gt;0,"*",SUM(L481:L481))),SUM(L481:L481))</f>
        <v>*</v>
      </c>
      <c r="K481" s="201" t="str">
        <f t="shared" si="17"/>
        <v>※</v>
      </c>
      <c r="L481" s="117" t="s">
        <v>541</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t="str">
        <f t="shared" si="18"/>
        <v>*</v>
      </c>
      <c r="K483" s="201" t="str">
        <f t="shared" si="17"/>
        <v>※</v>
      </c>
      <c r="L483" s="117" t="s">
        <v>541</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t="str">
        <f t="shared" si="18"/>
        <v>*</v>
      </c>
      <c r="K491" s="201" t="str">
        <f t="shared" si="17"/>
        <v>※</v>
      </c>
      <c r="L491" s="117" t="s">
        <v>541</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69.95"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69.95"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1048</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1049</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t="str">
        <f t="shared" ref="J504:J511" si="19">IF(SUM(L504:L504)=0,IF(COUNTIF(L504:L504,"未確認")&gt;0,"未確認",IF(COUNTIF(L504:L504,"~*")&gt;0,"*",SUM(L504:L504))),SUM(L504:L504))</f>
        <v>*</v>
      </c>
      <c r="K504" s="201" t="str">
        <f t="shared" ref="K504:K511" si="20">IF(OR(COUNTIF(L504:L504,"未確認")&gt;0,COUNTIF(L504:L504,"*")&gt;0),"※","")</f>
        <v>※</v>
      </c>
      <c r="L504" s="117" t="s">
        <v>541</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t="str">
        <f t="shared" si="19"/>
        <v>*</v>
      </c>
      <c r="K505" s="201" t="str">
        <f t="shared" si="20"/>
        <v>※</v>
      </c>
      <c r="L505" s="117" t="s">
        <v>541</v>
      </c>
      <c r="M505" s="8"/>
      <c r="N505" s="8"/>
      <c r="O505" s="8"/>
      <c r="P505" s="8"/>
      <c r="Q505" s="8"/>
      <c r="R505" s="8"/>
      <c r="S505" s="8"/>
      <c r="T505" s="8"/>
      <c r="U505" s="8"/>
      <c r="V505" s="8"/>
    </row>
    <row r="506" spans="1:22" ht="56.1"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71.25">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69.95"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1048</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1049</v>
      </c>
      <c r="M515" s="8"/>
      <c r="N515" s="8"/>
      <c r="O515" s="8"/>
      <c r="P515" s="8"/>
      <c r="Q515" s="8"/>
      <c r="R515" s="8"/>
      <c r="S515" s="8"/>
      <c r="T515" s="8"/>
      <c r="U515" s="8"/>
      <c r="V515" s="8"/>
    </row>
    <row r="516" spans="1:22" s="115" customFormat="1" ht="57">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1.25">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1048</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1049</v>
      </c>
      <c r="M521" s="8"/>
      <c r="N521" s="8"/>
      <c r="O521" s="8"/>
      <c r="P521" s="8"/>
      <c r="Q521" s="8"/>
      <c r="R521" s="8"/>
      <c r="S521" s="8"/>
      <c r="T521" s="8"/>
      <c r="U521" s="8"/>
      <c r="V521" s="8"/>
    </row>
    <row r="522" spans="1:22" s="115" customFormat="1" ht="71.25">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1048</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1049</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1048</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1049</v>
      </c>
      <c r="M531" s="8"/>
      <c r="N531" s="8"/>
      <c r="O531" s="8"/>
      <c r="P531" s="8"/>
      <c r="Q531" s="8"/>
      <c r="R531" s="8"/>
      <c r="S531" s="8"/>
      <c r="T531" s="8"/>
      <c r="U531" s="8"/>
      <c r="V531" s="8"/>
    </row>
    <row r="532" spans="1:22" s="115" customFormat="1" ht="56.1"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69.95"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69.95"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1048</v>
      </c>
    </row>
    <row r="544" spans="1:22" s="1" customFormat="1" ht="20.25" customHeight="1">
      <c r="A544" s="243"/>
      <c r="C544" s="62"/>
      <c r="D544" s="3"/>
      <c r="E544" s="3"/>
      <c r="F544" s="3"/>
      <c r="G544" s="3"/>
      <c r="H544" s="286"/>
      <c r="I544" s="67" t="s">
        <v>36</v>
      </c>
      <c r="J544" s="68"/>
      <c r="K544" s="186"/>
      <c r="L544" s="70" t="s">
        <v>1049</v>
      </c>
    </row>
    <row r="545" spans="1:12" s="115" customFormat="1" ht="69.95"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69.95"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69.95"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69.95"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69.95"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69.95"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69.95"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42.75">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69.95"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69.95"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69.95"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45" customHeight="1">
      <c r="A558" s="251" t="s">
        <v>868</v>
      </c>
      <c r="B558" s="119"/>
      <c r="C558" s="316" t="s">
        <v>866</v>
      </c>
      <c r="D558" s="317"/>
      <c r="E558" s="317"/>
      <c r="F558" s="317"/>
      <c r="G558" s="317"/>
      <c r="H558" s="318"/>
      <c r="I558" s="295" t="s">
        <v>867</v>
      </c>
      <c r="J558" s="223"/>
      <c r="K558" s="242"/>
      <c r="L558" s="211" t="s">
        <v>1047</v>
      </c>
    </row>
    <row r="559" spans="1:12" s="91" customFormat="1" ht="65.099999999999994"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1048</v>
      </c>
    </row>
    <row r="589" spans="1:22" s="1" customFormat="1" ht="20.25" customHeight="1">
      <c r="A589" s="243"/>
      <c r="C589" s="62"/>
      <c r="D589" s="3"/>
      <c r="E589" s="3"/>
      <c r="F589" s="3"/>
      <c r="G589" s="3"/>
      <c r="H589" s="286"/>
      <c r="I589" s="67" t="s">
        <v>36</v>
      </c>
      <c r="J589" s="68"/>
      <c r="K589" s="186"/>
      <c r="L589" s="70" t="s">
        <v>1049</v>
      </c>
    </row>
    <row r="590" spans="1:22" s="115" customFormat="1" ht="69.95"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69.95"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 customHeight="1">
      <c r="A593" s="252" t="s">
        <v>893</v>
      </c>
      <c r="B593" s="84"/>
      <c r="C593" s="319" t="s">
        <v>392</v>
      </c>
      <c r="D593" s="320"/>
      <c r="E593" s="320"/>
      <c r="F593" s="320"/>
      <c r="G593" s="320"/>
      <c r="H593" s="321"/>
      <c r="I593" s="293" t="s">
        <v>393</v>
      </c>
      <c r="J593" s="116">
        <f>IF(SUM(L593:L593)=0,IF(COUNTIF(L593:L593,"未確認")&gt;0,"未確認",IF(COUNTIF(L593:L593,"~*")&gt;0,"*",SUM(L593:L593))),SUM(L593:L593))</f>
        <v>10</v>
      </c>
      <c r="K593" s="201" t="str">
        <f>IF(OR(COUNTIF(L593:L593,"未確認")&gt;0,COUNTIF(L593:L593,"*")&gt;0),"※","")</f>
        <v/>
      </c>
      <c r="L593" s="117">
        <v>10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 customHeight="1">
      <c r="A595" s="251" t="s">
        <v>895</v>
      </c>
      <c r="B595" s="84"/>
      <c r="C595" s="322" t="s">
        <v>994</v>
      </c>
      <c r="D595" s="323"/>
      <c r="E595" s="323"/>
      <c r="F595" s="323"/>
      <c r="G595" s="323"/>
      <c r="H595" s="324"/>
      <c r="I595" s="339" t="s">
        <v>397</v>
      </c>
      <c r="J595" s="140">
        <v>539</v>
      </c>
      <c r="K595" s="201" t="str">
        <f>IF(OR(COUNTIF(L595:L595,"未確認")&gt;0,COUNTIF(L595:L595,"~*")&gt;0),"※","")</f>
        <v/>
      </c>
      <c r="L595" s="216"/>
    </row>
    <row r="596" spans="1:12" s="115" customFormat="1" ht="35.1" customHeight="1">
      <c r="A596" s="251" t="s">
        <v>896</v>
      </c>
      <c r="B596" s="84"/>
      <c r="C596" s="291"/>
      <c r="D596" s="292"/>
      <c r="E596" s="316" t="s">
        <v>398</v>
      </c>
      <c r="F596" s="317"/>
      <c r="G596" s="317"/>
      <c r="H596" s="318"/>
      <c r="I596" s="340"/>
      <c r="J596" s="140">
        <v>19</v>
      </c>
      <c r="K596" s="201" t="str">
        <f>IF(OR(COUNTIF(L596:L596,"未確認")&gt;0,COUNTIF(L596:L596,"~*")&gt;0),"※","")</f>
        <v/>
      </c>
      <c r="L596" s="216"/>
    </row>
    <row r="597" spans="1:12" s="115" customFormat="1" ht="35.1" customHeight="1">
      <c r="A597" s="251" t="s">
        <v>897</v>
      </c>
      <c r="B597" s="84"/>
      <c r="C597" s="322" t="s">
        <v>995</v>
      </c>
      <c r="D597" s="323"/>
      <c r="E597" s="323"/>
      <c r="F597" s="323"/>
      <c r="G597" s="323"/>
      <c r="H597" s="324"/>
      <c r="I597" s="325" t="s">
        <v>400</v>
      </c>
      <c r="J597" s="140">
        <v>204</v>
      </c>
      <c r="K597" s="201" t="str">
        <f>IF(OR(COUNTIF(L597:L597,"未確認")&gt;0,COUNTIF(L597:L597,"~*")&gt;0),"※","")</f>
        <v/>
      </c>
      <c r="L597" s="216"/>
    </row>
    <row r="598" spans="1:12" s="115" customFormat="1" ht="35.1" customHeight="1">
      <c r="A598" s="251" t="s">
        <v>898</v>
      </c>
      <c r="B598" s="84"/>
      <c r="C598" s="291"/>
      <c r="D598" s="292"/>
      <c r="E598" s="316" t="s">
        <v>398</v>
      </c>
      <c r="F598" s="317"/>
      <c r="G598" s="317"/>
      <c r="H598" s="318"/>
      <c r="I598" s="327"/>
      <c r="J598" s="140">
        <v>16</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139</v>
      </c>
      <c r="K599" s="201" t="str">
        <f>IF(OR(COUNTIF(L599:L599,"未確認")&gt;0,COUNTIF(L599:L599,"~*")&gt;0),"※","")</f>
        <v/>
      </c>
      <c r="L599" s="216"/>
    </row>
    <row r="600" spans="1:12" s="115" customFormat="1" ht="56.1"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1048</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1049</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69.95"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t="str">
        <f t="shared" si="27"/>
        <v>*</v>
      </c>
      <c r="K617" s="201" t="str">
        <f t="shared" si="28"/>
        <v>※</v>
      </c>
      <c r="L617" s="117" t="s">
        <v>541</v>
      </c>
    </row>
    <row r="618" spans="1:22" s="118" customFormat="1" ht="100.35"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69.95"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1048</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1049</v>
      </c>
      <c r="M630" s="8"/>
      <c r="N630" s="8"/>
      <c r="O630" s="8"/>
      <c r="P630" s="8"/>
      <c r="Q630" s="8"/>
      <c r="R630" s="8"/>
      <c r="S630" s="8"/>
      <c r="T630" s="8"/>
      <c r="U630" s="8"/>
      <c r="V630" s="8"/>
    </row>
    <row r="631" spans="1:22" s="118" customFormat="1" ht="69.95"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13</v>
      </c>
      <c r="K631" s="201" t="str">
        <f t="shared" ref="K631:K638" si="30">IF(OR(COUNTIF(L631:L631,"未確認")&gt;0,COUNTIF(L631:L631,"*")&gt;0),"※","")</f>
        <v/>
      </c>
      <c r="L631" s="117">
        <v>13</v>
      </c>
    </row>
    <row r="632" spans="1:22" s="118" customFormat="1" ht="56.1"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7">
      <c r="A633" s="252" t="s">
        <v>919</v>
      </c>
      <c r="B633" s="119"/>
      <c r="C633" s="319" t="s">
        <v>436</v>
      </c>
      <c r="D633" s="320"/>
      <c r="E633" s="320"/>
      <c r="F633" s="320"/>
      <c r="G633" s="320"/>
      <c r="H633" s="321"/>
      <c r="I633" s="122" t="s">
        <v>437</v>
      </c>
      <c r="J633" s="116">
        <f t="shared" si="29"/>
        <v>18</v>
      </c>
      <c r="K633" s="201" t="str">
        <f t="shared" si="30"/>
        <v/>
      </c>
      <c r="L633" s="117">
        <v>18</v>
      </c>
    </row>
    <row r="634" spans="1:22" s="118" customFormat="1" ht="56.1"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t="str">
        <f t="shared" si="29"/>
        <v>*</v>
      </c>
      <c r="K635" s="201" t="str">
        <f t="shared" si="30"/>
        <v>※</v>
      </c>
      <c r="L635" s="117" t="s">
        <v>541</v>
      </c>
    </row>
    <row r="636" spans="1:22" s="118" customFormat="1" ht="69.95"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1048</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1049</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69.95"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69.95"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69.95"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69.95"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69.95"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69.95"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69.95"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69.95"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 customHeight="1">
      <c r="A658" s="252" t="s">
        <v>946</v>
      </c>
      <c r="B658" s="84"/>
      <c r="C658" s="319" t="s">
        <v>471</v>
      </c>
      <c r="D658" s="320"/>
      <c r="E658" s="320"/>
      <c r="F658" s="320"/>
      <c r="G658" s="320"/>
      <c r="H658" s="321"/>
      <c r="I658" s="122" t="s">
        <v>472</v>
      </c>
      <c r="J658" s="116" t="str">
        <f t="shared" si="31"/>
        <v>*</v>
      </c>
      <c r="K658" s="201" t="str">
        <f t="shared" si="32"/>
        <v>※</v>
      </c>
      <c r="L658" s="117" t="s">
        <v>541</v>
      </c>
    </row>
    <row r="659" spans="1:22" s="118" customFormat="1" ht="69.95"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1048</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1049</v>
      </c>
      <c r="M666" s="8"/>
      <c r="N666" s="8"/>
      <c r="O666" s="8"/>
      <c r="P666" s="8"/>
      <c r="Q666" s="8"/>
      <c r="R666" s="8"/>
      <c r="S666" s="8"/>
      <c r="T666" s="8"/>
      <c r="U666" s="8"/>
      <c r="V666" s="8"/>
    </row>
    <row r="667" spans="1:22" s="83" customFormat="1" ht="56.1" customHeight="1">
      <c r="A667" s="251" t="s">
        <v>950</v>
      </c>
      <c r="B667" s="84"/>
      <c r="C667" s="316" t="s">
        <v>479</v>
      </c>
      <c r="D667" s="317"/>
      <c r="E667" s="317"/>
      <c r="F667" s="317"/>
      <c r="G667" s="317"/>
      <c r="H667" s="318"/>
      <c r="I667" s="138" t="s">
        <v>480</v>
      </c>
      <c r="J667" s="223"/>
      <c r="K667" s="224"/>
      <c r="L667" s="98" t="s">
        <v>533</v>
      </c>
    </row>
    <row r="668" spans="1:22" s="83" customFormat="1" ht="56.1" customHeight="1">
      <c r="A668" s="251" t="s">
        <v>951</v>
      </c>
      <c r="B668" s="84"/>
      <c r="C668" s="316" t="s">
        <v>481</v>
      </c>
      <c r="D668" s="317"/>
      <c r="E668" s="317"/>
      <c r="F668" s="317"/>
      <c r="G668" s="317"/>
      <c r="H668" s="318"/>
      <c r="I668" s="138" t="s">
        <v>482</v>
      </c>
      <c r="J668" s="223"/>
      <c r="K668" s="224"/>
      <c r="L668" s="225" t="s">
        <v>533</v>
      </c>
    </row>
    <row r="669" spans="1:22" s="83" customFormat="1" ht="56.1"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 customHeight="1">
      <c r="A671" s="251" t="s">
        <v>954</v>
      </c>
      <c r="B671" s="84"/>
      <c r="C671" s="227"/>
      <c r="D671" s="228"/>
      <c r="E671" s="322" t="s">
        <v>487</v>
      </c>
      <c r="F671" s="323"/>
      <c r="G671" s="323"/>
      <c r="H671" s="324"/>
      <c r="I671" s="326"/>
      <c r="J671" s="223"/>
      <c r="K671" s="224"/>
      <c r="L671" s="300" t="s">
        <v>533</v>
      </c>
    </row>
    <row r="672" spans="1:22" s="83" customFormat="1" ht="25.7" customHeight="1">
      <c r="A672" s="251" t="s">
        <v>955</v>
      </c>
      <c r="B672" s="84"/>
      <c r="C672" s="229"/>
      <c r="D672" s="285"/>
      <c r="E672" s="328"/>
      <c r="F672" s="329"/>
      <c r="G672" s="330" t="s">
        <v>1003</v>
      </c>
      <c r="H672" s="331"/>
      <c r="I672" s="327"/>
      <c r="J672" s="223"/>
      <c r="K672" s="224"/>
      <c r="L672" s="300" t="s">
        <v>533</v>
      </c>
    </row>
    <row r="673" spans="1:22" s="115" customFormat="1" ht="80.099999999999994"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1048</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1049</v>
      </c>
      <c r="M682" s="8"/>
      <c r="N682" s="8"/>
      <c r="O682" s="8"/>
      <c r="P682" s="8"/>
      <c r="Q682" s="8"/>
      <c r="R682" s="8"/>
      <c r="S682" s="8"/>
      <c r="T682" s="8"/>
      <c r="U682" s="8"/>
      <c r="V682" s="8"/>
    </row>
    <row r="683" spans="1:22" s="118" customFormat="1" ht="111.95"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1048</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1049</v>
      </c>
      <c r="M692" s="8"/>
      <c r="N692" s="8"/>
      <c r="O692" s="8"/>
      <c r="P692" s="8"/>
      <c r="Q692" s="8"/>
      <c r="R692" s="8"/>
      <c r="S692" s="8"/>
      <c r="T692" s="8"/>
      <c r="U692" s="8"/>
      <c r="V692" s="8"/>
    </row>
    <row r="693" spans="1:22" s="118" customFormat="1" ht="56.1"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69.95"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69.95"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1048</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1049</v>
      </c>
      <c r="M705" s="8"/>
      <c r="N705" s="8"/>
      <c r="O705" s="8"/>
      <c r="P705" s="8"/>
      <c r="Q705" s="8"/>
      <c r="R705" s="8"/>
      <c r="S705" s="8"/>
      <c r="T705" s="8"/>
      <c r="U705" s="8"/>
      <c r="V705" s="8"/>
    </row>
    <row r="706" spans="1:23" s="118" customFormat="1" ht="56.1"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69.95"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69.95"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69.95"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797793E4-A323-4AD6-AFFE-62DD88BA769E}"/>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7.25"/>
  <cols>
    <col min="1" max="1" width="8.875" style="235"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4" width="9" style="8" customWidth="1"/>
    <col min="25" max="16384" width="9" style="8"/>
  </cols>
  <sheetData>
    <row r="1" spans="1:23">
      <c r="A1" s="232"/>
      <c r="B1" s="1"/>
    </row>
    <row r="2" spans="1:23">
      <c r="A2" s="232"/>
      <c r="B2" s="1"/>
      <c r="I2" s="9"/>
    </row>
    <row r="3" spans="1:23" ht="18.75">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8.75">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8.75">
      <c r="A72" s="232"/>
      <c r="B72" s="75"/>
      <c r="C72" s="62"/>
      <c r="D72" s="3"/>
      <c r="E72" s="3"/>
      <c r="F72" s="3"/>
      <c r="G72" s="3"/>
      <c r="H72" s="206"/>
      <c r="I72" s="206"/>
      <c r="J72" s="63"/>
      <c r="K72" s="63"/>
      <c r="L72" s="61"/>
      <c r="M72" s="61"/>
      <c r="N72" s="61"/>
      <c r="O72" s="61"/>
      <c r="P72" s="61"/>
      <c r="Q72" s="61"/>
      <c r="R72" s="8"/>
    </row>
    <row r="73" spans="1:23" s="21" customFormat="1" ht="18.75">
      <c r="A73" s="232"/>
      <c r="B73" s="75"/>
      <c r="C73" s="62"/>
      <c r="D73" s="3"/>
      <c r="E73" s="3"/>
      <c r="F73" s="3"/>
      <c r="G73" s="3"/>
      <c r="H73" s="206"/>
      <c r="I73" s="206"/>
      <c r="J73" s="63"/>
      <c r="K73" s="63"/>
      <c r="L73" s="61"/>
      <c r="M73" s="61"/>
      <c r="N73" s="61"/>
      <c r="O73" s="61"/>
      <c r="P73" s="61"/>
      <c r="Q73" s="61"/>
      <c r="R73" s="8"/>
    </row>
    <row r="74" spans="1:23" s="21" customFormat="1" ht="18.75">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7">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85.5">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7">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7">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7">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75">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75">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75">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75">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75">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75">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42.75">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7">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8.75">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8.75">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7">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1.25">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1.25">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75">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71.25">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7">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7">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71.25">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71.25">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57">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5.5">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7">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1.25">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1.25">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7">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57">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1.25">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7">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1.25">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1.25">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1.25">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1.25">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1.25">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85.5">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71.25">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57">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57">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42.75">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1.25">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57">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57">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1.25">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57">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5.5">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7">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5.5">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75">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7">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7">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7">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7">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75">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7">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5.5">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1.25">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85.5">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71.25">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1.25">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5.5">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57">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7">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7">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7">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5.5">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1.25">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9.75">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71.25">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75">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1.25">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1.25">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57">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71.25">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57">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7">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57">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57">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57">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57">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7">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7">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57">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71.25">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7">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7">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7">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7">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7">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9.75">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75">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71.25">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42.75">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7">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1.25">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7">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1.25">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7">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57">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1.25">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1.25">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2019-12-23T00:32:16Z</dcterms:modified>
</cp:coreProperties>
</file>