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DA16B98-9E06-4A20-978E-84719ABFFFD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<sst xmlns="http://schemas.openxmlformats.org/spreadsheetml/2006/main" count="3090" uniqueCount="1048">
  <si>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</si>
  <si>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</si>
  <si>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</si>
  <si>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</si>
  <si>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</si>
  <si>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</si>
  <si>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</si>
  <si>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</si>
  <si>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</si>
  <si>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</si>
  <si>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</si>
  <si>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</si>
  <si>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</si>
  <si>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</si>
  <si>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</si>
  <si>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</si>
  <si>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</si>
  <si>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</si>
  <si>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</si>
  <si>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</si>
  <si>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</si>
  <si>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</si>
  <si>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</si>
  <si>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</si>
  <si>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</si>
  <si>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</si>
  <si>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</si>
  <si>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</si>
  <si>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</si>
  <si>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</si>
  <si>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</si>
  <si>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</si>
  <si>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</si>
  <si>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</si>
  <si>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</si>
  <si>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</si>
  <si>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</si>
  <si>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</si>
  <si>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</si>
  <si>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</si>
  <si>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</si>
  <si>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</si>
  <si>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</si>
  <si>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</si>
  <si>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</si>
  <si>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</si>
  <si>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</si>
  <si>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</si>
  <si>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</si>
  <si>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</si>
  <si>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</si>
  <si>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</si>
  <si>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</si>
  <si>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</si>
  <si>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</si>
  <si>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</si>
  <si>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</si>
  <si>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</si>
  <si>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</si>
  <si>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</si>
  <si>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</si>
  <si>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</si>
  <si>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</si>
  <si>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</si>
  <si>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</si>
  <si>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</si>
  <si>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</si>
  <si>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</si>
  <si>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</si>
  <si>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</si>
  <si>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</si>
  <si>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</si>
  <si>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</si>
  <si>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</si>
  <si>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</si>
  <si>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</si>
  <si>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</si>
  <si>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</si>
  <si>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</si>
  <si>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</si>
  <si>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</si>
  <si>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</si>
  <si>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</si>
  <si>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</si>
  <si>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</si>
  <si>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</si>
  <si>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</si>
  <si>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</si>
  <si>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</si>
  <si>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</si>
  <si>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</si>
  <si>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</si>
  <si>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</si>
  <si>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</si>
  <si>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</si>
  <si>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</si>
  <si>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</si>
  <si>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</si>
  <si>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</si>
  <si>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</si>
  <si>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</si>
  <si>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</si>
  <si>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</si>
  <si>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</si>
  <si>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</si>
  <si>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</si>
  <si>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</si>
  <si>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</si>
  <si>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</si>
  <si>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</si>
  <si>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</si>
  <si>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</si>
  <si>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</si>
  <si>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</si>
  <si>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</si>
  <si>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</si>
  <si>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</si>
  <si>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</si>
  <si>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</si>
  <si>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</si>
  <si>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</si>
  <si>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</si>
  <si>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</si>
  <si>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</si>
  <si>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</si>
  <si>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</si>
  <si>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</si>
  <si>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</si>
  <si>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</si>
  <si>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</si>
  <si>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</si>
  <si>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</si>
  <si>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</si>
  <si>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</si>
  <si>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</si>
  <si>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</si>
  <si>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</si>
  <si>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</si>
  <si>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</si>
  <si>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</si>
  <si>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</si>
  <si>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</si>
  <si>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</si>
  <si>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</si>
  <si>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</si>
  <si>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</si>
  <si>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</si>
  <si>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</si>
  <si>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</si>
  <si>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</si>
  <si>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</si>
  <si>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</si>
  <si>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</si>
  <si>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</si>
  <si>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</si>
  <si>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</si>
  <si>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</si>
  <si>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</si>
  <si>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</si>
  <si>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</si>
  <si>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</si>
  <si>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</si>
  <si>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</si>
  <si>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</si>
  <si>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</si>
  <si>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</si>
  <si>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</si>
  <si>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</si>
  <si>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</si>
  <si>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</si>
  <si>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</si>
  <si>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</si>
  <si>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</si>
  <si>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</si>
  <si>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</si>
  <si>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</si>
  <si>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</si>
  <si>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</si>
  <si>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</si>
  <si>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</si>
  <si>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</si>
  <si>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</si>
  <si>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</si>
  <si>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</si>
  <si>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</si>
  <si>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</si>
  <si>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</si>
  <si>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</si>
  <si>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</si>
  <si>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</si>
  <si>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</si>
  <si>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</si>
  <si>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</si>
  <si>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</si>
  <si>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</si>
  <si>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</si>
  <si>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</si>
  <si>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</si>
  <si>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</si>
  <si>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</si>
  <si>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</si>
  <si>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</si>
  <si>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</si>
  <si>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</si>
  <si>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</si>
  <si>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</si>
  <si>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</si>
  <si>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</si>
  <si>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</si>
  <si>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</si>
  <si>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</si>
  <si>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</si>
  <si>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</si>
  <si>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</si>
  <si>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</si>
  <si>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</si>
  <si>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</si>
  <si>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</si>
  <si>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</si>
  <si>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</si>
  <si>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</si>
  <si>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</si>
  <si>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</si>
  <si>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</si>
  <si>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</si>
  <si>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</si>
  <si>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</si>
  <si>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</si>
  <si>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</si>
  <si>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</si>
  <si>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</si>
  <si>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</si>
  <si>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</si>
  <si>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</si>
  <si>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</si>
  <si>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</si>
  <si>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</si>
  <si>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</si>
  <si>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</si>
  <si>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</si>
  <si>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</si>
  <si>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</si>
  <si>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</si>
  <si>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</si>
  <si>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</si>
  <si>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</si>
  <si>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</si>
  <si>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</si>
  <si>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</si>
  <si>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</si>
  <si>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</si>
  <si>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</si>
  <si>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</si>
  <si>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</si>
  <si>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</si>
  <si>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</si>
  <si>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</si>
  <si>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</si>
  <si>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</si>
  <si>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</si>
  <si>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</si>
  <si>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</si>
  <si>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</si>
  <si>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</si>
  <si>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</si>
  <si>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</si>
  <si>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</si>
  <si>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</si>
  <si>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</si>
  <si>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</si>
  <si>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</si>
  <si>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</si>
  <si>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</si>
  <si>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</si>
  <si>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</si>
  <si>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</si>
  <si>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</si>
  <si>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</si>
  <si>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</si>
  <si>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</si>
  <si>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</si>
  <si>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</si>
  <si>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</si>
  <si>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</si>
  <si>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</si>
  <si>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</si>
  <si>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</si>
  <si>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</si>
  <si>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</si>
  <si>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</si>
  <si>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</si>
  <si>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</si>
  <si>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</si>
  <si>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</si>
  <si>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</si>
  <si>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</si>
  <si>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</si>
  <si>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</si>
  <si>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</si>
  <si>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</si>
  <si>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</si>
  <si>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</si>
  <si>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</si>
  <si>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</si>
  <si>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</si>
  <si>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</si>
  <si>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</si>
  <si>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</si>
  <si>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</si>
  <si>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</si>
  <si>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</si>
  <si>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</si>
  <si>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</si>
  <si>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</si>
  <si>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</si>
  <si>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</si>
  <si>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</si>
  <si>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</si>
  <si>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</si>
  <si>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</si>
  <si>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</si>
  <si>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</si>
  <si>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</si>
  <si>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</si>
  <si>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</si>
  <si>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</si>
  <si>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</si>
  <si>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</si>
  <si>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</si>
  <si>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</si>
  <si>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</si>
  <si>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</si>
  <si>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</si>
  <si>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</si>
  <si>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</si>
  <si>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</si>
  <si>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</si>
  <si>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</si>
  <si>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</si>
  <si>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</si>
  <si>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</si>
  <si>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</si>
  <si>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</si>
  <si>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</si>
  <si>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</si>
  <si>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</si>
  <si>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</si>
  <si>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</si>
  <si>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</si>
  <si>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</si>
  <si>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</si>
  <si>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</si>
  <si>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</si>
  <si>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</si>
  <si>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</si>
  <si>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</si>
  <si>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</si>
  <si>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</si>
  <si>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</si>
  <si>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</si>
  <si>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</si>
  <si>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</si>
  <si>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</si>
  <si>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</si>
  <si>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</si>
  <si>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</si>
  <si>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</si>
  <si>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</si>
  <si>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</si>
  <si>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</si>
  <si>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</si>
  <si>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</si>
  <si>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</si>
  <si>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</si>
  <si>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</si>
  <si>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</si>
  <si>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</si>
  <si>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</si>
  <si>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</si>
  <si>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</si>
  <si>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</si>
  <si>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</si>
  <si>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</si>
  <si>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</si>
  <si>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</si>
  <si>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</si>
  <si>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</si>
  <si>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</si>
  <si>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</si>
  <si>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</si>
  <si>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</si>
  <si>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</si>
  <si>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</si>
  <si>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</si>
  <si>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</si>
  <si>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</si>
  <si>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</si>
  <si>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</si>
  <si>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</si>
  <si>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</si>
  <si>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</si>
  <si>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</si>
  <si>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</si>
  <si>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</si>
  <si>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</si>
  <si>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</si>
  <si>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</si>
  <si>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</si>
  <si>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</si>
  <si>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</si>
  <si>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</si>
  <si>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</si>
  <si>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</si>
  <si>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</si>
  <si>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</si>
  <si>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</si>
  <si>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</si>
  <si>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</si>
  <si>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</si>
  <si>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</si>
  <si>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</si>
  <si>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</si>
  <si>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</si>
  <si>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</si>
  <si>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</si>
  <si>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</si>
  <si>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</si>
  <si>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</si>
  <si>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</si>
  <si>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</si>
  <si>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</si>
  <si>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</si>
  <si>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</si>
  <si>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</si>
  <si>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</si>
  <si>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</si>
  <si>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</si>
  <si>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</si>
  <si>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</si>
  <si>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</si>
  <si>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</si>
  <si>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</si>
  <si>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</si>
  <si>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</si>
  <si>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</si>
  <si>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</si>
  <si>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</si>
  <si>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</si>
  <si>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</si>
  <si>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</si>
  <si>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</si>
  <si>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</si>
  <si>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</si>
  <si>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</si>
  <si>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</si>
  <si>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</si>
  <si>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</si>
  <si>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</si>
  <si>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</si>
  <si>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</si>
  <si>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</si>
  <si>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</si>
  <si>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</si>
  <si>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</si>
  <si>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</si>
  <si>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</si>
  <si>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</si>
  <si>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</si>
  <si>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</si>
  <si>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</si>
  <si>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</si>
  <si>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</si>
  <si>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</si>
  <si>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</si>
  <si>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</si>
  <si>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</si>
  <si>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</si>
  <si>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</si>
  <si>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</si>
  <si>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</si>
  <si>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</si>
  <si>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</si>
  <si>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</si>
  <si>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</si>
  <si>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</si>
  <si>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</si>
  <si>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</si>
  <si>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</si>
  <si>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</si>
  <si>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</si>
  <si>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</si>
  <si>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</si>
  <si>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</si>
  <si>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</si>
  <si>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</si>
  <si>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</si>
  <si>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</si>
  <si>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</si>
  <si>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</si>
  <si>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</si>
  <si>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</si>
  <si>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</si>
  <si>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</si>
  <si>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</si>
  <si>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</si>
  <si>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</si>
  <si>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</si>
  <si>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</si>
  <si>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</si>
  <si>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</si>
  <si>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</si>
  <si>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</si>
  <si>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</si>
  <si>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</si>
  <si>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</si>
  <si>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</si>
  <si>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</si>
  <si>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</si>
  <si>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</si>
  <si>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</si>
  <si>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</si>
  <si>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</si>
  <si>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</si>
  <si>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</si>
  <si>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</si>
  <si>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</si>
  <si>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</si>
  <si>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</si>
  <si>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</si>
  <si>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</si>
  <si>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</si>
  <si>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</si>
  <si>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</si>
  <si>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</si>
  <si>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</si>
  <si>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</si>
  <si>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</si>
  <si>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</si>
  <si>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</si>
  <si>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</si>
  <si>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</si>
  <si>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</si>
  <si>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</si>
  <si>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</si>
  <si>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</si>
  <si>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</si>
  <si>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</si>
  <si>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</si>
  <si>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</si>
  <si>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</si>
  <si>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</si>
  <si>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</si>
  <si>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</si>
  <si>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</si>
  <si>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</si>
  <si>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</si>
  <si>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</si>
  <si>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</si>
  <si>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</si>
  <si>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</si>
  <si>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</si>
  <si>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</si>
  <si>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</si>
  <si>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</si>
  <si>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</si>
  <si>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</si>
  <si>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</si>
  <si>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</si>
  <si>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</si>
  <si>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</si>
  <si>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</si>
  <si>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</si>
  <si>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</si>
  <si>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</si>
  <si>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</si>
  <si>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</si>
  <si>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</si>
  <si>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</si>
  <si>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</si>
  <si>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</si>
  <si>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</si>
  <si>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</si>
  <si>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</si>
  <si>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</si>
  <si>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</si>
  <si>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</si>
  <si>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</si>
  <si>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</si>
  <si>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</si>
  <si>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</si>
  <si>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</si>
  <si>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</si>
  <si>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</si>
  <si>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</si>
  <si>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</si>
  <si>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</si>
  <si>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</si>
  <si>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</si>
  <si>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</si>
  <si>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</si>
  <si>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</si>
  <si>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</si>
  <si>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</si>
  <si>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</si>
  <si>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</si>
  <si>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</si>
  <si>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</si>
  <si>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</si>
  <si>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</si>
  <si>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</si>
  <si>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</si>
  <si>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</si>
  <si>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</si>
  <si>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</si>
  <si>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</si>
  <si>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</si>
  <si>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</si>
  <si>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</si>
  <si>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</si>
  <si>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</si>
  <si>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</si>
  <si>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</si>
  <si>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</si>
  <si>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</si>
  <si>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</si>
  <si>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</si>
  <si>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</si>
  <si>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</si>
  <si>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</si>
  <si>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</si>
  <si>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</si>
  <si>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</si>
  <si>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</si>
  <si>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</si>
  <si>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</si>
  <si>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</si>
  <si>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</si>
  <si>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</si>
  <si>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</si>
  <si>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</si>
  <si>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</si>
  <si>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</si>
  <si>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</si>
  <si>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</si>
  <si>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</si>
  <si>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</si>
  <si>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</si>
  <si>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</si>
  <si>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</si>
  <si>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</si>
  <si>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</si>
  <si>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</si>
  <si>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</si>
  <si>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</si>
  <si>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</si>
  <si>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</si>
  <si>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</si>
  <si>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</si>
  <si>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</si>
  <si>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</si>
  <si>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</si>
  <si>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</si>
  <si>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</si>
  <si>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</si>
  <si>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</si>
  <si>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</si>
  <si>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</si>
  <si>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</si>
  <si>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</si>
  <si>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</si>
  <si>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</si>
  <si>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</si>
  <si>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</si>
  <si>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</si>
  <si>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</si>
  <si>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</si>
  <si>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</si>
  <si>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</si>
  <si>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</si>
  <si>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</si>
  <si>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</si>
  <si>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</si>
  <si>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</si>
  <si>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</si>
  <si>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</si>
  <si>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</si>
  <si>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</si>
  <si>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</si>
  <si>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</si>
  <si>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</si>
  <si>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</si>
  <si>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</si>
  <si>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</si>
  <si>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</si>
  <si>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</si>
  <si>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</si>
  <si>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</si>
  <si>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</si>
  <si>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</si>
  <si>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</si>
  <si>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</si>
  <si>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</si>
  <si>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</si>
  <si>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</si>
  <si>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</si>
  <si>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</si>
  <si>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</si>
  <si>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</si>
  <si>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</si>
  <si>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</si>
  <si>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</si>
  <si>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</si>
  <si>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</si>
  <si>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</si>
  <si>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</si>
  <si>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</si>
  <si>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</si>
  <si>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</si>
  <si>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</si>
  <si>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</si>
  <si>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</si>
  <si>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</si>
  <si>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</si>
  <si>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</si>
  <si>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</si>
  <si>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</si>
  <si>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</si>
  <si>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</si>
  <si>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</si>
  <si>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</si>
  <si>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</si>
  <si>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</si>
  <si>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</si>
  <si>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</si>
  <si>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</si>
  <si>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</si>
  <si>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</si>
  <si>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</si>
  <si>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</si>
  <si>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</si>
  <si>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</si>
  <si>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</si>
  <si>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</si>
  <si>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</si>
  <si>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</si>
  <si>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</si>
  <si>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</si>
  <si>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</si>
  <si>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</si>
  <si>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</si>
  <si>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</si>
  <si>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</si>
  <si>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</si>
  <si>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</si>
  <si>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</si>
  <si>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</si>
  <si>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</si>
  <si>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</si>
  <si>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</si>
  <si>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</si>
  <si>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</si>
  <si>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</si>
  <si>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</si>
  <si>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</si>
  <si>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</si>
  <si>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</si>
  <si>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</si>
  <si>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</si>
  <si>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</si>
  <si>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</si>
  <si>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</si>
  <si>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</si>
  <si>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</si>
  <si>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</si>
  <si>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</si>
  <si>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</si>
  <si>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</si>
  <si>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</si>
  <si>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</si>
  <si>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</si>
  <si>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</si>
  <si>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</si>
  <si>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</si>
  <si>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</si>
  <si>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</si>
  <si>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</si>
  <si>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</si>
  <si>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</si>
  <si>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</si>
  <si>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</si>
  <si>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</si>
  <si>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</si>
  <si>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</si>
  <si>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</si>
  <si>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</si>
  <si>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</si>
  <si>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</si>
  <si>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</si>
  <si>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</si>
  <si>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</si>
  <si>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</si>
  <si>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</si>
  <si>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</si>
  <si>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</si>
  <si>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</si>
  <si>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</si>
  <si>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</si>
  <si>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</si>
  <si>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</si>
  <si>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</si>
  <si>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</si>
  <si>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</si>
  <si>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</si>
  <si>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</si>
  <si>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</si>
  <si>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</si>
  <si>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</si>
  <si>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</si>
  <si>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</si>
  <si>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</si>
  <si>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</si>
  <si>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</si>
  <si>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</si>
  <si>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</si>
  <si>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</si>
  <si>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</si>
  <si>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</si>
  <si>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</si>
  <si>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</si>
  <si>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</si>
  <si>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</si>
  <si>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</si>
  <si>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</si>
  <si>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</si>
  <si>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</si>
  <si>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</si>
  <si>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</si>
  <si>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</si>
  <si>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</si>
  <si>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</si>
  <si>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</si>
  <si>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</si>
  <si>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</si>
  <si>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</si>
  <si>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</si>
  <si>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</si>
  <si>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</si>
  <si>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</si>
  <si>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</si>
  <si>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</si>
  <si>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</si>
  <si>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</si>
  <si>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</si>
  <si>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</si>
  <si>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</si>
  <si>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</si>
  <si>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</si>
  <si>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</si>
  <si>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</si>
  <si>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</si>
  <si>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</si>
  <si>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</si>
  <si>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</si>
  <si>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</si>
  <si>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</si>
  <si>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</si>
  <si>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</si>
  <si>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</si>
  <si>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</si>
  <si>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</si>
  <si>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</si>
  <si>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</si>
  <si>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</si>
  <si>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</si>
  <si>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</si>
  <si>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</si>
  <si>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</si>
  <si>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</si>
  <si>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</si>
  <si>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</si>
  <si>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</si>
  <si>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</si>
  <si>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</si>
  <si>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</si>
  <si>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</si>
  <si>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</si>
  <si>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</si>
  <si>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</si>
  <si>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</si>
  <si>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</si>
  <si>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</si>
  <si>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</si>
  <si>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</si>
  <si>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</si>
  <si>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</si>
  <si>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</si>
  <si>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</si>
  <si>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</si>
  <si>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</si>
  <si>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</si>
  <si>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</si>
  <si>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</si>
  <si>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</si>
  <si>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</si>
  <si>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</si>
  <si>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</si>
  <si>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</si>
  <si>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</si>
  <si>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</si>
  <si>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</si>
  <si>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</si>
  <si>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</si>
  <si>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</si>
  <si>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</si>
  <si>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</si>
  <si>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</si>
  <si>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</si>
  <si>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</si>
  <si>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</si>
  <si>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</si>
  <si>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</si>
  <si>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</si>
  <si>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</si>
  <si>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</si>
  <si>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</si>
  <si>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</si>
  <si>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</si>
  <si>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</si>
  <si>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</si>
  <si>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</si>
  <si>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</si>
  <si>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</si>
  <si>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</si>
  <si>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</si>
  <si>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</si>
  <si>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</si>
  <si>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</si>
  <si>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</si>
  <si>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</si>
  <si>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</si>
  <si>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</si>
  <si>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</si>
  <si>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</si>
  <si>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</si>
  <si>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</si>
  <si>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</si>
  <si>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</si>
  <si>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</si>
  <si>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</si>
  <si>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</si>
  <si>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</si>
  <si>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</si>
  <si>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</si>
  <si>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</si>
  <si>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</si>
  <si>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</si>
  <si>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</si>
  <si>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</si>
  <si>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</si>
  <si>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</si>
  <si>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</si>
  <si>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</si>
  <si>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</si>
  <si>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</si>
  <si>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</si>
  <si>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</si>
  <si>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</si>
  <si>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</si>
  <si>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</si>
  <si>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</si>
  <si>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</si>
  <si>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</si>
  <si>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</si>
  <si>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</si>
  <si>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</si>
  <si>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</si>
  <si>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</si>
  <si>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</si>
  <si>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</si>
  <si>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</si>
  <si>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</si>
  <si>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</si>
  <si>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</si>
  <si>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</si>
  <si>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</si>
  <si>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</si>
  <si>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</si>
  <si>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</si>
  <si>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</si>
  <si>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</si>
  <si>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</si>
  <si>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</si>
  <si>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</si>
  <si>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</si>
  <si>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</si>
  <si>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</si>
  <si>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</si>
  <si>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</si>
  <si>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</si>
  <si>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</si>
  <si>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</si>
  <si>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</si>
  <si>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</si>
  <si>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</si>
  <si>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</si>
  <si>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</si>
  <si>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</si>
  <si>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</si>
  <si>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</si>
  <si>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</si>
  <si>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</si>
  <si>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</si>
  <si>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</si>
  <si>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</si>
  <si>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</si>
  <si>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</si>
  <si>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</si>
  <si>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</si>
  <si>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</si>
  <si>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</si>
  <si>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</si>
  <si>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</si>
  <si>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</si>
  <si>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</si>
  <si>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</si>
  <si>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</si>
  <si>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</si>
  <si>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</si>
  <si>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</si>
  <si>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</si>
  <si>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</si>
  <si>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</si>
  <si>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</si>
  <si>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</si>
  <si>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</si>
  <si>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</si>
  <si>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</si>
  <si>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光の家療育センター</t>
    <phoneticPr fontId="3"/>
  </si>
  <si>
    <t>〒350-0446 入間郡毛呂山町大字小田谷字瀬田１６２</t>
    <phoneticPr fontId="3"/>
  </si>
  <si>
    <t>〇</t>
  </si>
  <si>
    <t>社会福祉法人</t>
  </si>
  <si>
    <t>複数の診療科で活用</t>
  </si>
  <si>
    <t>内科</t>
  </si>
  <si>
    <t>ＤＰＣ病院ではない</t>
  </si>
  <si>
    <t>-</t>
    <phoneticPr fontId="3"/>
  </si>
  <si>
    <t>第１光の家２階病棟</t>
  </si>
  <si>
    <t>慢性期機能</t>
  </si>
  <si>
    <t>第１光の家３階病棟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</si>
</sst>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042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120</v>
      </c>
      <c r="K99" s="237" t="str">
        <f>IF(OR(COUNTIF(L99:M99,"未確認")&gt;0,COUNTIF(L99:M99,"~*")&gt;0),"※","")</f>
        <v/>
      </c>
      <c r="L99" s="258">
        <v>60</v>
      </c>
      <c r="M99" s="258">
        <v>60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IF(OR(COUNTIF(L101:M101,"未確認")&gt;0,COUNTIF(L101:M101,"~*")&gt;0),"※","")</f>
        <v/>
      </c>
      <c r="L101" s="258">
        <v>60</v>
      </c>
      <c r="M101" s="258">
        <v>60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IF(OR(COUNTIF(L101:M101,"未確認")&gt;0,COUNTIF(L101:M101,"~*")&gt;0),"※","")</f>
        <v/>
      </c>
      <c r="L102" s="258">
        <v>60</v>
      </c>
      <c r="M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1042</v>
      </c>
    </row>
    <row r="122" spans="1:22" s="83" customFormat="1" ht="40.5" customHeight="1">
      <c r="A122" s="244" t="s">
        <v>619</v>
      </c>
      <c r="B122" s="1"/>
      <c r="C122" s="295"/>
      <c r="D122" s="297"/>
      <c r="E122" s="396"/>
      <c r="F122" s="418"/>
      <c r="G122" s="418"/>
      <c r="H122" s="397"/>
      <c r="I122" s="354"/>
      <c r="J122" s="101"/>
      <c r="K122" s="102"/>
      <c r="L122" s="98" t="s">
        <v>1042</v>
      </c>
      <c r="M122" s="98" t="s">
        <v>534</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103</v>
      </c>
      <c r="K167" s="264" t="str">
        <f t="shared" si="3"/>
        <v/>
      </c>
      <c r="L167" s="117">
        <v>55</v>
      </c>
      <c r="M167" s="117">
        <v>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8.07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52</v>
      </c>
      <c r="K269" s="81" t="str">
        <f t="shared" si="8"/>
        <v/>
      </c>
      <c r="L269" s="147">
        <v>26</v>
      </c>
      <c r="M269" s="147">
        <v>26</v>
      </c>
    </row>
    <row r="270" spans="1:22" s="83" customFormat="1" ht="34.5" customHeight="1">
      <c r="A270" s="249" t="s">
        <v>725</v>
      </c>
      <c r="B270" s="120"/>
      <c r="C270" s="371"/>
      <c r="D270" s="371"/>
      <c r="E270" s="371"/>
      <c r="F270" s="371"/>
      <c r="G270" s="371" t="s">
        <v>148</v>
      </c>
      <c r="H270" s="371"/>
      <c r="I270" s="404"/>
      <c r="J270" s="266">
        <f t="shared" si="9"/>
        <v>2.4500000000000002</v>
      </c>
      <c r="K270" s="81" t="str">
        <f t="shared" si="8"/>
        <v/>
      </c>
      <c r="L270" s="148">
        <v>1.1000000000000001</v>
      </c>
      <c r="M270" s="148">
        <v>1.35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1.06</v>
      </c>
      <c r="K272" s="81" t="str">
        <f t="shared" si="8"/>
        <v/>
      </c>
      <c r="L272" s="148">
        <v>0.7</v>
      </c>
      <c r="M272" s="148">
        <v>0.36</v>
      </c>
    </row>
    <row r="273" spans="1:13" s="83" customFormat="1" ht="34.5" customHeight="1">
      <c r="A273" s="249" t="s">
        <v>727</v>
      </c>
      <c r="B273" s="120"/>
      <c r="C273" s="371" t="s">
        <v>152</v>
      </c>
      <c r="D273" s="372"/>
      <c r="E273" s="372"/>
      <c r="F273" s="372"/>
      <c r="G273" s="371" t="s">
        <v>146</v>
      </c>
      <c r="H273" s="371"/>
      <c r="I273" s="404"/>
      <c r="J273" s="266">
        <f t="shared" si="9"/>
        <v>32</v>
      </c>
      <c r="K273" s="81" t="str">
        <f t="shared" si="8"/>
        <v/>
      </c>
      <c r="L273" s="147">
        <v>16</v>
      </c>
      <c r="M273" s="147">
        <v>16</v>
      </c>
    </row>
    <row r="274" spans="1:13" s="83" customFormat="1" ht="34.5" customHeight="1">
      <c r="A274" s="249" t="s">
        <v>727</v>
      </c>
      <c r="B274" s="120"/>
      <c r="C274" s="372"/>
      <c r="D274" s="372"/>
      <c r="E274" s="372"/>
      <c r="F274" s="372"/>
      <c r="G274" s="371" t="s">
        <v>148</v>
      </c>
      <c r="H274" s="371"/>
      <c r="I274" s="404"/>
      <c r="J274" s="266">
        <f t="shared" si="9"/>
        <v>11.61</v>
      </c>
      <c r="K274" s="81" t="str">
        <f t="shared" si="8"/>
        <v/>
      </c>
      <c r="L274" s="148">
        <v>5.31</v>
      </c>
      <c r="M274" s="148">
        <v>6.3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3.95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1.94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116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28.43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v>
      </c>
      <c r="K392" s="81" t="str">
        <f t="shared" ref="K392:K397" si="12">IF(OR(COUNTIF(L392:M392,"未確認")&gt;0,COUNTIF(L392:M392,"~*")&gt;0),"※","")</f>
        <v/>
      </c>
      <c r="L392" s="147">
        <v>5</v>
      </c>
      <c r="M392" s="147">
        <v>5</v>
      </c>
    </row>
    <row r="393" spans="1:22" s="83" customFormat="1" ht="34.5" customHeight="1">
      <c r="A393" s="249" t="s">
        <v>773</v>
      </c>
      <c r="B393" s="84"/>
      <c r="C393" s="370"/>
      <c r="D393" s="380"/>
      <c r="E393" s="320" t="s">
        <v>224</v>
      </c>
      <c r="F393" s="321"/>
      <c r="G393" s="321"/>
      <c r="H393" s="322"/>
      <c r="I393" s="343"/>
      <c r="J393" s="140">
        <f t="shared" si="11"/>
        <v>10</v>
      </c>
      <c r="K393" s="81" t="str">
        <f t="shared" si="12"/>
        <v/>
      </c>
      <c r="L393" s="147">
        <v>5</v>
      </c>
      <c r="M393" s="147">
        <v>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40140</v>
      </c>
      <c r="K396" s="81" t="str">
        <f t="shared" si="12"/>
        <v/>
      </c>
      <c r="L396" s="147">
        <v>20134</v>
      </c>
      <c r="M396" s="147">
        <v>20006</v>
      </c>
    </row>
    <row r="397" spans="1:22" s="83" customFormat="1" ht="34.5" customHeight="1">
      <c r="A397" s="250" t="s">
        <v>777</v>
      </c>
      <c r="B397" s="119"/>
      <c r="C397" s="370"/>
      <c r="D397" s="320" t="s">
        <v>228</v>
      </c>
      <c r="E397" s="321"/>
      <c r="F397" s="321"/>
      <c r="G397" s="321"/>
      <c r="H397" s="322"/>
      <c r="I397" s="344"/>
      <c r="J397" s="140">
        <f t="shared" si="11"/>
        <v>17</v>
      </c>
      <c r="K397" s="81" t="str">
        <f t="shared" si="12"/>
        <v/>
      </c>
      <c r="L397" s="147">
        <v>8</v>
      </c>
      <c r="M397" s="147">
        <v>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v>
      </c>
      <c r="K405" s="81" t="str">
        <f t="shared" ref="K405:K422" si="14">IF(OR(COUNTIF(L405:M405,"未確認")&gt;0,COUNTIF(L405:M405,"~*")&gt;0),"※","")</f>
        <v/>
      </c>
      <c r="L405" s="147">
        <v>5</v>
      </c>
      <c r="M405" s="147">
        <v>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10</v>
      </c>
      <c r="K407" s="81" t="str">
        <f t="shared" si="14"/>
        <v/>
      </c>
      <c r="L407" s="147">
        <v>5</v>
      </c>
      <c r="M407" s="147">
        <v>5</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17</v>
      </c>
      <c r="K413" s="81" t="str">
        <f t="shared" si="14"/>
        <v/>
      </c>
      <c r="L413" s="147">
        <v>8</v>
      </c>
      <c r="M413" s="147">
        <v>9</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9</v>
      </c>
      <c r="K415" s="81" t="str">
        <f t="shared" si="14"/>
        <v/>
      </c>
      <c r="L415" s="147">
        <v>4</v>
      </c>
      <c r="M415" s="147">
        <v>5</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3</v>
      </c>
      <c r="M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16</v>
      </c>
      <c r="K430" s="193" t="str">
        <f>IF(OR(COUNTIF(L430:M430,"未確認")&gt;0,COUNTIF(L430:M430,"~*")&gt;0),"※","")</f>
        <v/>
      </c>
      <c r="L430" s="147">
        <v>7</v>
      </c>
      <c r="M430" s="147">
        <v>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v>
      </c>
      <c r="K433" s="193" t="str">
        <f>IF(OR(COUNTIF(L433:M433,"未確認")&gt;0,COUNTIF(L433:M433,"~*")&gt;0),"※","")</f>
        <v/>
      </c>
      <c r="L433" s="147">
        <v>7</v>
      </c>
      <c r="M433" s="147">
        <v>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102</v>
      </c>
      <c r="K646" s="201" t="str">
        <f t="shared" ref="K646:K660" si="33">IF(OR(COUNTIF(L646:M646,"未確認")&gt;0,COUNTIF(L646:M646,"*")&gt;0),"※","")</f>
        <v/>
      </c>
      <c r="L646" s="117">
        <v>54</v>
      </c>
      <c r="M646" s="117">
        <v>48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102</v>
      </c>
      <c r="K652" s="201" t="str">
        <f t="shared" si="33"/>
        <v/>
      </c>
      <c r="L652" s="117">
        <v>54</v>
      </c>
      <c r="M652" s="117">
        <v>48</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103</v>
      </c>
      <c r="K694" s="201" t="str">
        <f>IF(OR(COUNTIF(L694:M694,"未確認")&gt;0,COUNTIF(L694:M694,"*")&gt;0),"※","")</f>
        <v/>
      </c>
      <c r="L694" s="117">
        <v>55</v>
      </c>
      <c r="M694" s="117">
        <v>48</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65</v>
      </c>
      <c r="K695" s="201" t="str">
        <f>IF(OR(COUNTIF(L695:M695,"未確認")&gt;0,COUNTIF(L695:M695,"*")&gt;0),"※","")</f>
        <v/>
      </c>
      <c r="L695" s="117">
        <v>43</v>
      </c>
      <c r="M695" s="117">
        <v>22</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102</v>
      </c>
      <c r="K696" s="201" t="str">
        <f>IF(OR(COUNTIF(L696:M696,"未確認")&gt;0,COUNTIF(L696:M696,"*")&gt;0),"※","")</f>
        <v/>
      </c>
      <c r="L696" s="117">
        <v>54</v>
      </c>
      <c r="M696" s="117">
        <v>48</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162704-4F1B-4E56-A9D0-A09CF85064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2019-12-23T00:30:35Z</dcterms:modified>
</cp:coreProperties>
</file>