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C889AC0-7294-4F74-9E78-6B5E145F9CF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<sst xmlns="http://schemas.openxmlformats.org/spreadsheetml/2006/main" count="3388" uniqueCount="1060">
  <si>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</si>
  <si>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</si>
  <si>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</si>
  <si>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</si>
  <si>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</si>
  <si>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</si>
  <si>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</si>
  <si>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</si>
  <si>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</si>
  <si>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</si>
  <si>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</si>
  <si>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</si>
  <si>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</si>
  <si>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</si>
  <si>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</si>
  <si>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</si>
  <si>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</si>
  <si>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</si>
  <si>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</si>
  <si>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</si>
  <si>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</si>
  <si>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</si>
  <si>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</si>
  <si>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</si>
  <si>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</si>
  <si>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</si>
  <si>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</si>
  <si>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</si>
  <si>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</si>
  <si>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</si>
  <si>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</si>
  <si>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</si>
  <si>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</si>
  <si>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</si>
  <si>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</si>
  <si>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</si>
  <si>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</si>
  <si>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</si>
  <si>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</si>
  <si>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</si>
  <si>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</si>
  <si>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</si>
  <si>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</si>
  <si>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</si>
  <si>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</si>
  <si>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</si>
  <si>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</si>
  <si>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</si>
  <si>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</si>
  <si>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</si>
  <si>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</si>
  <si>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</si>
  <si>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</si>
  <si>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</si>
  <si>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</si>
  <si>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</si>
  <si>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</si>
  <si>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</si>
  <si>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</si>
  <si>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</si>
  <si>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</si>
  <si>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</si>
  <si>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</si>
  <si>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</si>
  <si>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</si>
  <si>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</si>
  <si>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</si>
  <si>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</si>
  <si>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</si>
  <si>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</si>
  <si>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</si>
  <si>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</si>
  <si>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</si>
  <si>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</si>
  <si>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</si>
  <si>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</si>
  <si>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</si>
  <si>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</si>
  <si>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</si>
  <si>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</si>
  <si>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</si>
  <si>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</si>
  <si>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</si>
  <si>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</si>
  <si>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</si>
  <si>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</si>
  <si>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</si>
  <si>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</si>
  <si>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</si>
  <si>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</si>
  <si>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</si>
  <si>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</si>
  <si>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</si>
  <si>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</si>
  <si>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</si>
  <si>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</si>
  <si>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</si>
  <si>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</si>
  <si>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</si>
  <si>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</si>
  <si>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</si>
  <si>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</si>
  <si>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</si>
  <si>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</si>
  <si>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</si>
  <si>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</si>
  <si>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</si>
  <si>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</si>
  <si>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</si>
  <si>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</si>
  <si>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</si>
  <si>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</si>
  <si>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</si>
  <si>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</si>
  <si>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</si>
  <si>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</si>
  <si>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</si>
  <si>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</si>
  <si>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</si>
  <si>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</si>
  <si>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</si>
  <si>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</si>
  <si>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</si>
  <si>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</si>
  <si>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</si>
  <si>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</si>
  <si>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</si>
  <si>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</si>
  <si>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</si>
  <si>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</si>
  <si>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</si>
  <si>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</si>
  <si>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</si>
  <si>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</si>
  <si>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</si>
  <si>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</si>
  <si>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</si>
  <si>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</si>
  <si>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</si>
  <si>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</si>
  <si>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</si>
  <si>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</si>
  <si>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</si>
  <si>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</si>
  <si>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</si>
  <si>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</si>
  <si>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</si>
  <si>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</si>
  <si>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</si>
  <si>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</si>
  <si>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</si>
  <si>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</si>
  <si>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</si>
  <si>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</si>
  <si>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</si>
  <si>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</si>
  <si>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</si>
  <si>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</si>
  <si>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</si>
  <si>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</si>
  <si>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</si>
  <si>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</si>
  <si>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</si>
  <si>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</si>
  <si>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</si>
  <si>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</si>
  <si>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</si>
  <si>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</si>
  <si>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</si>
  <si>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</si>
  <si>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</si>
  <si>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</si>
  <si>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</si>
  <si>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</si>
  <si>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</si>
  <si>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</si>
  <si>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</si>
  <si>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</si>
  <si>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</si>
  <si>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</si>
  <si>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</si>
  <si>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</si>
  <si>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</si>
  <si>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</si>
  <si>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</si>
  <si>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</si>
  <si>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</si>
  <si>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</si>
  <si>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</si>
  <si>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</si>
  <si>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</si>
  <si>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</si>
  <si>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</si>
  <si>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</si>
  <si>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</si>
  <si>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</si>
  <si>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</si>
  <si>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</si>
  <si>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</si>
  <si>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</si>
  <si>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</si>
  <si>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</si>
  <si>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</si>
  <si>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</si>
  <si>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</si>
  <si>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</si>
  <si>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</si>
  <si>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</si>
  <si>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</si>
  <si>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</si>
  <si>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</si>
  <si>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</si>
  <si>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</si>
  <si>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</si>
  <si>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</si>
  <si>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</si>
  <si>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</si>
  <si>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</si>
  <si>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</si>
  <si>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</si>
  <si>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</si>
  <si>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</si>
  <si>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</si>
  <si>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</si>
  <si>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</si>
  <si>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</si>
  <si>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</si>
  <si>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</si>
  <si>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</si>
  <si>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</si>
  <si>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</si>
  <si>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</si>
  <si>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</si>
  <si>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</si>
  <si>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</si>
  <si>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</si>
  <si>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</si>
  <si>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</si>
  <si>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</si>
  <si>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</si>
  <si>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</si>
  <si>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</si>
  <si>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</si>
  <si>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</si>
  <si>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</si>
  <si>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</si>
  <si>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</si>
  <si>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</si>
  <si>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</si>
  <si>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</si>
  <si>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</si>
  <si>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</si>
  <si>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</si>
  <si>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</si>
  <si>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</si>
  <si>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</si>
  <si>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</si>
  <si>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</si>
  <si>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</si>
  <si>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</si>
  <si>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</si>
  <si>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</si>
  <si>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</si>
  <si>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</si>
  <si>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</si>
  <si>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</si>
  <si>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</si>
  <si>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</si>
  <si>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</si>
  <si>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</si>
  <si>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</si>
  <si>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</si>
  <si>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</si>
  <si>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</si>
  <si>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</si>
  <si>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</si>
  <si>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</si>
  <si>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</si>
  <si>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</si>
  <si>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</si>
  <si>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</si>
  <si>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</si>
  <si>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</si>
  <si>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</si>
  <si>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</si>
  <si>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</si>
  <si>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</si>
  <si>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</si>
  <si>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</si>
  <si>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</si>
  <si>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</si>
  <si>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</si>
  <si>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</si>
  <si>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</si>
  <si>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</si>
  <si>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</si>
  <si>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</si>
  <si>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</si>
  <si>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</si>
  <si>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</si>
  <si>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</si>
  <si>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</si>
  <si>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</si>
  <si>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</si>
  <si>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</si>
  <si>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</si>
  <si>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</si>
  <si>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</si>
  <si>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</si>
  <si>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</si>
  <si>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</si>
  <si>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</si>
  <si>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</si>
  <si>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</si>
  <si>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</si>
  <si>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</si>
  <si>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</si>
  <si>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</si>
  <si>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</si>
  <si>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</si>
  <si>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</si>
  <si>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</si>
  <si>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</si>
  <si>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</si>
  <si>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</si>
  <si>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</si>
  <si>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</si>
  <si>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</si>
  <si>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</si>
  <si>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</si>
  <si>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</si>
  <si>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</si>
  <si>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</si>
  <si>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</si>
  <si>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</si>
  <si>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</si>
  <si>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</si>
  <si>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</si>
  <si>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</si>
  <si>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</si>
  <si>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</si>
  <si>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</si>
  <si>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</si>
  <si>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</si>
  <si>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</si>
  <si>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</si>
  <si>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</si>
  <si>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</si>
  <si>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</si>
  <si>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</si>
  <si>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</si>
  <si>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</si>
  <si>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</si>
  <si>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</si>
  <si>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</si>
  <si>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</si>
  <si>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</si>
  <si>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</si>
  <si>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</si>
  <si>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</si>
  <si>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</si>
  <si>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</si>
  <si>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</si>
  <si>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</si>
  <si>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</si>
  <si>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</si>
  <si>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</si>
  <si>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</si>
  <si>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</si>
  <si>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</si>
  <si>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</si>
  <si>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</si>
  <si>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</si>
  <si>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</si>
  <si>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</si>
  <si>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</si>
  <si>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</si>
  <si>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</si>
  <si>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</si>
  <si>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</si>
  <si>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</si>
  <si>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</si>
  <si>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</si>
  <si>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</si>
  <si>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</si>
  <si>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</si>
  <si>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</si>
  <si>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</si>
  <si>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</si>
  <si>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</si>
  <si>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</si>
  <si>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</si>
  <si>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</si>
  <si>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</si>
  <si>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</si>
  <si>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</si>
  <si>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</si>
  <si>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</si>
  <si>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</si>
  <si>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</si>
  <si>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</si>
  <si>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</si>
  <si>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</si>
  <si>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</si>
  <si>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</si>
  <si>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</si>
  <si>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</si>
  <si>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</si>
  <si>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</si>
  <si>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</si>
  <si>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</si>
  <si>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</si>
  <si>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</si>
  <si>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</si>
  <si>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</si>
  <si>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</si>
  <si>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</si>
  <si>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</si>
  <si>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</si>
  <si>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</si>
  <si>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</si>
  <si>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</si>
  <si>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</si>
  <si>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</si>
  <si>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</si>
  <si>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</si>
  <si>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</si>
  <si>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</si>
  <si>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</si>
  <si>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</si>
  <si>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</si>
  <si>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</si>
  <si>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</si>
  <si>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</si>
  <si>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</si>
  <si>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</si>
  <si>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</si>
  <si>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</si>
  <si>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</si>
  <si>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</si>
  <si>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</si>
  <si>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</si>
  <si>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</si>
  <si>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</si>
  <si>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</si>
  <si>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</si>
  <si>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</si>
  <si>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</si>
  <si>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</si>
  <si>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</si>
  <si>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</si>
  <si>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</si>
  <si>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</si>
  <si>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</si>
  <si>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</si>
  <si>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</si>
  <si>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</si>
  <si>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</si>
  <si>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</si>
  <si>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</si>
  <si>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</si>
  <si>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</si>
  <si>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</si>
  <si>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</si>
  <si>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</si>
  <si>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</si>
  <si>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</si>
  <si>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</si>
  <si>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</si>
  <si>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</si>
  <si>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</si>
  <si>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</si>
  <si>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</si>
  <si>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</si>
  <si>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</si>
  <si>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</si>
  <si>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</si>
  <si>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</si>
  <si>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</si>
  <si>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</si>
  <si>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</si>
  <si>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</si>
  <si>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</si>
  <si>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</si>
  <si>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</si>
  <si>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</si>
  <si>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</si>
  <si>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</si>
  <si>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</si>
  <si>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</si>
  <si>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</si>
  <si>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</si>
  <si>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</si>
  <si>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</si>
  <si>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</si>
  <si>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</si>
  <si>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</si>
  <si>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</si>
  <si>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</si>
  <si>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</si>
  <si>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</si>
  <si>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</si>
  <si>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</si>
  <si>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</si>
  <si>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</si>
  <si>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</si>
  <si>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</si>
  <si>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</si>
  <si>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</si>
  <si>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</si>
  <si>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</si>
  <si>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</si>
  <si>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</si>
  <si>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</si>
  <si>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</si>
  <si>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</si>
  <si>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</si>
  <si>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</si>
  <si>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</si>
  <si>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</si>
  <si>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</si>
  <si>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</si>
  <si>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</si>
  <si>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</si>
  <si>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</si>
  <si>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</si>
  <si>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</si>
  <si>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</si>
  <si>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</si>
  <si>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</si>
  <si>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</si>
  <si>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</si>
  <si>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</si>
  <si>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</si>
  <si>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</si>
  <si>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</si>
  <si>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</si>
  <si>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</si>
  <si>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</si>
  <si>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</si>
  <si>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</si>
  <si>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</si>
  <si>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</si>
  <si>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</si>
  <si>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</si>
  <si>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</si>
  <si>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</si>
  <si>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</si>
  <si>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</si>
  <si>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</si>
  <si>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</si>
  <si>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</si>
  <si>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</si>
  <si>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</si>
  <si>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</si>
  <si>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</si>
  <si>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</si>
  <si>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</si>
  <si>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</si>
  <si>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</si>
  <si>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</si>
  <si>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</si>
  <si>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</si>
  <si>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</si>
  <si>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</si>
  <si>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</si>
  <si>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</si>
  <si>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</si>
  <si>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</si>
  <si>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</si>
  <si>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</si>
  <si>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</si>
  <si>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</si>
  <si>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</si>
  <si>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</si>
  <si>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</si>
  <si>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</si>
  <si>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</si>
  <si>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</si>
  <si>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</si>
  <si>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</si>
  <si>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</si>
  <si>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</si>
  <si>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</si>
  <si>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</si>
  <si>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</si>
  <si>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</si>
  <si>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</si>
  <si>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</si>
  <si>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</si>
  <si>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</si>
  <si>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</si>
  <si>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</si>
  <si>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</si>
  <si>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</si>
  <si>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</si>
  <si>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</si>
  <si>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</si>
  <si>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</si>
  <si>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</si>
  <si>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</si>
  <si>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</si>
  <si>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</si>
  <si>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</si>
  <si>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</si>
  <si>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</si>
  <si>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</si>
  <si>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</si>
  <si>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</si>
  <si>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</si>
  <si>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</si>
  <si>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</si>
  <si>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</si>
  <si>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</si>
  <si>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</si>
  <si>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</si>
  <si>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</si>
  <si>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</si>
  <si>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</si>
  <si>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</si>
  <si>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</si>
  <si>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</si>
  <si>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</si>
  <si>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</si>
  <si>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</si>
  <si>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</si>
  <si>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</si>
  <si>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</si>
  <si>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</si>
  <si>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</si>
  <si>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</si>
  <si>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</si>
  <si>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</si>
  <si>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</si>
  <si>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</si>
  <si>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</si>
  <si>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</si>
  <si>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</si>
  <si>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</si>
  <si>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</si>
  <si>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</si>
  <si>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</si>
  <si>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</si>
  <si>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</si>
  <si>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</si>
  <si>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</si>
  <si>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</si>
  <si>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</si>
  <si>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</si>
  <si>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</si>
  <si>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</si>
  <si>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</si>
  <si>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</si>
  <si>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</si>
  <si>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</si>
  <si>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</si>
  <si>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</si>
  <si>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</si>
  <si>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</si>
  <si>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</si>
  <si>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</si>
  <si>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</si>
  <si>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</si>
  <si>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</si>
  <si>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</si>
  <si>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</si>
  <si>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</si>
  <si>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</si>
  <si>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</si>
  <si>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</si>
  <si>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</si>
  <si>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</si>
  <si>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</si>
  <si>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</si>
  <si>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</si>
  <si>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</si>
  <si>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</si>
  <si>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</si>
  <si>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</si>
  <si>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</si>
  <si>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</si>
  <si>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</si>
  <si>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</si>
  <si>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</si>
  <si>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</si>
  <si>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</si>
  <si>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</si>
  <si>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</si>
  <si>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</si>
  <si>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</si>
  <si>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</si>
  <si>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</si>
  <si>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</si>
  <si>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</si>
  <si>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</si>
  <si>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</si>
  <si>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</si>
  <si>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</si>
  <si>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</si>
  <si>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</si>
  <si>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</si>
  <si>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</si>
  <si>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</si>
  <si>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</si>
  <si>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</si>
  <si>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</si>
  <si>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</si>
  <si>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</si>
  <si>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</si>
  <si>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</si>
  <si>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</si>
  <si>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</si>
  <si>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</si>
  <si>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</si>
  <si>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</si>
  <si>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</si>
  <si>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</si>
  <si>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</si>
  <si>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</si>
  <si>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</si>
  <si>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</si>
  <si>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</si>
  <si>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</si>
  <si>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</si>
  <si>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</si>
  <si>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</si>
  <si>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</si>
  <si>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</si>
  <si>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</si>
  <si>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</si>
  <si>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</si>
  <si>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</si>
  <si>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</si>
  <si>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</si>
  <si>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</si>
  <si>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</si>
  <si>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</si>
  <si>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</si>
  <si>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</si>
  <si>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</si>
  <si>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</si>
  <si>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</si>
  <si>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</si>
  <si>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</si>
  <si>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</si>
  <si>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</si>
  <si>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</si>
  <si>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</si>
  <si>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</si>
  <si>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</si>
  <si>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</si>
  <si>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</si>
  <si>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</si>
  <si>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</si>
  <si>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</si>
  <si>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</si>
  <si>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</si>
  <si>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</si>
  <si>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</si>
  <si>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</si>
  <si>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</si>
  <si>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</si>
  <si>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</si>
  <si>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</si>
  <si>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</si>
  <si>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</si>
  <si>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</si>
  <si>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</si>
  <si>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</si>
  <si>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</si>
  <si>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</si>
  <si>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</si>
  <si>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</si>
  <si>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</si>
  <si>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</si>
  <si>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</si>
  <si>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</si>
  <si>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</si>
  <si>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</si>
  <si>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</si>
  <si>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</si>
  <si>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</si>
  <si>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</si>
  <si>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</si>
  <si>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</si>
  <si>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</si>
  <si>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</si>
  <si>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</si>
  <si>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</si>
  <si>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</si>
  <si>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</si>
  <si>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</si>
  <si>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</si>
  <si>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</si>
  <si>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</si>
  <si>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</si>
  <si>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</si>
  <si>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</si>
  <si>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</si>
  <si>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</si>
  <si>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</si>
  <si>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</si>
  <si>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</si>
  <si>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</si>
  <si>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</si>
  <si>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</si>
  <si>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</si>
  <si>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</si>
  <si>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</si>
  <si>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</si>
  <si>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</si>
  <si>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</si>
  <si>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</si>
  <si>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</si>
  <si>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</si>
  <si>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</si>
  <si>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</si>
  <si>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</si>
  <si>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</si>
  <si>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</si>
  <si>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</si>
  <si>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</si>
  <si>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</si>
  <si>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</si>
  <si>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</si>
  <si>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</si>
  <si>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</si>
  <si>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</si>
  <si>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</si>
  <si>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</si>
  <si>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</si>
  <si>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</si>
  <si>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</si>
  <si>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</si>
  <si>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</si>
  <si>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</si>
  <si>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</si>
  <si>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</si>
  <si>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</si>
  <si>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</si>
  <si>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</si>
  <si>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</si>
  <si>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</si>
  <si>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</si>
  <si>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</si>
  <si>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</si>
  <si>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</si>
  <si>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</si>
  <si>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</si>
  <si>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</si>
  <si>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</si>
  <si>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</si>
  <si>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</si>
  <si>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</si>
  <si>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</si>
  <si>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</si>
  <si>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</si>
  <si>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</si>
  <si>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</si>
  <si>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</si>
  <si>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</si>
  <si>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</si>
  <si>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</si>
  <si>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</si>
  <si>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</si>
  <si>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</si>
  <si>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</si>
  <si>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</si>
  <si>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</si>
  <si>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</si>
  <si>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</si>
  <si>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</si>
  <si>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</si>
  <si>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</si>
  <si>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</si>
  <si>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</si>
  <si>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</si>
  <si>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</si>
  <si>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</si>
  <si>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</si>
  <si>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</si>
  <si>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</si>
  <si>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</si>
  <si>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</si>
  <si>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</si>
  <si>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</si>
  <si>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</si>
  <si>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</si>
  <si>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</si>
  <si>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</si>
  <si>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</si>
  <si>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</si>
  <si>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</si>
  <si>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</si>
  <si>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</si>
  <si>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</si>
  <si>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</si>
  <si>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</si>
  <si>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</si>
  <si>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</si>
  <si>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</si>
  <si>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</si>
  <si>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</si>
  <si>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</si>
  <si>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</si>
  <si>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</si>
  <si>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</si>
  <si>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</si>
  <si>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</si>
  <si>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</si>
  <si>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</si>
  <si>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</si>
  <si>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</si>
  <si>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</si>
  <si>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</si>
  <si>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</si>
  <si>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</si>
  <si>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</si>
  <si>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</si>
  <si>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</si>
  <si>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</si>
  <si>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</si>
  <si>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</si>
  <si>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</si>
  <si>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</si>
  <si>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</si>
  <si>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</si>
  <si>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</si>
  <si>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</si>
  <si>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</si>
  <si>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</si>
  <si>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</si>
  <si>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</si>
  <si>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</si>
  <si>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</si>
  <si>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</si>
  <si>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</si>
  <si>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</si>
  <si>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</si>
  <si>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</si>
  <si>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</si>
  <si>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</si>
  <si>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</si>
  <si>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</si>
  <si>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</si>
  <si>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</si>
  <si>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</si>
  <si>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</si>
  <si>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</si>
  <si>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</si>
  <si>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</si>
  <si>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</si>
  <si>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</si>
  <si>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</si>
  <si>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</si>
  <si>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</si>
  <si>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</si>
  <si>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</si>
  <si>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</si>
  <si>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</si>
  <si>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</si>
  <si>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</si>
  <si>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</si>
  <si>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</si>
  <si>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</si>
  <si>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</si>
  <si>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</si>
  <si>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</si>
  <si>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</si>
  <si>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</si>
  <si>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</si>
  <si>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</si>
  <si>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</si>
  <si>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</si>
  <si>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</si>
  <si>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</si>
  <si>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</si>
  <si>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</si>
  <si>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</si>
  <si>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</si>
  <si>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</si>
  <si>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</si>
  <si>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</si>
  <si>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</si>
  <si>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</si>
  <si>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</si>
  <si>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</si>
  <si>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</si>
  <si>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</si>
  <si>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</si>
  <si>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</si>
  <si>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</si>
  <si>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</si>
  <si>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</si>
  <si>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</si>
  <si>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</si>
  <si>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</si>
  <si>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</si>
  <si>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</si>
  <si>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</si>
  <si>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</si>
  <si>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</si>
  <si>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</si>
  <si>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</si>
  <si>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</si>
  <si>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</si>
  <si>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</si>
  <si>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</si>
  <si>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</si>
  <si>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</si>
  <si>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</si>
  <si>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</si>
  <si>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</si>
  <si>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</si>
  <si>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</si>
  <si>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</si>
  <si>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</si>
  <si>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</si>
  <si>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</si>
  <si>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</si>
  <si>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</si>
  <si>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</si>
  <si>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</si>
  <si>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</si>
  <si>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</si>
  <si>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</si>
  <si>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</si>
  <si>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</si>
  <si>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</si>
  <si>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</si>
  <si>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</si>
  <si>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</si>
  <si>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</si>
  <si>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</si>
  <si>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</si>
  <si>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</si>
  <si>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</si>
  <si>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社会医療法人社団尚篤会赤心堂病院</t>
    <phoneticPr fontId="3"/>
  </si>
  <si>
    <t>〒350-1123 川越市脇田本町２５－１９</t>
    <phoneticPr fontId="3"/>
  </si>
  <si>
    <t>〇</t>
  </si>
  <si>
    <t>その他の法人</t>
  </si>
  <si>
    <t>産婦人科</t>
  </si>
  <si>
    <t>急性期一般入院料１</t>
  </si>
  <si>
    <t>ＤＰＣ標準病院群</t>
  </si>
  <si>
    <t>有</t>
  </si>
  <si>
    <t>看護必要度Ⅰ</t>
    <phoneticPr fontId="3"/>
  </si>
  <si>
    <t>３階病棟</t>
  </si>
  <si>
    <t>急性期機能</t>
  </si>
  <si>
    <t>複数の診療科で活用</t>
  </si>
  <si>
    <t>外科</t>
  </si>
  <si>
    <t>乳腺外科</t>
  </si>
  <si>
    <t>消化器外科（胃腸外科）</t>
  </si>
  <si>
    <t>４階病棟</t>
  </si>
  <si>
    <t>内科</t>
  </si>
  <si>
    <t>整形外科</t>
  </si>
  <si>
    <t>泌尿器科</t>
  </si>
  <si>
    <t>５階病棟</t>
  </si>
  <si>
    <t>循環器内科</t>
  </si>
  <si>
    <t>６階病棟</t>
  </si>
  <si>
    <t>７階病棟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</si>
</sst>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5377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1046</v>
      </c>
      <c r="M9" s="282" t="s">
        <v>1052</v>
      </c>
      <c r="N9" s="282" t="s">
        <v>1056</v>
      </c>
      <c r="O9" s="282" t="s">
        <v>1058</v>
      </c>
      <c r="P9" s="282" t="s">
        <v>1059</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row>
    <row r="12" spans="1:22" s="21" customFormat="1" ht="34.5" customHeight="1">
      <c r="A12" s="244" t="s">
        <v>606</v>
      </c>
      <c r="B12" s="24"/>
      <c r="C12" s="19"/>
      <c r="D12" s="19"/>
      <c r="E12" s="19"/>
      <c r="F12" s="19"/>
      <c r="G12" s="19"/>
      <c r="H12" s="20"/>
      <c r="I12" s="422" t="s">
        <v>4</v>
      </c>
      <c r="J12" s="422"/>
      <c r="K12" s="422"/>
      <c r="L12" s="29"/>
      <c r="M12" s="29"/>
      <c r="N12" s="29"/>
      <c r="O12" s="29"/>
      <c r="P12" s="29"/>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1046</v>
      </c>
      <c r="M22" s="282" t="s">
        <v>1052</v>
      </c>
      <c r="N22" s="282" t="s">
        <v>1056</v>
      </c>
      <c r="O22" s="282" t="s">
        <v>1058</v>
      </c>
      <c r="P22" s="282" t="s">
        <v>1059</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row>
    <row r="25" spans="1:22" s="21" customFormat="1" ht="34.5" customHeight="1">
      <c r="A25" s="244" t="s">
        <v>607</v>
      </c>
      <c r="B25" s="24"/>
      <c r="C25" s="19"/>
      <c r="D25" s="19"/>
      <c r="E25" s="19"/>
      <c r="F25" s="19"/>
      <c r="G25" s="19"/>
      <c r="H25" s="20"/>
      <c r="I25" s="303" t="s">
        <v>4</v>
      </c>
      <c r="J25" s="304"/>
      <c r="K25" s="305"/>
      <c r="L25" s="29"/>
      <c r="M25" s="29"/>
      <c r="N25" s="29"/>
      <c r="O25" s="29"/>
      <c r="P25" s="29"/>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1046</v>
      </c>
      <c r="M35" s="282" t="s">
        <v>1052</v>
      </c>
      <c r="N35" s="282" t="s">
        <v>1056</v>
      </c>
      <c r="O35" s="282" t="s">
        <v>1058</v>
      </c>
      <c r="P35" s="282" t="s">
        <v>1059</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1046</v>
      </c>
      <c r="M44" s="282" t="s">
        <v>1052</v>
      </c>
      <c r="N44" s="282" t="s">
        <v>1056</v>
      </c>
      <c r="O44" s="282" t="s">
        <v>1058</v>
      </c>
      <c r="P44" s="282" t="s">
        <v>1059</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1046</v>
      </c>
      <c r="M89" s="262" t="s">
        <v>1052</v>
      </c>
      <c r="N89" s="262" t="s">
        <v>1056</v>
      </c>
      <c r="O89" s="262" t="s">
        <v>1058</v>
      </c>
      <c r="P89" s="262" t="s">
        <v>1059</v>
      </c>
    </row>
    <row r="90" spans="1:22" s="21" customFormat="1">
      <c r="A90" s="243"/>
      <c r="B90" s="1"/>
      <c r="C90" s="3"/>
      <c r="D90" s="3"/>
      <c r="E90" s="3"/>
      <c r="F90" s="3"/>
      <c r="G90" s="3"/>
      <c r="H90" s="287"/>
      <c r="I90" s="67" t="s">
        <v>36</v>
      </c>
      <c r="J90" s="68"/>
      <c r="K90" s="69"/>
      <c r="L90" s="262" t="s">
        <v>1047</v>
      </c>
      <c r="M90" s="262" t="s">
        <v>1047</v>
      </c>
      <c r="N90" s="262" t="s">
        <v>1047</v>
      </c>
      <c r="O90" s="262" t="s">
        <v>1047</v>
      </c>
      <c r="P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1052</v>
      </c>
      <c r="N97" s="66" t="s">
        <v>1056</v>
      </c>
      <c r="O97" s="66" t="s">
        <v>1058</v>
      </c>
      <c r="P97" s="66" t="s">
        <v>1059</v>
      </c>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198</v>
      </c>
      <c r="K99" s="237" t="str">
        <f>IF(OR(COUNTIF(L99:P99,"未確認")&gt;0,COUNTIF(L99:P99,"~*")&gt;0),"※","")</f>
        <v/>
      </c>
      <c r="L99" s="258">
        <v>32</v>
      </c>
      <c r="M99" s="258">
        <v>41</v>
      </c>
      <c r="N99" s="258">
        <v>42</v>
      </c>
      <c r="O99" s="258">
        <v>35</v>
      </c>
      <c r="P99" s="258">
        <v>48</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198</v>
      </c>
      <c r="K101" s="237" t="str">
        <f>IF(OR(COUNTIF(L101:P101,"未確認")&gt;0,COUNTIF(L101:P101,"~*")&gt;0),"※","")</f>
        <v/>
      </c>
      <c r="L101" s="258">
        <v>32</v>
      </c>
      <c r="M101" s="258">
        <v>41</v>
      </c>
      <c r="N101" s="258">
        <v>42</v>
      </c>
      <c r="O101" s="258">
        <v>35</v>
      </c>
      <c r="P101" s="258">
        <v>48</v>
      </c>
    </row>
    <row r="102" spans="1:22" s="83" customFormat="1" ht="34.5" customHeight="1">
      <c r="A102" s="244" t="s">
        <v>610</v>
      </c>
      <c r="B102" s="84"/>
      <c r="C102" s="377"/>
      <c r="D102" s="379"/>
      <c r="E102" s="317" t="s">
        <v>612</v>
      </c>
      <c r="F102" s="318"/>
      <c r="G102" s="318"/>
      <c r="H102" s="319"/>
      <c r="I102" s="420"/>
      <c r="J102" s="256">
        <f t="shared" si="0"/>
        <v>198</v>
      </c>
      <c r="K102" s="237" t="str">
        <f t="shared" ref="K102:K111" si="1">IF(OR(COUNTIF(L101:P101,"未確認")&gt;0,COUNTIF(L101:P101,"~*")&gt;0),"※","")</f>
        <v/>
      </c>
      <c r="L102" s="258">
        <v>32</v>
      </c>
      <c r="M102" s="258">
        <v>41</v>
      </c>
      <c r="N102" s="258">
        <v>42</v>
      </c>
      <c r="O102" s="258">
        <v>35</v>
      </c>
      <c r="P102" s="258">
        <v>48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1052</v>
      </c>
      <c r="N118" s="66" t="s">
        <v>1056</v>
      </c>
      <c r="O118" s="66" t="s">
        <v>1058</v>
      </c>
      <c r="P118" s="66" t="s">
        <v>1059</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1048</v>
      </c>
      <c r="O120" s="98" t="s">
        <v>1048</v>
      </c>
      <c r="P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1049</v>
      </c>
      <c r="N121" s="98" t="s">
        <v>1053</v>
      </c>
      <c r="O121" s="98" t="s">
        <v>1053</v>
      </c>
      <c r="P121" s="98" t="s">
        <v>1055</v>
      </c>
    </row>
    <row r="122" spans="1:22" s="83" customFormat="1" ht="40.5" customHeight="1">
      <c r="A122" s="244" t="s">
        <v>619</v>
      </c>
      <c r="B122" s="1"/>
      <c r="C122" s="295"/>
      <c r="D122" s="297"/>
      <c r="E122" s="396"/>
      <c r="F122" s="418"/>
      <c r="G122" s="418"/>
      <c r="H122" s="397"/>
      <c r="I122" s="354"/>
      <c r="J122" s="101"/>
      <c r="K122" s="102"/>
      <c r="L122" s="98" t="s">
        <v>533</v>
      </c>
      <c r="M122" s="98" t="s">
        <v>1050</v>
      </c>
      <c r="N122" s="98" t="s">
        <v>1054</v>
      </c>
      <c r="O122" s="98" t="s">
        <v>1057</v>
      </c>
      <c r="P122" s="98" t="s">
        <v>1054</v>
      </c>
    </row>
    <row r="123" spans="1:22" s="83" customFormat="1" ht="40.5" customHeight="1">
      <c r="A123" s="244" t="s">
        <v>620</v>
      </c>
      <c r="B123" s="1"/>
      <c r="C123" s="289"/>
      <c r="D123" s="290"/>
      <c r="E123" s="377"/>
      <c r="F123" s="378"/>
      <c r="G123" s="378"/>
      <c r="H123" s="379"/>
      <c r="I123" s="341"/>
      <c r="J123" s="105"/>
      <c r="K123" s="106"/>
      <c r="L123" s="98" t="s">
        <v>533</v>
      </c>
      <c r="M123" s="98" t="s">
        <v>1051</v>
      </c>
      <c r="N123" s="98" t="s">
        <v>1055</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1052</v>
      </c>
      <c r="N129" s="66" t="s">
        <v>1056</v>
      </c>
      <c r="O129" s="66" t="s">
        <v>1058</v>
      </c>
      <c r="P129" s="66" t="s">
        <v>1059</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111</v>
      </c>
      <c r="O131" s="98" t="s">
        <v>1042</v>
      </c>
      <c r="P131" s="98" t="s">
        <v>1042</v>
      </c>
    </row>
    <row r="132" spans="1:22" s="83" customFormat="1" ht="34.5" customHeight="1">
      <c r="A132" s="244" t="s">
        <v>621</v>
      </c>
      <c r="B132" s="84"/>
      <c r="C132" s="295"/>
      <c r="D132" s="297"/>
      <c r="E132" s="320" t="s">
        <v>58</v>
      </c>
      <c r="F132" s="321"/>
      <c r="G132" s="321"/>
      <c r="H132" s="322"/>
      <c r="I132" s="389"/>
      <c r="J132" s="101"/>
      <c r="K132" s="102"/>
      <c r="L132" s="82">
        <v>32</v>
      </c>
      <c r="M132" s="82">
        <v>41</v>
      </c>
      <c r="N132" s="82">
        <v>42</v>
      </c>
      <c r="O132" s="82">
        <v>35</v>
      </c>
      <c r="P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1052</v>
      </c>
      <c r="N143" s="66" t="s">
        <v>1056</v>
      </c>
      <c r="O143" s="66" t="s">
        <v>1058</v>
      </c>
      <c r="P143" s="66" t="s">
        <v>1059</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486</v>
      </c>
      <c r="K145" s="264" t="str">
        <f t="shared" ref="K145:K176" si="3">IF(OR(COUNTIF(L145:P145,"未確認")&gt;0,COUNTIF(L145:P145,"~*")&gt;0),"※","")</f>
        <v/>
      </c>
      <c r="L145" s="117">
        <v>92</v>
      </c>
      <c r="M145" s="117">
        <v>147</v>
      </c>
      <c r="N145" s="117">
        <v>0</v>
      </c>
      <c r="O145" s="117">
        <v>87</v>
      </c>
      <c r="P145" s="117">
        <v>160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84</v>
      </c>
      <c r="K201" s="264" t="str">
        <f t="shared" si="5"/>
        <v/>
      </c>
      <c r="L201" s="117">
        <v>0</v>
      </c>
      <c r="M201" s="117">
        <v>0</v>
      </c>
      <c r="N201" s="117">
        <v>84</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1052</v>
      </c>
      <c r="N226" s="66" t="s">
        <v>1056</v>
      </c>
      <c r="O226" s="66" t="s">
        <v>1058</v>
      </c>
      <c r="P226" s="66" t="s">
        <v>1059</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1052</v>
      </c>
      <c r="N234" s="66" t="s">
        <v>1056</v>
      </c>
      <c r="O234" s="66" t="s">
        <v>1058</v>
      </c>
      <c r="P234" s="66" t="s">
        <v>1059</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1052</v>
      </c>
      <c r="N244" s="66" t="s">
        <v>1056</v>
      </c>
      <c r="O244" s="66" t="s">
        <v>1058</v>
      </c>
      <c r="P244" s="66" t="s">
        <v>1059</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1052</v>
      </c>
      <c r="N253" s="66" t="s">
        <v>1056</v>
      </c>
      <c r="O253" s="66" t="s">
        <v>1058</v>
      </c>
      <c r="P253" s="66" t="s">
        <v>1059</v>
      </c>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137" t="s">
        <v>1047</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1044</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1052</v>
      </c>
      <c r="N263" s="66" t="s">
        <v>1056</v>
      </c>
      <c r="O263" s="66" t="s">
        <v>1058</v>
      </c>
      <c r="P263" s="66" t="s">
        <v>1059</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27</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2.1</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104</v>
      </c>
      <c r="K269" s="81" t="str">
        <f t="shared" si="8"/>
        <v/>
      </c>
      <c r="L269" s="147">
        <v>12</v>
      </c>
      <c r="M269" s="147">
        <v>24</v>
      </c>
      <c r="N269" s="147">
        <v>22</v>
      </c>
      <c r="O269" s="147">
        <v>21</v>
      </c>
      <c r="P269" s="147">
        <v>25</v>
      </c>
    </row>
    <row r="270" spans="1:22" s="83" customFormat="1" ht="34.5" customHeight="1">
      <c r="A270" s="249" t="s">
        <v>725</v>
      </c>
      <c r="B270" s="120"/>
      <c r="C270" s="371"/>
      <c r="D270" s="371"/>
      <c r="E270" s="371"/>
      <c r="F270" s="371"/>
      <c r="G270" s="371" t="s">
        <v>148</v>
      </c>
      <c r="H270" s="371"/>
      <c r="I270" s="404"/>
      <c r="J270" s="266">
        <f t="shared" si="9"/>
        <v>3.1999999999999997</v>
      </c>
      <c r="K270" s="81" t="str">
        <f t="shared" si="8"/>
        <v/>
      </c>
      <c r="L270" s="148">
        <v>0</v>
      </c>
      <c r="M270" s="148">
        <v>0</v>
      </c>
      <c r="N270" s="148">
        <v>2.2999999999999998</v>
      </c>
      <c r="O270" s="148">
        <v>0.6</v>
      </c>
      <c r="P270" s="148">
        <v>0.3</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0</v>
      </c>
      <c r="M271" s="147">
        <v>1</v>
      </c>
      <c r="N271" s="147">
        <v>1</v>
      </c>
      <c r="O271" s="147">
        <v>1</v>
      </c>
      <c r="P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19</v>
      </c>
      <c r="K273" s="81" t="str">
        <f t="shared" si="8"/>
        <v/>
      </c>
      <c r="L273" s="147">
        <v>3</v>
      </c>
      <c r="M273" s="147">
        <v>4</v>
      </c>
      <c r="N273" s="147">
        <v>4</v>
      </c>
      <c r="O273" s="147">
        <v>3</v>
      </c>
      <c r="P273" s="147">
        <v>5</v>
      </c>
    </row>
    <row r="274" spans="1:16"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16</v>
      </c>
      <c r="K275" s="81" t="str">
        <f t="shared" si="8"/>
        <v/>
      </c>
      <c r="L275" s="147">
        <v>16</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1</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11</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13</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0.1</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16</v>
      </c>
      <c r="M297" s="147">
        <v>25</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2.4</v>
      </c>
      <c r="M298" s="148">
        <v>1.8</v>
      </c>
      <c r="N298" s="148">
        <v>0.2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7</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3</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5</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6</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1052</v>
      </c>
      <c r="N322" s="66" t="s">
        <v>1056</v>
      </c>
      <c r="O322" s="66" t="s">
        <v>1058</v>
      </c>
      <c r="P322" s="66" t="s">
        <v>1059</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1052</v>
      </c>
      <c r="N342" s="66" t="s">
        <v>1056</v>
      </c>
      <c r="O342" s="66" t="s">
        <v>1058</v>
      </c>
      <c r="P342" s="66" t="s">
        <v>1059</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1052</v>
      </c>
      <c r="N367" s="66" t="s">
        <v>1056</v>
      </c>
      <c r="O367" s="66" t="s">
        <v>1058</v>
      </c>
      <c r="P367" s="66" t="s">
        <v>1059</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1052</v>
      </c>
      <c r="N390" s="66" t="s">
        <v>1056</v>
      </c>
      <c r="O390" s="66" t="s">
        <v>1058</v>
      </c>
      <c r="P390" s="66" t="s">
        <v>1059</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6044</v>
      </c>
      <c r="K392" s="81" t="str">
        <f t="shared" ref="K392:K397" si="12">IF(OR(COUNTIF(L392:P392,"未確認")&gt;0,COUNTIF(L392:P392,"~*")&gt;0),"※","")</f>
        <v/>
      </c>
      <c r="L392" s="147">
        <v>1675</v>
      </c>
      <c r="M392" s="147">
        <v>1407</v>
      </c>
      <c r="N392" s="147">
        <v>689</v>
      </c>
      <c r="O392" s="147">
        <v>737</v>
      </c>
      <c r="P392" s="147">
        <v>1536</v>
      </c>
    </row>
    <row r="393" spans="1:22" s="83" customFormat="1" ht="34.5" customHeight="1">
      <c r="A393" s="249" t="s">
        <v>773</v>
      </c>
      <c r="B393" s="84"/>
      <c r="C393" s="370"/>
      <c r="D393" s="380"/>
      <c r="E393" s="320" t="s">
        <v>224</v>
      </c>
      <c r="F393" s="321"/>
      <c r="G393" s="321"/>
      <c r="H393" s="322"/>
      <c r="I393" s="343"/>
      <c r="J393" s="140">
        <f t="shared" si="11"/>
        <v>3766</v>
      </c>
      <c r="K393" s="81" t="str">
        <f t="shared" si="12"/>
        <v/>
      </c>
      <c r="L393" s="147">
        <v>1155</v>
      </c>
      <c r="M393" s="147">
        <v>854</v>
      </c>
      <c r="N393" s="147">
        <v>401</v>
      </c>
      <c r="O393" s="147">
        <v>232</v>
      </c>
      <c r="P393" s="147">
        <v>1124</v>
      </c>
    </row>
    <row r="394" spans="1:22" s="83" customFormat="1" ht="34.5" customHeight="1">
      <c r="A394" s="250" t="s">
        <v>774</v>
      </c>
      <c r="B394" s="84"/>
      <c r="C394" s="370"/>
      <c r="D394" s="381"/>
      <c r="E394" s="320" t="s">
        <v>225</v>
      </c>
      <c r="F394" s="321"/>
      <c r="G394" s="321"/>
      <c r="H394" s="322"/>
      <c r="I394" s="343"/>
      <c r="J394" s="140">
        <f t="shared" si="11"/>
        <v>1945</v>
      </c>
      <c r="K394" s="81" t="str">
        <f t="shared" si="12"/>
        <v/>
      </c>
      <c r="L394" s="147">
        <v>252</v>
      </c>
      <c r="M394" s="147">
        <v>533</v>
      </c>
      <c r="N394" s="147">
        <v>273</v>
      </c>
      <c r="O394" s="147">
        <v>489</v>
      </c>
      <c r="P394" s="147">
        <v>398</v>
      </c>
    </row>
    <row r="395" spans="1:22" s="83" customFormat="1" ht="34.5" customHeight="1">
      <c r="A395" s="250" t="s">
        <v>775</v>
      </c>
      <c r="B395" s="84"/>
      <c r="C395" s="370"/>
      <c r="D395" s="382"/>
      <c r="E395" s="320" t="s">
        <v>226</v>
      </c>
      <c r="F395" s="321"/>
      <c r="G395" s="321"/>
      <c r="H395" s="322"/>
      <c r="I395" s="343"/>
      <c r="J395" s="140">
        <f t="shared" si="11"/>
        <v>333</v>
      </c>
      <c r="K395" s="81" t="str">
        <f t="shared" si="12"/>
        <v/>
      </c>
      <c r="L395" s="147">
        <v>268</v>
      </c>
      <c r="M395" s="147">
        <v>20</v>
      </c>
      <c r="N395" s="147">
        <v>15</v>
      </c>
      <c r="O395" s="147">
        <v>16</v>
      </c>
      <c r="P395" s="147">
        <v>14</v>
      </c>
    </row>
    <row r="396" spans="1:22" s="83" customFormat="1" ht="34.5" customHeight="1">
      <c r="A396" s="250" t="s">
        <v>776</v>
      </c>
      <c r="B396" s="1"/>
      <c r="C396" s="370"/>
      <c r="D396" s="320" t="s">
        <v>227</v>
      </c>
      <c r="E396" s="321"/>
      <c r="F396" s="321"/>
      <c r="G396" s="321"/>
      <c r="H396" s="322"/>
      <c r="I396" s="343"/>
      <c r="J396" s="140">
        <f t="shared" si="11"/>
        <v>61569</v>
      </c>
      <c r="K396" s="81" t="str">
        <f t="shared" si="12"/>
        <v/>
      </c>
      <c r="L396" s="147">
        <v>11877</v>
      </c>
      <c r="M396" s="147">
        <v>11007</v>
      </c>
      <c r="N396" s="147">
        <v>13219</v>
      </c>
      <c r="O396" s="147">
        <v>10223</v>
      </c>
      <c r="P396" s="147">
        <v>15243</v>
      </c>
    </row>
    <row r="397" spans="1:22" s="83" customFormat="1" ht="34.5" customHeight="1">
      <c r="A397" s="250" t="s">
        <v>777</v>
      </c>
      <c r="B397" s="119"/>
      <c r="C397" s="370"/>
      <c r="D397" s="320" t="s">
        <v>228</v>
      </c>
      <c r="E397" s="321"/>
      <c r="F397" s="321"/>
      <c r="G397" s="321"/>
      <c r="H397" s="322"/>
      <c r="I397" s="344"/>
      <c r="J397" s="140">
        <f t="shared" si="11"/>
        <v>6037</v>
      </c>
      <c r="K397" s="81" t="str">
        <f t="shared" si="12"/>
        <v/>
      </c>
      <c r="L397" s="147">
        <v>1683</v>
      </c>
      <c r="M397" s="147">
        <v>1410</v>
      </c>
      <c r="N397" s="147">
        <v>694</v>
      </c>
      <c r="O397" s="147">
        <v>733</v>
      </c>
      <c r="P397" s="147">
        <v>1517</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1052</v>
      </c>
      <c r="N403" s="66" t="s">
        <v>1056</v>
      </c>
      <c r="O403" s="66" t="s">
        <v>1058</v>
      </c>
      <c r="P403" s="66" t="s">
        <v>1059</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6044</v>
      </c>
      <c r="K405" s="81" t="str">
        <f t="shared" ref="K405:K422" si="14">IF(OR(COUNTIF(L405:P405,"未確認")&gt;0,COUNTIF(L405:P405,"~*")&gt;0),"※","")</f>
        <v/>
      </c>
      <c r="L405" s="147">
        <v>1675</v>
      </c>
      <c r="M405" s="147">
        <v>1407</v>
      </c>
      <c r="N405" s="147">
        <v>689</v>
      </c>
      <c r="O405" s="147">
        <v>737</v>
      </c>
      <c r="P405" s="147">
        <v>1536</v>
      </c>
    </row>
    <row r="406" spans="1:22" s="83" customFormat="1" ht="34.5" customHeight="1">
      <c r="A406" s="251" t="s">
        <v>779</v>
      </c>
      <c r="B406" s="119"/>
      <c r="C406" s="369"/>
      <c r="D406" s="375" t="s">
        <v>233</v>
      </c>
      <c r="E406" s="377" t="s">
        <v>234</v>
      </c>
      <c r="F406" s="378"/>
      <c r="G406" s="378"/>
      <c r="H406" s="379"/>
      <c r="I406" s="361"/>
      <c r="J406" s="140">
        <f t="shared" si="13"/>
        <v>467</v>
      </c>
      <c r="K406" s="81" t="str">
        <f t="shared" si="14"/>
        <v/>
      </c>
      <c r="L406" s="147">
        <v>7</v>
      </c>
      <c r="M406" s="147">
        <v>48</v>
      </c>
      <c r="N406" s="147">
        <v>310</v>
      </c>
      <c r="O406" s="147">
        <v>31</v>
      </c>
      <c r="P406" s="147">
        <v>71</v>
      </c>
    </row>
    <row r="407" spans="1:22" s="83" customFormat="1" ht="34.5" customHeight="1">
      <c r="A407" s="251" t="s">
        <v>780</v>
      </c>
      <c r="B407" s="119"/>
      <c r="C407" s="369"/>
      <c r="D407" s="369"/>
      <c r="E407" s="320" t="s">
        <v>235</v>
      </c>
      <c r="F407" s="321"/>
      <c r="G407" s="321"/>
      <c r="H407" s="322"/>
      <c r="I407" s="361"/>
      <c r="J407" s="140">
        <f t="shared" si="13"/>
        <v>5110</v>
      </c>
      <c r="K407" s="81" t="str">
        <f t="shared" si="14"/>
        <v/>
      </c>
      <c r="L407" s="147">
        <v>1309</v>
      </c>
      <c r="M407" s="147">
        <v>1326</v>
      </c>
      <c r="N407" s="147">
        <v>356</v>
      </c>
      <c r="O407" s="147">
        <v>677</v>
      </c>
      <c r="P407" s="147">
        <v>1442</v>
      </c>
    </row>
    <row r="408" spans="1:22" s="83" customFormat="1" ht="34.5" customHeight="1">
      <c r="A408" s="251" t="s">
        <v>781</v>
      </c>
      <c r="B408" s="119"/>
      <c r="C408" s="369"/>
      <c r="D408" s="369"/>
      <c r="E408" s="320" t="s">
        <v>236</v>
      </c>
      <c r="F408" s="321"/>
      <c r="G408" s="321"/>
      <c r="H408" s="322"/>
      <c r="I408" s="361"/>
      <c r="J408" s="140">
        <f t="shared" si="13"/>
        <v>76</v>
      </c>
      <c r="K408" s="81" t="str">
        <f t="shared" si="14"/>
        <v/>
      </c>
      <c r="L408" s="147">
        <v>0</v>
      </c>
      <c r="M408" s="147">
        <v>22</v>
      </c>
      <c r="N408" s="147">
        <v>18</v>
      </c>
      <c r="O408" s="147">
        <v>25</v>
      </c>
      <c r="P408" s="147">
        <v>11</v>
      </c>
    </row>
    <row r="409" spans="1:22" s="83" customFormat="1" ht="34.5" customHeight="1">
      <c r="A409" s="251" t="s">
        <v>782</v>
      </c>
      <c r="B409" s="119"/>
      <c r="C409" s="369"/>
      <c r="D409" s="369"/>
      <c r="E409" s="317" t="s">
        <v>989</v>
      </c>
      <c r="F409" s="318"/>
      <c r="G409" s="318"/>
      <c r="H409" s="319"/>
      <c r="I409" s="361"/>
      <c r="J409" s="140">
        <f t="shared" si="13"/>
        <v>32</v>
      </c>
      <c r="K409" s="81" t="str">
        <f t="shared" si="14"/>
        <v/>
      </c>
      <c r="L409" s="147">
        <v>0</v>
      </c>
      <c r="M409" s="147">
        <v>11</v>
      </c>
      <c r="N409" s="147">
        <v>5</v>
      </c>
      <c r="O409" s="147">
        <v>4</v>
      </c>
      <c r="P409" s="147">
        <v>12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359</v>
      </c>
      <c r="K411" s="81" t="str">
        <f t="shared" si="14"/>
        <v/>
      </c>
      <c r="L411" s="147">
        <v>359</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6037</v>
      </c>
      <c r="K413" s="81" t="str">
        <f t="shared" si="14"/>
        <v/>
      </c>
      <c r="L413" s="147">
        <v>1683</v>
      </c>
      <c r="M413" s="147">
        <v>1410</v>
      </c>
      <c r="N413" s="147">
        <v>694</v>
      </c>
      <c r="O413" s="147">
        <v>733</v>
      </c>
      <c r="P413" s="147">
        <v>1517</v>
      </c>
    </row>
    <row r="414" spans="1:22" s="83" customFormat="1" ht="34.5" customHeight="1">
      <c r="A414" s="251" t="s">
        <v>787</v>
      </c>
      <c r="B414" s="119"/>
      <c r="C414" s="369"/>
      <c r="D414" s="375" t="s">
        <v>240</v>
      </c>
      <c r="E414" s="377" t="s">
        <v>241</v>
      </c>
      <c r="F414" s="378"/>
      <c r="G414" s="378"/>
      <c r="H414" s="379"/>
      <c r="I414" s="361"/>
      <c r="J414" s="140">
        <f t="shared" si="13"/>
        <v>436</v>
      </c>
      <c r="K414" s="81" t="str">
        <f t="shared" si="14"/>
        <v/>
      </c>
      <c r="L414" s="147">
        <v>21</v>
      </c>
      <c r="M414" s="147">
        <v>89</v>
      </c>
      <c r="N414" s="147">
        <v>30</v>
      </c>
      <c r="O414" s="147">
        <v>81</v>
      </c>
      <c r="P414" s="147">
        <v>215</v>
      </c>
    </row>
    <row r="415" spans="1:22" s="83" customFormat="1" ht="34.5" customHeight="1">
      <c r="A415" s="251" t="s">
        <v>788</v>
      </c>
      <c r="B415" s="119"/>
      <c r="C415" s="369"/>
      <c r="D415" s="369"/>
      <c r="E415" s="320" t="s">
        <v>242</v>
      </c>
      <c r="F415" s="321"/>
      <c r="G415" s="321"/>
      <c r="H415" s="322"/>
      <c r="I415" s="361"/>
      <c r="J415" s="140">
        <f t="shared" si="13"/>
        <v>4815</v>
      </c>
      <c r="K415" s="81" t="str">
        <f t="shared" si="14"/>
        <v/>
      </c>
      <c r="L415" s="147">
        <v>1423</v>
      </c>
      <c r="M415" s="147">
        <v>1214</v>
      </c>
      <c r="N415" s="147">
        <v>481</v>
      </c>
      <c r="O415" s="147">
        <v>524</v>
      </c>
      <c r="P415" s="147">
        <v>1173</v>
      </c>
    </row>
    <row r="416" spans="1:22" s="83" customFormat="1" ht="34.5" customHeight="1">
      <c r="A416" s="251" t="s">
        <v>789</v>
      </c>
      <c r="B416" s="119"/>
      <c r="C416" s="369"/>
      <c r="D416" s="369"/>
      <c r="E416" s="320" t="s">
        <v>243</v>
      </c>
      <c r="F416" s="321"/>
      <c r="G416" s="321"/>
      <c r="H416" s="322"/>
      <c r="I416" s="361"/>
      <c r="J416" s="140">
        <f t="shared" si="13"/>
        <v>366</v>
      </c>
      <c r="K416" s="81" t="str">
        <f t="shared" si="14"/>
        <v/>
      </c>
      <c r="L416" s="147">
        <v>12</v>
      </c>
      <c r="M416" s="147">
        <v>43</v>
      </c>
      <c r="N416" s="147">
        <v>133</v>
      </c>
      <c r="O416" s="147">
        <v>71</v>
      </c>
      <c r="P416" s="147">
        <v>107</v>
      </c>
    </row>
    <row r="417" spans="1:22" s="83" customFormat="1" ht="34.5" customHeight="1">
      <c r="A417" s="251" t="s">
        <v>790</v>
      </c>
      <c r="B417" s="119"/>
      <c r="C417" s="369"/>
      <c r="D417" s="369"/>
      <c r="E417" s="320" t="s">
        <v>244</v>
      </c>
      <c r="F417" s="321"/>
      <c r="G417" s="321"/>
      <c r="H417" s="322"/>
      <c r="I417" s="361"/>
      <c r="J417" s="140">
        <f t="shared" si="13"/>
        <v>21</v>
      </c>
      <c r="K417" s="81" t="str">
        <f t="shared" si="14"/>
        <v/>
      </c>
      <c r="L417" s="147">
        <v>0</v>
      </c>
      <c r="M417" s="147">
        <v>4</v>
      </c>
      <c r="N417" s="147">
        <v>9</v>
      </c>
      <c r="O417" s="147">
        <v>4</v>
      </c>
      <c r="P417" s="147">
        <v>4</v>
      </c>
    </row>
    <row r="418" spans="1:22" s="83" customFormat="1" ht="34.5" customHeight="1">
      <c r="A418" s="251" t="s">
        <v>791</v>
      </c>
      <c r="B418" s="119"/>
      <c r="C418" s="369"/>
      <c r="D418" s="369"/>
      <c r="E418" s="320" t="s">
        <v>245</v>
      </c>
      <c r="F418" s="321"/>
      <c r="G418" s="321"/>
      <c r="H418" s="322"/>
      <c r="I418" s="361"/>
      <c r="J418" s="140">
        <f t="shared" si="13"/>
        <v>6</v>
      </c>
      <c r="K418" s="81" t="str">
        <f t="shared" si="14"/>
        <v/>
      </c>
      <c r="L418" s="147">
        <v>0</v>
      </c>
      <c r="M418" s="147">
        <v>1</v>
      </c>
      <c r="N418" s="147">
        <v>3</v>
      </c>
      <c r="O418" s="147">
        <v>1</v>
      </c>
      <c r="P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44</v>
      </c>
      <c r="K420" s="81" t="str">
        <f t="shared" si="14"/>
        <v/>
      </c>
      <c r="L420" s="147">
        <v>0</v>
      </c>
      <c r="M420" s="147">
        <v>9</v>
      </c>
      <c r="N420" s="147">
        <v>22</v>
      </c>
      <c r="O420" s="147">
        <v>8</v>
      </c>
      <c r="P420" s="147">
        <v>5</v>
      </c>
    </row>
    <row r="421" spans="1:22" s="83" customFormat="1" ht="34.5" customHeight="1">
      <c r="A421" s="251" t="s">
        <v>794</v>
      </c>
      <c r="B421" s="119"/>
      <c r="C421" s="369"/>
      <c r="D421" s="369"/>
      <c r="E421" s="320" t="s">
        <v>247</v>
      </c>
      <c r="F421" s="321"/>
      <c r="G421" s="321"/>
      <c r="H421" s="322"/>
      <c r="I421" s="361"/>
      <c r="J421" s="140">
        <f t="shared" si="13"/>
        <v>120</v>
      </c>
      <c r="K421" s="81" t="str">
        <f t="shared" si="14"/>
        <v/>
      </c>
      <c r="L421" s="147">
        <v>0</v>
      </c>
      <c r="M421" s="147">
        <v>48</v>
      </c>
      <c r="N421" s="147">
        <v>16</v>
      </c>
      <c r="O421" s="147">
        <v>44</v>
      </c>
      <c r="P421" s="147">
        <v>12</v>
      </c>
    </row>
    <row r="422" spans="1:22" s="83" customFormat="1" ht="34.5" customHeight="1">
      <c r="A422" s="251" t="s">
        <v>795</v>
      </c>
      <c r="B422" s="119"/>
      <c r="C422" s="369"/>
      <c r="D422" s="369"/>
      <c r="E422" s="320" t="s">
        <v>166</v>
      </c>
      <c r="F422" s="321"/>
      <c r="G422" s="321"/>
      <c r="H422" s="322"/>
      <c r="I422" s="362"/>
      <c r="J422" s="140">
        <f t="shared" si="13"/>
        <v>229</v>
      </c>
      <c r="K422" s="81" t="str">
        <f t="shared" si="14"/>
        <v/>
      </c>
      <c r="L422" s="147">
        <v>227</v>
      </c>
      <c r="M422" s="147">
        <v>2</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1052</v>
      </c>
      <c r="N428" s="66" t="s">
        <v>1056</v>
      </c>
      <c r="O428" s="66" t="s">
        <v>1058</v>
      </c>
      <c r="P428" s="66" t="s">
        <v>1059</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5601</v>
      </c>
      <c r="K430" s="193" t="str">
        <f>IF(OR(COUNTIF(L430:P430,"未確認")&gt;0,COUNTIF(L430:P430,"~*")&gt;0),"※","")</f>
        <v/>
      </c>
      <c r="L430" s="147">
        <v>1662</v>
      </c>
      <c r="M430" s="147">
        <v>1321</v>
      </c>
      <c r="N430" s="147">
        <v>664</v>
      </c>
      <c r="O430" s="147">
        <v>652</v>
      </c>
      <c r="P430" s="147">
        <v>1302</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18</v>
      </c>
      <c r="K431" s="193" t="str">
        <f>IF(OR(COUNTIF(L431:P431,"未確認")&gt;0,COUNTIF(L431:P431,"~*")&gt;0),"※","")</f>
        <v/>
      </c>
      <c r="L431" s="147">
        <v>0</v>
      </c>
      <c r="M431" s="147">
        <v>2</v>
      </c>
      <c r="N431" s="147">
        <v>1</v>
      </c>
      <c r="O431" s="147">
        <v>1</v>
      </c>
      <c r="P431" s="147">
        <v>14</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4</v>
      </c>
      <c r="K432" s="193" t="str">
        <f>IF(OR(COUNTIF(L432:P432,"未確認")&gt;0,COUNTIF(L432:P432,"~*")&gt;0),"※","")</f>
        <v/>
      </c>
      <c r="L432" s="147">
        <v>0</v>
      </c>
      <c r="M432" s="147">
        <v>0</v>
      </c>
      <c r="N432" s="147">
        <v>0</v>
      </c>
      <c r="O432" s="147">
        <v>4</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5579</v>
      </c>
      <c r="K433" s="193" t="str">
        <f>IF(OR(COUNTIF(L433:P433,"未確認")&gt;0,COUNTIF(L433:P433,"~*")&gt;0),"※","")</f>
        <v/>
      </c>
      <c r="L433" s="147">
        <v>1662</v>
      </c>
      <c r="M433" s="147">
        <v>1319</v>
      </c>
      <c r="N433" s="147">
        <v>663</v>
      </c>
      <c r="O433" s="147">
        <v>647</v>
      </c>
      <c r="P433" s="147">
        <v>1288</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1052</v>
      </c>
      <c r="N441" s="66" t="s">
        <v>1056</v>
      </c>
      <c r="O441" s="66" t="s">
        <v>1058</v>
      </c>
      <c r="P441" s="66" t="s">
        <v>1059</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5</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5</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2</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2</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1052</v>
      </c>
      <c r="N466" s="66" t="s">
        <v>1056</v>
      </c>
      <c r="O466" s="66" t="s">
        <v>1058</v>
      </c>
      <c r="P466" s="66" t="s">
        <v>1059</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213</v>
      </c>
      <c r="K468" s="201" t="str">
        <f t="shared" ref="K468:K475" si="16">IF(OR(COUNTIF(L468:P468,"未確認")&gt;0,COUNTIF(L468:P468,"*")&gt;0),"※","")</f>
        <v>※</v>
      </c>
      <c r="L468" s="117">
        <v>67</v>
      </c>
      <c r="M468" s="117">
        <v>60</v>
      </c>
      <c r="N468" s="117" t="s">
        <v>541</v>
      </c>
      <c r="O468" s="117" t="s">
        <v>541</v>
      </c>
      <c r="P468" s="117">
        <v>86</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t="s">
        <v>541</v>
      </c>
      <c r="N469" s="117">
        <v>0</v>
      </c>
      <c r="O469" s="117">
        <v>0</v>
      </c>
      <c r="P469" s="117" t="s">
        <v>541</v>
      </c>
      <c r="Q469" s="8"/>
      <c r="R469" s="8"/>
      <c r="S469" s="8"/>
      <c r="T469" s="8"/>
      <c r="U469" s="8"/>
      <c r="V469" s="8"/>
    </row>
    <row r="470" spans="1:22" ht="34.5" customHeight="1">
      <c r="A470" s="252" t="s">
        <v>813</v>
      </c>
      <c r="B470" s="1"/>
      <c r="C470" s="202"/>
      <c r="D470" s="356"/>
      <c r="E470" s="320" t="s">
        <v>286</v>
      </c>
      <c r="F470" s="321"/>
      <c r="G470" s="321"/>
      <c r="H470" s="322"/>
      <c r="I470" s="354"/>
      <c r="J470" s="116">
        <f t="shared" si="17"/>
        <v>69</v>
      </c>
      <c r="K470" s="201" t="str">
        <f t="shared" si="16"/>
        <v>※</v>
      </c>
      <c r="L470" s="117" t="s">
        <v>541</v>
      </c>
      <c r="M470" s="117" t="s">
        <v>541</v>
      </c>
      <c r="N470" s="117">
        <v>0</v>
      </c>
      <c r="O470" s="117">
        <v>0</v>
      </c>
      <c r="P470" s="117">
        <v>69</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v>0</v>
      </c>
      <c r="P471" s="117" t="s">
        <v>541</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10</v>
      </c>
      <c r="K475" s="201" t="str">
        <f t="shared" si="16"/>
        <v/>
      </c>
      <c r="L475" s="117">
        <v>0</v>
      </c>
      <c r="M475" s="117">
        <v>10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10</v>
      </c>
      <c r="K476" s="201" t="str">
        <f>IF(OR(COUNTIF(L476:P476,"未確認")&gt;0,COUNTIF(L476:P476,"~")&gt;0),"※","")</f>
        <v/>
      </c>
      <c r="L476" s="117">
        <v>0</v>
      </c>
      <c r="M476" s="117" t="s">
        <v>541</v>
      </c>
      <c r="N476" s="117" t="s">
        <v>541</v>
      </c>
      <c r="O476" s="117">
        <v>10</v>
      </c>
      <c r="P476" s="117" t="s">
        <v>541</v>
      </c>
      <c r="Q476" s="8"/>
      <c r="R476" s="8"/>
      <c r="S476" s="8"/>
      <c r="T476" s="8"/>
      <c r="U476" s="8"/>
      <c r="V476" s="8"/>
    </row>
    <row r="477" spans="1:22" ht="34.5" customHeight="1">
      <c r="A477" s="252" t="s">
        <v>820</v>
      </c>
      <c r="B477" s="1"/>
      <c r="C477" s="202"/>
      <c r="D477" s="356"/>
      <c r="E477" s="320" t="s">
        <v>293</v>
      </c>
      <c r="F477" s="321"/>
      <c r="G477" s="321"/>
      <c r="H477" s="322"/>
      <c r="I477" s="354"/>
      <c r="J477" s="116">
        <f t="shared" si="17"/>
        <v>47</v>
      </c>
      <c r="K477" s="201" t="str">
        <f t="shared" ref="K477:K496" si="18">IF(OR(COUNTIF(L477:P477,"未確認")&gt;0,COUNTIF(L477:P477,"*")&gt;0),"※","")</f>
        <v>※</v>
      </c>
      <c r="L477" s="117" t="s">
        <v>541</v>
      </c>
      <c r="M477" s="117">
        <v>47</v>
      </c>
      <c r="N477" s="117" t="s">
        <v>541</v>
      </c>
      <c r="O477" s="117">
        <v>0</v>
      </c>
      <c r="P477" s="117" t="s">
        <v>541</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117">
        <v>0</v>
      </c>
      <c r="P478" s="117" t="s">
        <v>541</v>
      </c>
      <c r="Q478" s="8"/>
      <c r="R478" s="8"/>
      <c r="S478" s="8"/>
      <c r="T478" s="8"/>
      <c r="U478" s="8"/>
      <c r="V478" s="8"/>
    </row>
    <row r="479" spans="1:22" ht="34.5" customHeight="1">
      <c r="A479" s="252" t="s">
        <v>822</v>
      </c>
      <c r="B479" s="1"/>
      <c r="C479" s="202"/>
      <c r="D479" s="356"/>
      <c r="E479" s="320" t="s">
        <v>295</v>
      </c>
      <c r="F479" s="321"/>
      <c r="G479" s="321"/>
      <c r="H479" s="322"/>
      <c r="I479" s="354"/>
      <c r="J479" s="116">
        <f t="shared" si="17"/>
        <v>82</v>
      </c>
      <c r="K479" s="201" t="str">
        <f t="shared" si="18"/>
        <v/>
      </c>
      <c r="L479" s="117">
        <v>71</v>
      </c>
      <c r="M479" s="117">
        <v>0</v>
      </c>
      <c r="N479" s="117">
        <v>0</v>
      </c>
      <c r="O479" s="117">
        <v>0</v>
      </c>
      <c r="P479" s="117">
        <v>11</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142</v>
      </c>
      <c r="K481" s="201" t="str">
        <f t="shared" si="18"/>
        <v/>
      </c>
      <c r="L481" s="117">
        <v>51</v>
      </c>
      <c r="M481" s="117">
        <v>24</v>
      </c>
      <c r="N481" s="117">
        <v>0</v>
      </c>
      <c r="O481" s="117">
        <v>0</v>
      </c>
      <c r="P481" s="117">
        <v>67</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49</v>
      </c>
      <c r="K483" s="201" t="str">
        <f t="shared" si="18"/>
        <v/>
      </c>
      <c r="L483" s="117">
        <v>0</v>
      </c>
      <c r="M483" s="117">
        <v>0</v>
      </c>
      <c r="N483" s="117">
        <v>0</v>
      </c>
      <c r="O483" s="117">
        <v>0</v>
      </c>
      <c r="P483" s="117">
        <v>49</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t="s">
        <v>541</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10</v>
      </c>
      <c r="K488" s="201" t="str">
        <f t="shared" si="18"/>
        <v/>
      </c>
      <c r="L488" s="117">
        <v>0</v>
      </c>
      <c r="M488" s="117">
        <v>10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14</v>
      </c>
      <c r="K490" s="201" t="str">
        <f t="shared" si="18"/>
        <v>※</v>
      </c>
      <c r="L490" s="117" t="s">
        <v>541</v>
      </c>
      <c r="M490" s="117">
        <v>14</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117" t="s">
        <v>541</v>
      </c>
      <c r="Q491" s="8"/>
      <c r="R491" s="8"/>
      <c r="S491" s="8"/>
      <c r="T491" s="8"/>
      <c r="U491" s="8"/>
      <c r="V491" s="8"/>
    </row>
    <row r="492" spans="1:22" ht="34.5" customHeight="1">
      <c r="A492" s="252" t="s">
        <v>834</v>
      </c>
      <c r="B492" s="1"/>
      <c r="C492" s="202"/>
      <c r="D492" s="356"/>
      <c r="E492" s="320" t="s">
        <v>295</v>
      </c>
      <c r="F492" s="321"/>
      <c r="G492" s="321"/>
      <c r="H492" s="322"/>
      <c r="I492" s="354"/>
      <c r="J492" s="116">
        <f t="shared" si="19"/>
        <v>66</v>
      </c>
      <c r="K492" s="201" t="str">
        <f t="shared" si="18"/>
        <v/>
      </c>
      <c r="L492" s="117">
        <v>55</v>
      </c>
      <c r="M492" s="117">
        <v>0</v>
      </c>
      <c r="N492" s="117">
        <v>0</v>
      </c>
      <c r="O492" s="117">
        <v>0</v>
      </c>
      <c r="P492" s="117">
        <v>11</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22</v>
      </c>
      <c r="K496" s="201" t="str">
        <f t="shared" si="18"/>
        <v>※</v>
      </c>
      <c r="L496" s="117">
        <v>22</v>
      </c>
      <c r="M496" s="117" t="s">
        <v>541</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1052</v>
      </c>
      <c r="N502" s="66" t="s">
        <v>1056</v>
      </c>
      <c r="O502" s="66" t="s">
        <v>1058</v>
      </c>
      <c r="P502" s="66" t="s">
        <v>1059</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1047</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13</v>
      </c>
      <c r="K504" s="201" t="str">
        <f t="shared" ref="K504:K511" si="21">IF(OR(COUNTIF(L504:P504,"未確認")&gt;0,COUNTIF(L504:P504,"*")&gt;0),"※","")</f>
        <v>※</v>
      </c>
      <c r="L504" s="117">
        <v>0</v>
      </c>
      <c r="M504" s="117">
        <v>13</v>
      </c>
      <c r="N504" s="117">
        <v>0</v>
      </c>
      <c r="O504" s="117">
        <v>0</v>
      </c>
      <c r="P504" s="117" t="s">
        <v>541</v>
      </c>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117">
        <v>0</v>
      </c>
      <c r="P505" s="117">
        <v>0</v>
      </c>
      <c r="Q505" s="8"/>
      <c r="R505" s="8"/>
      <c r="S505" s="8"/>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f t="shared" si="20"/>
        <v>10</v>
      </c>
      <c r="K508" s="201" t="str">
        <f t="shared" si="21"/>
        <v>※</v>
      </c>
      <c r="L508" s="117">
        <v>0</v>
      </c>
      <c r="M508" s="117" t="s">
        <v>541</v>
      </c>
      <c r="N508" s="117" t="s">
        <v>541</v>
      </c>
      <c r="O508" s="117" t="s">
        <v>541</v>
      </c>
      <c r="P508" s="117">
        <v>10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1052</v>
      </c>
      <c r="N514" s="66" t="s">
        <v>1056</v>
      </c>
      <c r="O514" s="66" t="s">
        <v>1058</v>
      </c>
      <c r="P514" s="66" t="s">
        <v>1059</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1047</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1052</v>
      </c>
      <c r="N520" s="66" t="s">
        <v>1056</v>
      </c>
      <c r="O520" s="66" t="s">
        <v>1058</v>
      </c>
      <c r="P520" s="66" t="s">
        <v>1059</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1047</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t="str">
        <f>IF(SUM(L522:P522)=0,IF(COUNTIF(L522:P522,"未確認")&gt;0,"未確認",IF(COUNTIF(L522:P522,"~*")&gt;0,"*",SUM(L522:P522))),SUM(L522:P522))</f>
        <v>*</v>
      </c>
      <c r="K522" s="201" t="str">
        <f>IF(OR(COUNTIF(L522:P522,"未確認")&gt;0,COUNTIF(L522:P522,"*")&gt;0),"※","")</f>
        <v>※</v>
      </c>
      <c r="L522" s="117">
        <v>0</v>
      </c>
      <c r="M522" s="117">
        <v>0</v>
      </c>
      <c r="N522" s="117">
        <v>0</v>
      </c>
      <c r="O522" s="117" t="s">
        <v>541</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1052</v>
      </c>
      <c r="N525" s="66" t="s">
        <v>1056</v>
      </c>
      <c r="O525" s="66" t="s">
        <v>1058</v>
      </c>
      <c r="P525" s="66" t="s">
        <v>1059</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1047</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21</v>
      </c>
      <c r="K527" s="201" t="str">
        <f>IF(OR(COUNTIF(L527:P527,"未確認")&gt;0,COUNTIF(L527:P527,"*")&gt;0),"※","")</f>
        <v/>
      </c>
      <c r="L527" s="117">
        <v>21</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1052</v>
      </c>
      <c r="N530" s="66" t="s">
        <v>1056</v>
      </c>
      <c r="O530" s="66" t="s">
        <v>1058</v>
      </c>
      <c r="P530" s="66" t="s">
        <v>1059</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1047</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40</v>
      </c>
      <c r="K535" s="201" t="str">
        <f t="shared" si="23"/>
        <v>※</v>
      </c>
      <c r="L535" s="117">
        <v>0</v>
      </c>
      <c r="M535" s="117" t="s">
        <v>541</v>
      </c>
      <c r="N535" s="117">
        <v>19</v>
      </c>
      <c r="O535" s="117">
        <v>10</v>
      </c>
      <c r="P535" s="117">
        <v>11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1052</v>
      </c>
      <c r="N543" s="66" t="s">
        <v>1056</v>
      </c>
      <c r="O543" s="66" t="s">
        <v>1058</v>
      </c>
      <c r="P543" s="66" t="s">
        <v>1059</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46.3</v>
      </c>
      <c r="M560" s="211">
        <v>48.1</v>
      </c>
      <c r="N560" s="211" t="s">
        <v>533</v>
      </c>
      <c r="O560" s="211">
        <v>65.2</v>
      </c>
      <c r="P560" s="211">
        <v>37.200000000000003</v>
      </c>
    </row>
    <row r="561" spans="1:16" s="91" customFormat="1" ht="34.5" customHeight="1">
      <c r="A561" s="251" t="s">
        <v>871</v>
      </c>
      <c r="B561" s="119"/>
      <c r="C561" s="209"/>
      <c r="D561" s="331" t="s">
        <v>377</v>
      </c>
      <c r="E561" s="342"/>
      <c r="F561" s="342"/>
      <c r="G561" s="342"/>
      <c r="H561" s="332"/>
      <c r="I561" s="343"/>
      <c r="J561" s="207"/>
      <c r="K561" s="210"/>
      <c r="L561" s="211">
        <v>40.9</v>
      </c>
      <c r="M561" s="211">
        <v>36.700000000000003</v>
      </c>
      <c r="N561" s="211" t="s">
        <v>533</v>
      </c>
      <c r="O561" s="211">
        <v>28.2</v>
      </c>
      <c r="P561" s="211">
        <v>29.2</v>
      </c>
    </row>
    <row r="562" spans="1:16" s="91" customFormat="1" ht="34.5" customHeight="1">
      <c r="A562" s="251" t="s">
        <v>872</v>
      </c>
      <c r="B562" s="119"/>
      <c r="C562" s="209"/>
      <c r="D562" s="331" t="s">
        <v>992</v>
      </c>
      <c r="E562" s="342"/>
      <c r="F562" s="342"/>
      <c r="G562" s="342"/>
      <c r="H562" s="332"/>
      <c r="I562" s="343"/>
      <c r="J562" s="207"/>
      <c r="K562" s="210"/>
      <c r="L562" s="211">
        <v>19.2</v>
      </c>
      <c r="M562" s="211">
        <v>10.5</v>
      </c>
      <c r="N562" s="211" t="s">
        <v>533</v>
      </c>
      <c r="O562" s="211">
        <v>17.3</v>
      </c>
      <c r="P562" s="211">
        <v>14.4</v>
      </c>
    </row>
    <row r="563" spans="1:16" s="91" customFormat="1" ht="34.5" customHeight="1">
      <c r="A563" s="251" t="s">
        <v>873</v>
      </c>
      <c r="B563" s="119"/>
      <c r="C563" s="209"/>
      <c r="D563" s="331" t="s">
        <v>379</v>
      </c>
      <c r="E563" s="342"/>
      <c r="F563" s="342"/>
      <c r="G563" s="342"/>
      <c r="H563" s="332"/>
      <c r="I563" s="343"/>
      <c r="J563" s="207"/>
      <c r="K563" s="210"/>
      <c r="L563" s="211">
        <v>34.799999999999997</v>
      </c>
      <c r="M563" s="211">
        <v>15.2</v>
      </c>
      <c r="N563" s="211" t="s">
        <v>533</v>
      </c>
      <c r="O563" s="211">
        <v>13.5</v>
      </c>
      <c r="P563" s="211">
        <v>16.899999999999999</v>
      </c>
    </row>
    <row r="564" spans="1:16" s="91" customFormat="1" ht="34.5" customHeight="1">
      <c r="A564" s="251" t="s">
        <v>874</v>
      </c>
      <c r="B564" s="119"/>
      <c r="C564" s="209"/>
      <c r="D564" s="331" t="s">
        <v>380</v>
      </c>
      <c r="E564" s="342"/>
      <c r="F564" s="342"/>
      <c r="G564" s="342"/>
      <c r="H564" s="332"/>
      <c r="I564" s="343"/>
      <c r="J564" s="207"/>
      <c r="K564" s="210"/>
      <c r="L564" s="211">
        <v>45</v>
      </c>
      <c r="M564" s="211">
        <v>10.9</v>
      </c>
      <c r="N564" s="211" t="s">
        <v>533</v>
      </c>
      <c r="O564" s="211">
        <v>1.8</v>
      </c>
      <c r="P564" s="211">
        <v>18.899999999999999</v>
      </c>
    </row>
    <row r="565" spans="1:16" s="91" customFormat="1" ht="34.5" customHeight="1">
      <c r="A565" s="251" t="s">
        <v>875</v>
      </c>
      <c r="B565" s="119"/>
      <c r="C565" s="280"/>
      <c r="D565" s="331" t="s">
        <v>869</v>
      </c>
      <c r="E565" s="342"/>
      <c r="F565" s="342"/>
      <c r="G565" s="342"/>
      <c r="H565" s="332"/>
      <c r="I565" s="343"/>
      <c r="J565" s="207"/>
      <c r="K565" s="210"/>
      <c r="L565" s="211">
        <v>0</v>
      </c>
      <c r="M565" s="211">
        <v>5.2</v>
      </c>
      <c r="N565" s="211" t="s">
        <v>533</v>
      </c>
      <c r="O565" s="211">
        <v>9.3000000000000007</v>
      </c>
      <c r="P565" s="211">
        <v>2.1</v>
      </c>
    </row>
    <row r="566" spans="1:16" s="91" customFormat="1" ht="34.5" customHeight="1">
      <c r="A566" s="251" t="s">
        <v>876</v>
      </c>
      <c r="B566" s="119"/>
      <c r="C566" s="285"/>
      <c r="D566" s="331" t="s">
        <v>993</v>
      </c>
      <c r="E566" s="342"/>
      <c r="F566" s="342"/>
      <c r="G566" s="342"/>
      <c r="H566" s="332"/>
      <c r="I566" s="343"/>
      <c r="J566" s="213"/>
      <c r="K566" s="214"/>
      <c r="L566" s="211">
        <v>46.3</v>
      </c>
      <c r="M566" s="211">
        <v>28.6</v>
      </c>
      <c r="N566" s="211" t="s">
        <v>533</v>
      </c>
      <c r="O566" s="211">
        <v>31.8</v>
      </c>
      <c r="P566" s="211">
        <v>28.5</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v>14.1</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v>4.5</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v>0</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v>1.2</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v>0.4</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v>0</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v>0</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v>0</v>
      </c>
      <c r="N576" s="211" t="s">
        <v>533</v>
      </c>
      <c r="O576" s="211">
        <v>0</v>
      </c>
      <c r="P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v>0</v>
      </c>
      <c r="P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v>0</v>
      </c>
      <c r="P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v>0</v>
      </c>
      <c r="P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v>0</v>
      </c>
      <c r="P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v>0</v>
      </c>
      <c r="P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v>0</v>
      </c>
      <c r="P582" s="211">
        <v>0</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1052</v>
      </c>
      <c r="N588" s="66" t="s">
        <v>1056</v>
      </c>
      <c r="O588" s="66" t="s">
        <v>1058</v>
      </c>
      <c r="P588" s="66" t="s">
        <v>1059</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v>0</v>
      </c>
      <c r="M591" s="117" t="s">
        <v>541</v>
      </c>
      <c r="N591" s="117">
        <v>0</v>
      </c>
      <c r="O591" s="117" t="s">
        <v>541</v>
      </c>
      <c r="P591" s="117" t="s">
        <v>541</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176</v>
      </c>
      <c r="K593" s="201" t="str">
        <f>IF(OR(COUNTIF(L593:P593,"未確認")&gt;0,COUNTIF(L593:P593,"*")&gt;0),"※","")</f>
        <v/>
      </c>
      <c r="L593" s="117">
        <v>22</v>
      </c>
      <c r="M593" s="117">
        <v>65</v>
      </c>
      <c r="N593" s="117">
        <v>0</v>
      </c>
      <c r="O593" s="117">
        <v>54</v>
      </c>
      <c r="P593" s="117">
        <v>35</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3" t="s">
        <v>994</v>
      </c>
      <c r="D595" s="324"/>
      <c r="E595" s="324"/>
      <c r="F595" s="324"/>
      <c r="G595" s="324"/>
      <c r="H595" s="325"/>
      <c r="I595" s="340" t="s">
        <v>397</v>
      </c>
      <c r="J595" s="140">
        <v>0</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0</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0</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0</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t="s">
        <v>541</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1052</v>
      </c>
      <c r="N611" s="66" t="s">
        <v>1056</v>
      </c>
      <c r="O611" s="66" t="s">
        <v>1058</v>
      </c>
      <c r="P611" s="66" t="s">
        <v>1059</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f t="shared" si="28"/>
        <v>68</v>
      </c>
      <c r="K618" s="201" t="str">
        <f t="shared" si="29"/>
        <v/>
      </c>
      <c r="L618" s="117">
        <v>0</v>
      </c>
      <c r="M618" s="117">
        <v>0</v>
      </c>
      <c r="N618" s="117">
        <v>68</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row>
    <row r="622" spans="1:22" s="118" customFormat="1" ht="69.95" customHeight="1">
      <c r="A622" s="252" t="s">
        <v>915</v>
      </c>
      <c r="B622" s="119"/>
      <c r="C622" s="320" t="s">
        <v>427</v>
      </c>
      <c r="D622" s="321"/>
      <c r="E622" s="321"/>
      <c r="F622" s="321"/>
      <c r="G622" s="321"/>
      <c r="H622" s="322"/>
      <c r="I622" s="122" t="s">
        <v>428</v>
      </c>
      <c r="J622" s="116">
        <f t="shared" si="28"/>
        <v>10</v>
      </c>
      <c r="K622" s="201" t="str">
        <f t="shared" si="29"/>
        <v>※</v>
      </c>
      <c r="L622" s="117">
        <v>0</v>
      </c>
      <c r="M622" s="117" t="s">
        <v>541</v>
      </c>
      <c r="N622" s="117">
        <v>0</v>
      </c>
      <c r="O622" s="117" t="s">
        <v>541</v>
      </c>
      <c r="P622" s="117">
        <v>10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1052</v>
      </c>
      <c r="N629" s="66" t="s">
        <v>1056</v>
      </c>
      <c r="O629" s="66" t="s">
        <v>1058</v>
      </c>
      <c r="P629" s="66" t="s">
        <v>1059</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v>0</v>
      </c>
      <c r="N631" s="117">
        <v>0</v>
      </c>
      <c r="O631" s="117" t="s">
        <v>541</v>
      </c>
      <c r="P631" s="117">
        <v>0</v>
      </c>
    </row>
    <row r="632" spans="1:22" s="118" customFormat="1" ht="56.1" customHeight="1">
      <c r="A632" s="252" t="s">
        <v>918</v>
      </c>
      <c r="B632" s="119"/>
      <c r="C632" s="320" t="s">
        <v>434</v>
      </c>
      <c r="D632" s="321"/>
      <c r="E632" s="321"/>
      <c r="F632" s="321"/>
      <c r="G632" s="321"/>
      <c r="H632" s="322"/>
      <c r="I632" s="122" t="s">
        <v>435</v>
      </c>
      <c r="J632" s="116">
        <f t="shared" si="30"/>
        <v>143</v>
      </c>
      <c r="K632" s="201" t="str">
        <f t="shared" si="31"/>
        <v>※</v>
      </c>
      <c r="L632" s="117" t="s">
        <v>541</v>
      </c>
      <c r="M632" s="117">
        <v>49</v>
      </c>
      <c r="N632" s="117">
        <v>0</v>
      </c>
      <c r="O632" s="117">
        <v>71</v>
      </c>
      <c r="P632" s="117">
        <v>23</v>
      </c>
    </row>
    <row r="633" spans="1:22" s="118" customFormat="1" ht="57">
      <c r="A633" s="252" t="s">
        <v>919</v>
      </c>
      <c r="B633" s="119"/>
      <c r="C633" s="320" t="s">
        <v>436</v>
      </c>
      <c r="D633" s="321"/>
      <c r="E633" s="321"/>
      <c r="F633" s="321"/>
      <c r="G633" s="321"/>
      <c r="H633" s="322"/>
      <c r="I633" s="122" t="s">
        <v>437</v>
      </c>
      <c r="J633" s="116">
        <f t="shared" si="30"/>
        <v>54</v>
      </c>
      <c r="K633" s="201" t="str">
        <f t="shared" si="31"/>
        <v>※</v>
      </c>
      <c r="L633" s="117" t="s">
        <v>541</v>
      </c>
      <c r="M633" s="117">
        <v>24</v>
      </c>
      <c r="N633" s="117">
        <v>0</v>
      </c>
      <c r="O633" s="117">
        <v>15</v>
      </c>
      <c r="P633" s="117">
        <v>15</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101</v>
      </c>
      <c r="K635" s="201" t="str">
        <f t="shared" si="31"/>
        <v>※</v>
      </c>
      <c r="L635" s="117">
        <v>38</v>
      </c>
      <c r="M635" s="117">
        <v>18</v>
      </c>
      <c r="N635" s="117">
        <v>0</v>
      </c>
      <c r="O635" s="117" t="s">
        <v>541</v>
      </c>
      <c r="P635" s="117">
        <v>45</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t="s">
        <v>541</v>
      </c>
      <c r="P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t="s">
        <v>541</v>
      </c>
      <c r="P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1052</v>
      </c>
      <c r="N644" s="66" t="s">
        <v>1056</v>
      </c>
      <c r="O644" s="66" t="s">
        <v>1058</v>
      </c>
      <c r="P644" s="66" t="s">
        <v>1059</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97</v>
      </c>
      <c r="K646" s="201" t="str">
        <f t="shared" ref="K646:K660" si="33">IF(OR(COUNTIF(L646:P646,"未確認")&gt;0,COUNTIF(L646:P646,"*")&gt;0),"※","")</f>
        <v/>
      </c>
      <c r="L646" s="117">
        <v>0</v>
      </c>
      <c r="M646" s="117">
        <v>13</v>
      </c>
      <c r="N646" s="117">
        <v>0</v>
      </c>
      <c r="O646" s="117">
        <v>27</v>
      </c>
      <c r="P646" s="117">
        <v>57</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v>0</v>
      </c>
      <c r="O648" s="117" t="s">
        <v>541</v>
      </c>
      <c r="P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c r="O649" s="117" t="s">
        <v>541</v>
      </c>
      <c r="P649" s="117">
        <v>0</v>
      </c>
    </row>
    <row r="650" spans="1:22" s="118" customFormat="1" ht="84" customHeight="1">
      <c r="A650" s="252" t="s">
        <v>929</v>
      </c>
      <c r="B650" s="84"/>
      <c r="C650" s="295"/>
      <c r="D650" s="297"/>
      <c r="E650" s="320" t="s">
        <v>941</v>
      </c>
      <c r="F650" s="321"/>
      <c r="G650" s="321"/>
      <c r="H650" s="322"/>
      <c r="I650" s="122" t="s">
        <v>458</v>
      </c>
      <c r="J650" s="116">
        <f t="shared" si="32"/>
        <v>56</v>
      </c>
      <c r="K650" s="201" t="str">
        <f t="shared" si="33"/>
        <v>※</v>
      </c>
      <c r="L650" s="117">
        <v>0</v>
      </c>
      <c r="M650" s="117" t="s">
        <v>541</v>
      </c>
      <c r="N650" s="117">
        <v>0</v>
      </c>
      <c r="O650" s="117" t="s">
        <v>541</v>
      </c>
      <c r="P650" s="117">
        <v>56</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c r="O651" s="117" t="s">
        <v>541</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73</v>
      </c>
      <c r="K655" s="201" t="str">
        <f t="shared" si="33"/>
        <v>※</v>
      </c>
      <c r="L655" s="117">
        <v>0</v>
      </c>
      <c r="M655" s="117" t="s">
        <v>541</v>
      </c>
      <c r="N655" s="117">
        <v>0</v>
      </c>
      <c r="O655" s="117">
        <v>23</v>
      </c>
      <c r="P655" s="117">
        <v>50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68</v>
      </c>
      <c r="K657" s="201" t="str">
        <f t="shared" si="33"/>
        <v>※</v>
      </c>
      <c r="L657" s="117">
        <v>0</v>
      </c>
      <c r="M657" s="117" t="s">
        <v>541</v>
      </c>
      <c r="N657" s="117">
        <v>0</v>
      </c>
      <c r="O657" s="117">
        <v>20</v>
      </c>
      <c r="P657" s="117">
        <v>48</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1052</v>
      </c>
      <c r="N665" s="66" t="s">
        <v>1056</v>
      </c>
      <c r="O665" s="66" t="s">
        <v>1058</v>
      </c>
      <c r="P665" s="66" t="s">
        <v>1059</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row>
    <row r="668" spans="1:22" s="83" customFormat="1" ht="56.1" customHeight="1">
      <c r="A668" s="251" t="s">
        <v>951</v>
      </c>
      <c r="B668" s="84"/>
      <c r="C668" s="317" t="s">
        <v>481</v>
      </c>
      <c r="D668" s="318"/>
      <c r="E668" s="318"/>
      <c r="F668" s="318"/>
      <c r="G668" s="318"/>
      <c r="H668" s="319"/>
      <c r="I668" s="138" t="s">
        <v>482</v>
      </c>
      <c r="J668" s="223"/>
      <c r="K668" s="224"/>
      <c r="L668" s="225">
        <v>0</v>
      </c>
      <c r="M668" s="225">
        <v>5</v>
      </c>
      <c r="N668" s="225">
        <v>53.8</v>
      </c>
      <c r="O668" s="225">
        <v>16</v>
      </c>
      <c r="P668" s="225">
        <v>25.1</v>
      </c>
    </row>
    <row r="669" spans="1:22" s="83" customFormat="1" ht="56.1" customHeight="1">
      <c r="A669" s="251" t="s">
        <v>952</v>
      </c>
      <c r="B669" s="84"/>
      <c r="C669" s="317" t="s">
        <v>483</v>
      </c>
      <c r="D669" s="318"/>
      <c r="E669" s="318"/>
      <c r="F669" s="318"/>
      <c r="G669" s="318"/>
      <c r="H669" s="319"/>
      <c r="I669" s="138" t="s">
        <v>484</v>
      </c>
      <c r="J669" s="223"/>
      <c r="K669" s="224"/>
      <c r="L669" s="300">
        <v>0</v>
      </c>
      <c r="M669" s="300">
        <v>1.9</v>
      </c>
      <c r="N669" s="300">
        <v>2.5</v>
      </c>
      <c r="O669" s="300">
        <v>2</v>
      </c>
      <c r="P669" s="300">
        <v>2</v>
      </c>
    </row>
    <row r="670" spans="1:22" s="83" customFormat="1" ht="60" customHeight="1">
      <c r="A670" s="251" t="s">
        <v>953</v>
      </c>
      <c r="B670" s="84"/>
      <c r="C670" s="323" t="s">
        <v>485</v>
      </c>
      <c r="D670" s="324"/>
      <c r="E670" s="324"/>
      <c r="F670" s="324"/>
      <c r="G670" s="324"/>
      <c r="H670" s="325"/>
      <c r="I670" s="326" t="s">
        <v>1030</v>
      </c>
      <c r="J670" s="223"/>
      <c r="K670" s="224"/>
      <c r="L670" s="301" t="s">
        <v>540</v>
      </c>
      <c r="M670" s="301">
        <v>28</v>
      </c>
      <c r="N670" s="301">
        <v>196</v>
      </c>
      <c r="O670" s="301">
        <v>38</v>
      </c>
      <c r="P670" s="301">
        <v>160</v>
      </c>
    </row>
    <row r="671" spans="1:22" s="83" customFormat="1" ht="35.1" customHeight="1">
      <c r="A671" s="251" t="s">
        <v>954</v>
      </c>
      <c r="B671" s="84"/>
      <c r="C671" s="227"/>
      <c r="D671" s="228"/>
      <c r="E671" s="323" t="s">
        <v>487</v>
      </c>
      <c r="F671" s="324"/>
      <c r="G671" s="324"/>
      <c r="H671" s="325"/>
      <c r="I671" s="327"/>
      <c r="J671" s="223"/>
      <c r="K671" s="224"/>
      <c r="L671" s="301">
        <v>0</v>
      </c>
      <c r="M671" s="301">
        <v>0</v>
      </c>
      <c r="N671" s="301">
        <v>0</v>
      </c>
      <c r="O671" s="301">
        <v>0</v>
      </c>
      <c r="P671" s="301">
        <v>0</v>
      </c>
    </row>
    <row r="672" spans="1:22" s="83" customFormat="1" ht="25.7" customHeight="1">
      <c r="A672" s="251" t="s">
        <v>955</v>
      </c>
      <c r="B672" s="84"/>
      <c r="C672" s="229"/>
      <c r="D672" s="286"/>
      <c r="E672" s="329"/>
      <c r="F672" s="330"/>
      <c r="G672" s="331" t="s">
        <v>1003</v>
      </c>
      <c r="H672" s="332"/>
      <c r="I672" s="328"/>
      <c r="J672" s="223"/>
      <c r="K672" s="224"/>
      <c r="L672" s="301">
        <v>0</v>
      </c>
      <c r="M672" s="301">
        <v>0</v>
      </c>
      <c r="N672" s="301">
        <v>0</v>
      </c>
      <c r="O672" s="301">
        <v>0</v>
      </c>
      <c r="P672" s="301">
        <v>0</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1052</v>
      </c>
      <c r="N681" s="66" t="s">
        <v>1056</v>
      </c>
      <c r="O681" s="66" t="s">
        <v>1058</v>
      </c>
      <c r="P681" s="66" t="s">
        <v>1059</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1052</v>
      </c>
      <c r="N691" s="66" t="s">
        <v>1056</v>
      </c>
      <c r="O691" s="66" t="s">
        <v>1058</v>
      </c>
      <c r="P691" s="66" t="s">
        <v>1059</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1052</v>
      </c>
      <c r="N704" s="66" t="s">
        <v>1056</v>
      </c>
      <c r="O704" s="66" t="s">
        <v>1058</v>
      </c>
      <c r="P704" s="66" t="s">
        <v>1059</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E973698-5E14-48AF-95B5-03191BDDF16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2019-12-23T00:30:28Z</dcterms:modified>
</cp:coreProperties>
</file>