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10C066B-1100-41A3-9561-AF76C7AA738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<sst xmlns="http://schemas.openxmlformats.org/spreadsheetml/2006/main" count="3541" uniqueCount="1060">
  <si>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</si>
  <si>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</si>
  <si>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</si>
  <si>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</si>
  <si>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</si>
  <si>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</si>
  <si>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</si>
  <si>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</si>
  <si>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</si>
  <si>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</si>
  <si>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</si>
  <si>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</si>
  <si>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</si>
  <si>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</si>
  <si>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</si>
  <si>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</si>
  <si>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</si>
  <si>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</si>
  <si>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</si>
  <si>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</si>
  <si>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</si>
  <si>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</si>
  <si>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</si>
  <si>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</si>
  <si>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</si>
  <si>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</si>
  <si>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</si>
  <si>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</si>
  <si>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</si>
  <si>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</si>
  <si>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</si>
  <si>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</si>
  <si>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</si>
  <si>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</si>
  <si>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</si>
  <si>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</si>
  <si>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</si>
  <si>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</si>
  <si>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</si>
  <si>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</si>
  <si>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</si>
  <si>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</si>
  <si>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</si>
  <si>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</si>
  <si>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</si>
  <si>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</si>
  <si>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</si>
  <si>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</si>
  <si>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</si>
  <si>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</si>
  <si>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</si>
  <si>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</si>
  <si>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</si>
  <si>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</si>
  <si>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</si>
  <si>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</si>
  <si>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</si>
  <si>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</si>
  <si>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</si>
  <si>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</si>
  <si>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</si>
  <si>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</si>
  <si>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</si>
  <si>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</si>
  <si>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</si>
  <si>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</si>
  <si>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</si>
  <si>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</si>
  <si>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</si>
  <si>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</si>
  <si>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</si>
  <si>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</si>
  <si>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</si>
  <si>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</si>
  <si>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</si>
  <si>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</si>
  <si>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</si>
  <si>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</si>
  <si>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</si>
  <si>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</si>
  <si>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</si>
  <si>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</si>
  <si>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</si>
  <si>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</si>
  <si>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</si>
  <si>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</si>
  <si>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</si>
  <si>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</si>
  <si>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</si>
  <si>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</si>
  <si>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</si>
  <si>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</si>
  <si>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</si>
  <si>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</si>
  <si>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</si>
  <si>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</si>
  <si>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</si>
  <si>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</si>
  <si>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</si>
  <si>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</si>
  <si>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</si>
  <si>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</si>
  <si>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</si>
  <si>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</si>
  <si>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</si>
  <si>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</si>
  <si>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</si>
  <si>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</si>
  <si>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</si>
  <si>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</si>
  <si>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</si>
  <si>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</si>
  <si>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</si>
  <si>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</si>
  <si>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</si>
  <si>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</si>
  <si>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</si>
  <si>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</si>
  <si>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</si>
  <si>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</si>
  <si>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</si>
  <si>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</si>
  <si>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</si>
  <si>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</si>
  <si>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</si>
  <si>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</si>
  <si>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</si>
  <si>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</si>
  <si>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</si>
  <si>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</si>
  <si>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</si>
  <si>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</si>
  <si>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</si>
  <si>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</si>
  <si>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</si>
  <si>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</si>
  <si>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</si>
  <si>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</si>
  <si>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</si>
  <si>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</si>
  <si>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</si>
  <si>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</si>
  <si>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</si>
  <si>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</si>
  <si>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</si>
  <si>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</si>
  <si>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</si>
  <si>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</si>
  <si>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</si>
  <si>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</si>
  <si>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</si>
  <si>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</si>
  <si>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</si>
  <si>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</si>
  <si>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</si>
  <si>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</si>
  <si>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</si>
  <si>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</si>
  <si>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</si>
  <si>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</si>
  <si>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</si>
  <si>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</si>
  <si>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</si>
  <si>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</si>
  <si>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</si>
  <si>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</si>
  <si>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</si>
  <si>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</si>
  <si>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</si>
  <si>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</si>
  <si>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</si>
  <si>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</si>
  <si>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</si>
  <si>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</si>
  <si>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</si>
  <si>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</si>
  <si>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</si>
  <si>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</si>
  <si>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</si>
  <si>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</si>
  <si>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</si>
  <si>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</si>
  <si>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</si>
  <si>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</si>
  <si>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</si>
  <si>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</si>
  <si>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</si>
  <si>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</si>
  <si>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</si>
  <si>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</si>
  <si>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</si>
  <si>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</si>
  <si>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</si>
  <si>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</si>
  <si>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</si>
  <si>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</si>
  <si>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</si>
  <si>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</si>
  <si>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</si>
  <si>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</si>
  <si>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</si>
  <si>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</si>
  <si>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</si>
  <si>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</si>
  <si>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</si>
  <si>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</si>
  <si>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</si>
  <si>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</si>
  <si>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</si>
  <si>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</si>
  <si>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</si>
  <si>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</si>
  <si>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</si>
  <si>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</si>
  <si>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</si>
  <si>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</si>
  <si>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</si>
  <si>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</si>
  <si>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</si>
  <si>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</si>
  <si>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</si>
  <si>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</si>
  <si>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</si>
  <si>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</si>
  <si>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</si>
  <si>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</si>
  <si>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</si>
  <si>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</si>
  <si>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</si>
  <si>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</si>
  <si>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</si>
  <si>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</si>
  <si>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</si>
  <si>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</si>
  <si>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</si>
  <si>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</si>
  <si>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</si>
  <si>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</si>
  <si>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</si>
  <si>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</si>
  <si>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</si>
  <si>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</si>
  <si>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</si>
  <si>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</si>
  <si>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</si>
  <si>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</si>
  <si>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</si>
  <si>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</si>
  <si>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</si>
  <si>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</si>
  <si>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</si>
  <si>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</si>
  <si>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</si>
  <si>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</si>
  <si>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</si>
  <si>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</si>
  <si>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</si>
  <si>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</si>
  <si>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</si>
  <si>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</si>
  <si>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</si>
  <si>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</si>
  <si>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</si>
  <si>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</si>
  <si>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</si>
  <si>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</si>
  <si>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</si>
  <si>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</si>
  <si>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</si>
  <si>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</si>
  <si>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</si>
  <si>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</si>
  <si>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</si>
  <si>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</si>
  <si>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</si>
  <si>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</si>
  <si>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</si>
  <si>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</si>
  <si>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</si>
  <si>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</si>
  <si>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</si>
  <si>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</si>
  <si>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</si>
  <si>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</si>
  <si>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</si>
  <si>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</si>
  <si>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</si>
  <si>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</si>
  <si>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</si>
  <si>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</si>
  <si>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</si>
  <si>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</si>
  <si>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</si>
  <si>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</si>
  <si>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</si>
  <si>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</si>
  <si>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</si>
  <si>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</si>
  <si>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</si>
  <si>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</si>
  <si>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</si>
  <si>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</si>
  <si>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</si>
  <si>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</si>
  <si>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</si>
  <si>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</si>
  <si>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</si>
  <si>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</si>
  <si>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</si>
  <si>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</si>
  <si>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</si>
  <si>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</si>
  <si>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</si>
  <si>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</si>
  <si>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</si>
  <si>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</si>
  <si>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</si>
  <si>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</si>
  <si>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</si>
  <si>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</si>
  <si>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</si>
  <si>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</si>
  <si>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</si>
  <si>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</si>
  <si>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</si>
  <si>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</si>
  <si>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</si>
  <si>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</si>
  <si>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</si>
  <si>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</si>
  <si>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</si>
  <si>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</si>
  <si>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</si>
  <si>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</si>
  <si>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</si>
  <si>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</si>
  <si>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</si>
  <si>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</si>
  <si>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</si>
  <si>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</si>
  <si>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</si>
  <si>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</si>
  <si>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</si>
  <si>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</si>
  <si>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</si>
  <si>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</si>
  <si>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</si>
  <si>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</si>
  <si>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</si>
  <si>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</si>
  <si>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</si>
  <si>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</si>
  <si>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</si>
  <si>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</si>
  <si>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</si>
  <si>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</si>
  <si>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</si>
  <si>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</si>
  <si>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</si>
  <si>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</si>
  <si>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</si>
  <si>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</si>
  <si>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</si>
  <si>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</si>
  <si>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</si>
  <si>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</si>
  <si>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</si>
  <si>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</si>
  <si>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</si>
  <si>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</si>
  <si>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</si>
  <si>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</si>
  <si>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</si>
  <si>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</si>
  <si>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</si>
  <si>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</si>
  <si>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</si>
  <si>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</si>
  <si>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</si>
  <si>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</si>
  <si>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</si>
  <si>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</si>
  <si>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</si>
  <si>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</si>
  <si>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</si>
  <si>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</si>
  <si>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</si>
  <si>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</si>
  <si>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</si>
  <si>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</si>
  <si>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</si>
  <si>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</si>
  <si>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</si>
  <si>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</si>
  <si>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</si>
  <si>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</si>
  <si>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</si>
  <si>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</si>
  <si>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</si>
  <si>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</si>
  <si>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</si>
  <si>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</si>
  <si>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</si>
  <si>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</si>
  <si>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</si>
  <si>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</si>
  <si>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</si>
  <si>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</si>
  <si>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</si>
  <si>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</si>
  <si>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</si>
  <si>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</si>
  <si>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</si>
  <si>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</si>
  <si>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</si>
  <si>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</si>
  <si>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</si>
  <si>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</si>
  <si>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</si>
  <si>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</si>
  <si>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</si>
  <si>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</si>
  <si>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</si>
  <si>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</si>
  <si>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</si>
  <si>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</si>
  <si>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</si>
  <si>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</si>
  <si>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</si>
  <si>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</si>
  <si>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</si>
  <si>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</si>
  <si>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</si>
  <si>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</si>
  <si>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</si>
  <si>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</si>
  <si>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</si>
  <si>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</si>
  <si>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</si>
  <si>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</si>
  <si>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</si>
  <si>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</si>
  <si>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</si>
  <si>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</si>
  <si>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</si>
  <si>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</si>
  <si>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</si>
  <si>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</si>
  <si>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</si>
  <si>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</si>
  <si>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</si>
  <si>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</si>
  <si>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</si>
  <si>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</si>
  <si>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</si>
  <si>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</si>
  <si>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</si>
  <si>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</si>
  <si>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</si>
  <si>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</si>
  <si>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</si>
  <si>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</si>
  <si>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</si>
  <si>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</si>
  <si>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</si>
  <si>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</si>
  <si>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</si>
  <si>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</si>
  <si>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</si>
  <si>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</si>
  <si>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</si>
  <si>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</si>
  <si>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</si>
  <si>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</si>
  <si>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</si>
  <si>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</si>
  <si>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</si>
  <si>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</si>
  <si>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</si>
  <si>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</si>
  <si>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</si>
  <si>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</si>
  <si>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</si>
  <si>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</si>
  <si>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</si>
  <si>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</si>
  <si>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</si>
  <si>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</si>
  <si>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</si>
  <si>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</si>
  <si>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</si>
  <si>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</si>
  <si>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</si>
  <si>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</si>
  <si>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</si>
  <si>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</si>
  <si>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</si>
  <si>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</si>
  <si>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</si>
  <si>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</si>
  <si>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</si>
  <si>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</si>
  <si>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</si>
  <si>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</si>
  <si>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</si>
  <si>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</si>
  <si>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</si>
  <si>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</si>
  <si>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</si>
  <si>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</si>
  <si>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</si>
  <si>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</si>
  <si>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</si>
  <si>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</si>
  <si>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</si>
  <si>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</si>
  <si>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</si>
  <si>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</si>
  <si>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</si>
  <si>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</si>
  <si>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</si>
  <si>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</si>
  <si>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</si>
  <si>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</si>
  <si>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</si>
  <si>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</si>
  <si>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</si>
  <si>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</si>
  <si>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</si>
  <si>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</si>
  <si>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</si>
  <si>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</si>
  <si>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</si>
  <si>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</si>
  <si>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</si>
  <si>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</si>
  <si>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</si>
  <si>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</si>
  <si>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</si>
  <si>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</si>
  <si>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</si>
  <si>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</si>
  <si>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</si>
  <si>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</si>
  <si>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</si>
  <si>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</si>
  <si>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</si>
  <si>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</si>
  <si>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</si>
  <si>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</si>
  <si>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</si>
  <si>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</si>
  <si>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</si>
  <si>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</si>
  <si>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</si>
  <si>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</si>
  <si>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</si>
  <si>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</si>
  <si>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</si>
  <si>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</si>
  <si>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</si>
  <si>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</si>
  <si>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</si>
  <si>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</si>
  <si>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</si>
  <si>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</si>
  <si>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</si>
  <si>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</si>
  <si>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</si>
  <si>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</si>
  <si>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</si>
  <si>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</si>
  <si>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</si>
  <si>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</si>
  <si>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</si>
  <si>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</si>
  <si>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</si>
  <si>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</si>
  <si>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</si>
  <si>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</si>
  <si>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</si>
  <si>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</si>
  <si>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</si>
  <si>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</si>
  <si>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</si>
  <si>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</si>
  <si>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</si>
  <si>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</si>
  <si>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</si>
  <si>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</si>
  <si>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</si>
  <si>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</si>
  <si>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</si>
  <si>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</si>
  <si>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</si>
  <si>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</si>
  <si>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</si>
  <si>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</si>
  <si>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</si>
  <si>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</si>
  <si>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</si>
  <si>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</si>
  <si>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</si>
  <si>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</si>
  <si>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</si>
  <si>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</si>
  <si>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</si>
  <si>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</si>
  <si>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</si>
  <si>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</si>
  <si>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</si>
  <si>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</si>
  <si>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</si>
  <si>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</si>
  <si>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</si>
  <si>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</si>
  <si>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</si>
  <si>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</si>
  <si>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</si>
  <si>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</si>
  <si>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</si>
  <si>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</si>
  <si>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</si>
  <si>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</si>
  <si>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</si>
  <si>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</si>
  <si>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</si>
  <si>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</si>
  <si>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</si>
  <si>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</si>
  <si>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</si>
  <si>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</si>
  <si>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</si>
  <si>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</si>
  <si>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</si>
  <si>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</si>
  <si>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</si>
  <si>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</si>
  <si>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</si>
  <si>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</si>
  <si>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</si>
  <si>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</si>
  <si>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</si>
  <si>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</si>
  <si>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</si>
  <si>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</si>
  <si>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</si>
  <si>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</si>
  <si>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</si>
  <si>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</si>
  <si>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</si>
  <si>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</si>
  <si>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</si>
  <si>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</si>
  <si>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</si>
  <si>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</si>
  <si>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</si>
  <si>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</si>
  <si>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</si>
  <si>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</si>
  <si>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</si>
  <si>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</si>
  <si>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</si>
  <si>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</si>
  <si>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</si>
  <si>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</si>
  <si>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</si>
  <si>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</si>
  <si>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</si>
  <si>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</si>
  <si>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</si>
  <si>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</si>
  <si>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</si>
  <si>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</si>
  <si>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</si>
  <si>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</si>
  <si>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</si>
  <si>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</si>
  <si>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</si>
  <si>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</si>
  <si>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</si>
  <si>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</si>
  <si>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</si>
  <si>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</si>
  <si>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</si>
  <si>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</si>
  <si>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</si>
  <si>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</si>
  <si>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</si>
  <si>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</si>
  <si>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</si>
  <si>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</si>
  <si>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</si>
  <si>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</si>
  <si>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</si>
  <si>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</si>
  <si>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</si>
  <si>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</si>
  <si>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</si>
  <si>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</si>
  <si>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</si>
  <si>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</si>
  <si>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</si>
  <si>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</si>
  <si>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</si>
  <si>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</si>
  <si>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</si>
  <si>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</si>
  <si>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</si>
  <si>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</si>
  <si>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</si>
  <si>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</si>
  <si>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</si>
  <si>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</si>
  <si>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</si>
  <si>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</si>
  <si>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</si>
  <si>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</si>
  <si>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</si>
  <si>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</si>
  <si>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</si>
  <si>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</si>
  <si>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</si>
  <si>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</si>
  <si>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</si>
  <si>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</si>
  <si>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</si>
  <si>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</si>
  <si>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</si>
  <si>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</si>
  <si>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</si>
  <si>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</si>
  <si>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</si>
  <si>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</si>
  <si>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</si>
  <si>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</si>
  <si>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</si>
  <si>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</si>
  <si>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</si>
  <si>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</si>
  <si>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</si>
  <si>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</si>
  <si>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</si>
  <si>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</si>
  <si>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</si>
  <si>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</si>
  <si>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</si>
  <si>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</si>
  <si>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</si>
  <si>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</si>
  <si>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</si>
  <si>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</si>
  <si>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</si>
  <si>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</si>
  <si>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</si>
  <si>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</si>
  <si>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</si>
  <si>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</si>
  <si>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</si>
  <si>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</si>
  <si>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</si>
  <si>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</si>
  <si>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</si>
  <si>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</si>
  <si>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</si>
  <si>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</si>
  <si>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</si>
  <si>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</si>
  <si>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</si>
  <si>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</si>
  <si>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</si>
  <si>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</si>
  <si>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</si>
  <si>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</si>
  <si>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</si>
  <si>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</si>
  <si>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</si>
  <si>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</si>
  <si>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</si>
  <si>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</si>
  <si>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</si>
  <si>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</si>
  <si>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</si>
  <si>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</si>
  <si>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</si>
  <si>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</si>
  <si>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</si>
  <si>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</si>
  <si>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</si>
  <si>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</si>
  <si>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</si>
  <si>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</si>
  <si>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</si>
  <si>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</si>
  <si>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</si>
  <si>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</si>
  <si>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</si>
  <si>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</si>
  <si>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</si>
  <si>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</si>
  <si>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</si>
  <si>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</si>
  <si>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</si>
  <si>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</si>
  <si>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</si>
  <si>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</si>
  <si>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</si>
  <si>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</si>
  <si>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</si>
  <si>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</si>
  <si>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</si>
  <si>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</si>
  <si>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</si>
  <si>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</si>
  <si>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</si>
  <si>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</si>
  <si>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</si>
  <si>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</si>
  <si>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</si>
  <si>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</si>
  <si>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</si>
  <si>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</si>
  <si>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</si>
  <si>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</si>
  <si>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</si>
  <si>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</si>
  <si>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</si>
  <si>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</si>
  <si>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</si>
  <si>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</si>
  <si>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</si>
  <si>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</si>
  <si>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</si>
  <si>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</si>
  <si>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</si>
  <si>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</si>
  <si>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</si>
  <si>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</si>
  <si>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</si>
  <si>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</si>
  <si>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</si>
  <si>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</si>
  <si>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</si>
  <si>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</si>
  <si>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</si>
  <si>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</si>
  <si>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</si>
  <si>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</si>
  <si>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</si>
  <si>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</si>
  <si>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</si>
  <si>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</si>
  <si>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</si>
  <si>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</si>
  <si>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</si>
  <si>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</si>
  <si>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</si>
  <si>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</si>
  <si>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</si>
  <si>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</si>
  <si>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</si>
  <si>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</si>
  <si>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</si>
  <si>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</si>
  <si>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</si>
  <si>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</si>
  <si>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</si>
  <si>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</si>
  <si>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</si>
  <si>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</si>
  <si>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</si>
  <si>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</si>
  <si>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</si>
  <si>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</si>
  <si>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</si>
  <si>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</si>
  <si>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</si>
  <si>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</si>
  <si>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</si>
  <si>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</si>
  <si>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</si>
  <si>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</si>
  <si>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</si>
  <si>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</si>
  <si>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</si>
  <si>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</si>
  <si>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</si>
  <si>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</si>
  <si>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</si>
  <si>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</si>
  <si>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</si>
  <si>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</si>
  <si>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</si>
  <si>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</si>
  <si>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</si>
  <si>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</si>
  <si>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</si>
  <si>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</si>
  <si>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</si>
  <si>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</si>
  <si>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</si>
  <si>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</si>
  <si>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</si>
  <si>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</si>
  <si>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</si>
  <si>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</si>
  <si>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</si>
  <si>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</si>
  <si>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</si>
  <si>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</si>
  <si>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</si>
  <si>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</si>
  <si>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</si>
  <si>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</si>
  <si>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</si>
  <si>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</si>
  <si>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</si>
  <si>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</si>
  <si>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</si>
  <si>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</si>
  <si>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</si>
  <si>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</si>
  <si>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</si>
  <si>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</si>
  <si>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</si>
  <si>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</si>
  <si>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</si>
  <si>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</si>
  <si>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</si>
  <si>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</si>
  <si>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</si>
  <si>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</si>
  <si>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</si>
  <si>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</si>
  <si>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</si>
  <si>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</si>
  <si>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</si>
  <si>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</si>
  <si>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</si>
  <si>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</si>
  <si>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</si>
  <si>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</si>
  <si>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</si>
  <si>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</si>
  <si>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</si>
  <si>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</si>
  <si>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</si>
  <si>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</si>
  <si>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</si>
  <si>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</si>
  <si>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</si>
  <si>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</si>
  <si>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</si>
  <si>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</si>
  <si>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</si>
  <si>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</si>
  <si>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</si>
  <si>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</si>
  <si>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</si>
  <si>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</si>
  <si>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</si>
  <si>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</si>
  <si>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</si>
  <si>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</si>
  <si>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</si>
  <si>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</si>
  <si>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</si>
  <si>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</si>
  <si>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</si>
  <si>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</si>
  <si>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</si>
  <si>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</si>
  <si>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</si>
  <si>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</si>
  <si>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</si>
  <si>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</si>
  <si>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</si>
  <si>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</si>
  <si>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</si>
  <si>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</si>
  <si>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</si>
  <si>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</si>
  <si>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</si>
  <si>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</si>
  <si>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</si>
  <si>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</si>
  <si>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</si>
  <si>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</si>
  <si>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</si>
  <si>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</si>
  <si>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</si>
  <si>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</si>
  <si>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</si>
  <si>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</si>
  <si>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</si>
  <si>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</si>
  <si>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</si>
  <si>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</si>
  <si>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</si>
  <si>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</si>
  <si>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</si>
  <si>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</si>
  <si>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</si>
  <si>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</si>
  <si>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</si>
  <si>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</si>
  <si>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</si>
  <si>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</si>
  <si>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</si>
  <si>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</si>
  <si>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</si>
  <si>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</si>
  <si>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</si>
  <si>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</si>
  <si>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</si>
  <si>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</si>
  <si>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</si>
  <si>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</si>
  <si>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</si>
  <si>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</si>
  <si>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</si>
  <si>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</si>
  <si>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</si>
  <si>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</si>
  <si>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</si>
  <si>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</si>
  <si>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</si>
  <si>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</si>
  <si>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</si>
  <si>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</si>
  <si>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</si>
  <si>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</si>
  <si>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</si>
  <si>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</si>
  <si>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</si>
  <si>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</si>
  <si>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</si>
  <si>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医療法人関越病院</t>
    <phoneticPr fontId="3"/>
  </si>
  <si>
    <t>〒350-2213 鶴ケ島市大字脚折１４５－１</t>
    <phoneticPr fontId="3"/>
  </si>
  <si>
    <t>〇</t>
  </si>
  <si>
    <t>医療法人</t>
  </si>
  <si>
    <t>複数の診療科で活用</t>
  </si>
  <si>
    <t>内科</t>
  </si>
  <si>
    <t>循環器内科</t>
  </si>
  <si>
    <t>腎臓内科</t>
  </si>
  <si>
    <t>急性期一般入院料１</t>
  </si>
  <si>
    <t>ＤＰＣ標準病院群</t>
  </si>
  <si>
    <t>有</t>
  </si>
  <si>
    <t>看護必要度Ⅰ</t>
    <phoneticPr fontId="3"/>
  </si>
  <si>
    <t>北館2階病棟</t>
  </si>
  <si>
    <t>急性期機能</t>
  </si>
  <si>
    <t>外科</t>
  </si>
  <si>
    <t>泌尿器科</t>
  </si>
  <si>
    <t>東館2階病棟</t>
  </si>
  <si>
    <t>整形外科</t>
  </si>
  <si>
    <t>東館3階病棟</t>
  </si>
  <si>
    <t>南館2階病棟</t>
  </si>
  <si>
    <t>南館3階病棟</t>
  </si>
  <si>
    <t>南館4階病棟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</si>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</sst>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55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1053</v>
      </c>
      <c r="N9" s="282" t="s">
        <v>1055</v>
      </c>
      <c r="O9" s="282" t="s">
        <v>1056</v>
      </c>
      <c r="P9" s="282" t="s">
        <v>1057</v>
      </c>
      <c r="Q9" s="282" t="s">
        <v>1058</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1053</v>
      </c>
      <c r="N22" s="282" t="s">
        <v>1055</v>
      </c>
      <c r="O22" s="282" t="s">
        <v>1056</v>
      </c>
      <c r="P22" s="282" t="s">
        <v>1057</v>
      </c>
      <c r="Q22" s="282" t="s">
        <v>1058</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1053</v>
      </c>
      <c r="N35" s="282" t="s">
        <v>1055</v>
      </c>
      <c r="O35" s="282" t="s">
        <v>1056</v>
      </c>
      <c r="P35" s="282" t="s">
        <v>1057</v>
      </c>
      <c r="Q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1053</v>
      </c>
      <c r="N44" s="282" t="s">
        <v>1055</v>
      </c>
      <c r="O44" s="282" t="s">
        <v>1056</v>
      </c>
      <c r="P44" s="282" t="s">
        <v>1057</v>
      </c>
      <c r="Q44" s="282" t="s">
        <v>1058</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8.75">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1049</v>
      </c>
      <c r="M89" s="262" t="s">
        <v>1053</v>
      </c>
      <c r="N89" s="262" t="s">
        <v>1055</v>
      </c>
      <c r="O89" s="262" t="s">
        <v>1056</v>
      </c>
      <c r="P89" s="262" t="s">
        <v>1057</v>
      </c>
      <c r="Q89" s="262" t="s">
        <v>1058</v>
      </c>
    </row>
    <row r="90" spans="1:22" s="21" customFormat="1">
      <c r="A90" s="243"/>
      <c r="B90" s="1"/>
      <c r="C90" s="3"/>
      <c r="D90" s="3"/>
      <c r="E90" s="3"/>
      <c r="F90" s="3"/>
      <c r="G90" s="3"/>
      <c r="H90" s="287"/>
      <c r="I90" s="67" t="s">
        <v>36</v>
      </c>
      <c r="J90" s="68"/>
      <c r="K90" s="69"/>
      <c r="L90" s="262" t="s">
        <v>1050</v>
      </c>
      <c r="M90" s="262" t="s">
        <v>1050</v>
      </c>
      <c r="N90" s="262" t="s">
        <v>1050</v>
      </c>
      <c r="O90" s="262" t="s">
        <v>1050</v>
      </c>
      <c r="P90" s="262" t="s">
        <v>1050</v>
      </c>
      <c r="Q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8.75">
      <c r="A92" s="243"/>
      <c r="B92" s="75"/>
      <c r="C92" s="62"/>
      <c r="D92" s="3"/>
      <c r="E92" s="3"/>
      <c r="F92" s="3"/>
      <c r="G92" s="3"/>
      <c r="H92" s="287"/>
      <c r="I92" s="287"/>
      <c r="J92" s="63"/>
      <c r="K92" s="63"/>
      <c r="L92" s="61"/>
      <c r="M92" s="61"/>
      <c r="N92" s="61"/>
      <c r="O92" s="61"/>
      <c r="P92" s="61"/>
      <c r="Q92" s="61"/>
    </row>
    <row r="93" spans="1:22" s="21" customFormat="1" ht="18.75">
      <c r="A93" s="243"/>
      <c r="B93" s="75"/>
      <c r="C93" s="62"/>
      <c r="D93" s="3"/>
      <c r="E93" s="3"/>
      <c r="F93" s="3"/>
      <c r="G93" s="3"/>
      <c r="H93" s="287"/>
      <c r="I93" s="287"/>
      <c r="J93" s="63"/>
      <c r="K93" s="63"/>
      <c r="L93" s="61"/>
      <c r="M93" s="61"/>
      <c r="N93" s="61"/>
      <c r="O93" s="61"/>
      <c r="P93" s="61"/>
      <c r="Q93" s="61"/>
    </row>
    <row r="94" spans="1:22" s="21" customFormat="1" ht="18.75">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1053</v>
      </c>
      <c r="N97" s="66" t="s">
        <v>1055</v>
      </c>
      <c r="O97" s="66" t="s">
        <v>1056</v>
      </c>
      <c r="P97" s="66" t="s">
        <v>1057</v>
      </c>
      <c r="Q97" s="66" t="s">
        <v>1058</v>
      </c>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1059</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229</v>
      </c>
      <c r="K99" s="237" t="str">
        <f>IF(OR(COUNTIF(L99:Q99,"未確認")&gt;0,COUNTIF(L99:Q99,"~*")&gt;0),"※","")</f>
        <v/>
      </c>
      <c r="L99" s="258">
        <v>18</v>
      </c>
      <c r="M99" s="258">
        <v>45</v>
      </c>
      <c r="N99" s="258">
        <v>47</v>
      </c>
      <c r="O99" s="258">
        <v>41</v>
      </c>
      <c r="P99" s="258">
        <v>41</v>
      </c>
      <c r="Q99" s="258">
        <v>37</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224</v>
      </c>
      <c r="K101" s="237" t="str">
        <f>IF(OR(COUNTIF(L101:Q101,"未確認")&gt;0,COUNTIF(L101:Q101,"~*")&gt;0),"※","")</f>
        <v/>
      </c>
      <c r="L101" s="258">
        <v>13</v>
      </c>
      <c r="M101" s="258">
        <v>45</v>
      </c>
      <c r="N101" s="258">
        <v>47</v>
      </c>
      <c r="O101" s="258">
        <v>41</v>
      </c>
      <c r="P101" s="258">
        <v>41</v>
      </c>
      <c r="Q101" s="258">
        <v>37</v>
      </c>
    </row>
    <row r="102" spans="1:22" s="83" customFormat="1" ht="34.5" customHeight="1">
      <c r="A102" s="244" t="s">
        <v>610</v>
      </c>
      <c r="B102" s="84"/>
      <c r="C102" s="377"/>
      <c r="D102" s="379"/>
      <c r="E102" s="317" t="s">
        <v>612</v>
      </c>
      <c r="F102" s="318"/>
      <c r="G102" s="318"/>
      <c r="H102" s="319"/>
      <c r="I102" s="420"/>
      <c r="J102" s="256">
        <f t="shared" si="0"/>
        <v>229</v>
      </c>
      <c r="K102" s="237" t="str">
        <f t="shared" ref="K102:K111" si="1">IF(OR(COUNTIF(L101:Q101,"未確認")&gt;0,COUNTIF(L101:Q101,"~*")&gt;0),"※","")</f>
        <v/>
      </c>
      <c r="L102" s="258">
        <v>18</v>
      </c>
      <c r="M102" s="258">
        <v>45</v>
      </c>
      <c r="N102" s="258">
        <v>47</v>
      </c>
      <c r="O102" s="258">
        <v>41</v>
      </c>
      <c r="P102" s="258">
        <v>41</v>
      </c>
      <c r="Q102" s="258">
        <v>37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66" t="s">
        <v>1056</v>
      </c>
      <c r="P118" s="66" t="s">
        <v>1057</v>
      </c>
      <c r="Q118" s="66" t="s">
        <v>1058</v>
      </c>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1059</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1054</v>
      </c>
      <c r="O121" s="98" t="s">
        <v>1042</v>
      </c>
      <c r="P121" s="98" t="s">
        <v>1042</v>
      </c>
      <c r="Q121" s="98" t="s">
        <v>1042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1044</v>
      </c>
      <c r="O122" s="98" t="s">
        <v>1043</v>
      </c>
      <c r="P122" s="98" t="s">
        <v>1043</v>
      </c>
      <c r="Q122" s="98" t="s">
        <v>1054</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1052</v>
      </c>
      <c r="O123" s="98" t="s">
        <v>1052</v>
      </c>
      <c r="P123" s="98" t="s">
        <v>1052</v>
      </c>
      <c r="Q123" s="98" t="s">
        <v>1043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66" t="s">
        <v>1056</v>
      </c>
      <c r="P129" s="66" t="s">
        <v>1057</v>
      </c>
      <c r="Q129" s="66" t="s">
        <v>1058</v>
      </c>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1059</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111</v>
      </c>
    </row>
    <row r="132" spans="1:22" s="83" customFormat="1" ht="34.5" customHeight="1">
      <c r="A132" s="244" t="s">
        <v>621</v>
      </c>
      <c r="B132" s="84"/>
      <c r="C132" s="295"/>
      <c r="D132" s="297"/>
      <c r="E132" s="320" t="s">
        <v>58</v>
      </c>
      <c r="F132" s="321"/>
      <c r="G132" s="321"/>
      <c r="H132" s="322"/>
      <c r="I132" s="389"/>
      <c r="J132" s="101"/>
      <c r="K132" s="102"/>
      <c r="L132" s="82">
        <v>18</v>
      </c>
      <c r="M132" s="82">
        <v>45</v>
      </c>
      <c r="N132" s="82">
        <v>47</v>
      </c>
      <c r="O132" s="82">
        <v>41</v>
      </c>
      <c r="P132" s="82">
        <v>41</v>
      </c>
      <c r="Q132" s="82">
        <v>37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66" t="s">
        <v>1056</v>
      </c>
      <c r="P143" s="66" t="s">
        <v>1057</v>
      </c>
      <c r="Q143" s="66" t="s">
        <v>1058</v>
      </c>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1059</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449</v>
      </c>
      <c r="K145" s="264" t="str">
        <f t="shared" ref="K145:K176" si="3">IF(OR(COUNTIF(L145:Q145,"未確認")&gt;0,COUNTIF(L145:Q145,"~*")&gt;0),"※","")</f>
        <v/>
      </c>
      <c r="L145" s="117">
        <v>54</v>
      </c>
      <c r="M145" s="117">
        <v>133</v>
      </c>
      <c r="N145" s="117">
        <v>104</v>
      </c>
      <c r="O145" s="117">
        <v>83</v>
      </c>
      <c r="P145" s="117">
        <v>75</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65</v>
      </c>
      <c r="K201" s="264" t="str">
        <f t="shared" si="5"/>
        <v/>
      </c>
      <c r="L201" s="117">
        <v>0</v>
      </c>
      <c r="M201" s="117">
        <v>0</v>
      </c>
      <c r="N201" s="117">
        <v>0</v>
      </c>
      <c r="O201" s="117">
        <v>0</v>
      </c>
      <c r="P201" s="117">
        <v>0</v>
      </c>
      <c r="Q201" s="117">
        <v>65</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66" t="s">
        <v>1056</v>
      </c>
      <c r="P226" s="66" t="s">
        <v>1057</v>
      </c>
      <c r="Q226" s="66" t="s">
        <v>1058</v>
      </c>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1059</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66" t="s">
        <v>1056</v>
      </c>
      <c r="P234" s="66" t="s">
        <v>1057</v>
      </c>
      <c r="Q234" s="66" t="s">
        <v>1058</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1059</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66" t="s">
        <v>1056</v>
      </c>
      <c r="P244" s="66" t="s">
        <v>1057</v>
      </c>
      <c r="Q244" s="66" t="s">
        <v>1058</v>
      </c>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1059</v>
      </c>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66" t="s">
        <v>1056</v>
      </c>
      <c r="P253" s="66" t="s">
        <v>1057</v>
      </c>
      <c r="Q253" s="66" t="s">
        <v>1058</v>
      </c>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137" t="s">
        <v>1050</v>
      </c>
      <c r="Q254" s="137" t="s">
        <v>1059</v>
      </c>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66" t="s">
        <v>1056</v>
      </c>
      <c r="P263" s="66" t="s">
        <v>1057</v>
      </c>
      <c r="Q263" s="66" t="s">
        <v>1058</v>
      </c>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1059</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31</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15.6</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132</v>
      </c>
      <c r="K269" s="81" t="str">
        <f t="shared" si="8"/>
        <v/>
      </c>
      <c r="L269" s="147">
        <v>24</v>
      </c>
      <c r="M269" s="147">
        <v>25</v>
      </c>
      <c r="N269" s="147">
        <v>26</v>
      </c>
      <c r="O269" s="147">
        <v>19</v>
      </c>
      <c r="P269" s="147">
        <v>23</v>
      </c>
      <c r="Q269" s="147">
        <v>15</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0</v>
      </c>
      <c r="M270" s="148">
        <v>0.7</v>
      </c>
      <c r="N270" s="148">
        <v>0</v>
      </c>
      <c r="O270" s="148">
        <v>0.3</v>
      </c>
      <c r="P270" s="148">
        <v>0</v>
      </c>
      <c r="Q270" s="148">
        <v>1.3</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0</v>
      </c>
      <c r="M271" s="147">
        <v>1</v>
      </c>
      <c r="N271" s="147">
        <v>1</v>
      </c>
      <c r="O271" s="147">
        <v>2</v>
      </c>
      <c r="P271" s="147">
        <v>0</v>
      </c>
      <c r="Q271" s="147">
        <v>1</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v>
      </c>
      <c r="N272" s="148">
        <v>0</v>
      </c>
      <c r="O272" s="148">
        <v>0</v>
      </c>
      <c r="P272" s="148">
        <v>0</v>
      </c>
      <c r="Q272" s="148">
        <v>0.7</v>
      </c>
    </row>
    <row r="273" spans="1:17" s="83" customFormat="1" ht="34.5" customHeight="1">
      <c r="A273" s="249" t="s">
        <v>727</v>
      </c>
      <c r="B273" s="120"/>
      <c r="C273" s="371" t="s">
        <v>152</v>
      </c>
      <c r="D273" s="372"/>
      <c r="E273" s="372"/>
      <c r="F273" s="372"/>
      <c r="G273" s="371" t="s">
        <v>146</v>
      </c>
      <c r="H273" s="371"/>
      <c r="I273" s="404"/>
      <c r="J273" s="266">
        <f t="shared" si="9"/>
        <v>24</v>
      </c>
      <c r="K273" s="81" t="str">
        <f t="shared" si="8"/>
        <v/>
      </c>
      <c r="L273" s="147">
        <v>2</v>
      </c>
      <c r="M273" s="147">
        <v>4</v>
      </c>
      <c r="N273" s="147">
        <v>5</v>
      </c>
      <c r="O273" s="147">
        <v>4</v>
      </c>
      <c r="P273" s="147">
        <v>3</v>
      </c>
      <c r="Q273" s="147">
        <v>6</v>
      </c>
    </row>
    <row r="274" spans="1:17" s="83" customFormat="1" ht="34.5" customHeight="1">
      <c r="A274" s="249" t="s">
        <v>727</v>
      </c>
      <c r="B274" s="120"/>
      <c r="C274" s="372"/>
      <c r="D274" s="372"/>
      <c r="E274" s="372"/>
      <c r="F274" s="372"/>
      <c r="G274" s="371" t="s">
        <v>148</v>
      </c>
      <c r="H274" s="371"/>
      <c r="I274" s="404"/>
      <c r="J274" s="266">
        <f t="shared" si="9"/>
        <v>1</v>
      </c>
      <c r="K274" s="81" t="str">
        <f t="shared" si="8"/>
        <v/>
      </c>
      <c r="L274" s="148">
        <v>0</v>
      </c>
      <c r="M274" s="148">
        <v>0</v>
      </c>
      <c r="N274" s="148">
        <v>0</v>
      </c>
      <c r="O274" s="148">
        <v>0.4</v>
      </c>
      <c r="P274" s="148">
        <v>0.6</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3</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17</v>
      </c>
      <c r="N297" s="147">
        <v>20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4.9000000000000004</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7</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2</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2.1</v>
      </c>
      <c r="M302" s="148">
        <v>0.8</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66" t="s">
        <v>1056</v>
      </c>
      <c r="P322" s="66" t="s">
        <v>1057</v>
      </c>
      <c r="Q322" s="66" t="s">
        <v>1058</v>
      </c>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1059</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66" t="s">
        <v>1056</v>
      </c>
      <c r="P342" s="66" t="s">
        <v>1057</v>
      </c>
      <c r="Q342" s="66" t="s">
        <v>1058</v>
      </c>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1059</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c r="O367" s="66" t="s">
        <v>1056</v>
      </c>
      <c r="P367" s="66" t="s">
        <v>1057</v>
      </c>
      <c r="Q367" s="66" t="s">
        <v>1058</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1059</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66" t="s">
        <v>1056</v>
      </c>
      <c r="P390" s="66" t="s">
        <v>1057</v>
      </c>
      <c r="Q390" s="66" t="s">
        <v>1058</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1059</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5016</v>
      </c>
      <c r="K392" s="81" t="str">
        <f t="shared" ref="K392:K397" si="12">IF(OR(COUNTIF(L392:Q392,"未確認")&gt;0,COUNTIF(L392:Q392,"~*")&gt;0),"※","")</f>
        <v/>
      </c>
      <c r="L392" s="147">
        <v>672</v>
      </c>
      <c r="M392" s="147">
        <v>1211</v>
      </c>
      <c r="N392" s="147">
        <v>955</v>
      </c>
      <c r="O392" s="147">
        <v>844</v>
      </c>
      <c r="P392" s="147">
        <v>809</v>
      </c>
      <c r="Q392" s="147">
        <v>525</v>
      </c>
    </row>
    <row r="393" spans="1:22" s="83" customFormat="1" ht="34.5" customHeight="1">
      <c r="A393" s="249" t="s">
        <v>773</v>
      </c>
      <c r="B393" s="84"/>
      <c r="C393" s="370"/>
      <c r="D393" s="380"/>
      <c r="E393" s="320" t="s">
        <v>224</v>
      </c>
      <c r="F393" s="321"/>
      <c r="G393" s="321"/>
      <c r="H393" s="322"/>
      <c r="I393" s="343"/>
      <c r="J393" s="140">
        <f t="shared" si="11"/>
        <v>2536</v>
      </c>
      <c r="K393" s="81" t="str">
        <f t="shared" si="12"/>
        <v/>
      </c>
      <c r="L393" s="147">
        <v>72</v>
      </c>
      <c r="M393" s="147">
        <v>701</v>
      </c>
      <c r="N393" s="147">
        <v>533</v>
      </c>
      <c r="O393" s="147">
        <v>357</v>
      </c>
      <c r="P393" s="147">
        <v>350</v>
      </c>
      <c r="Q393" s="147">
        <v>523</v>
      </c>
    </row>
    <row r="394" spans="1:22" s="83" customFormat="1" ht="34.5" customHeight="1">
      <c r="A394" s="250" t="s">
        <v>774</v>
      </c>
      <c r="B394" s="84"/>
      <c r="C394" s="370"/>
      <c r="D394" s="381"/>
      <c r="E394" s="320" t="s">
        <v>225</v>
      </c>
      <c r="F394" s="321"/>
      <c r="G394" s="321"/>
      <c r="H394" s="322"/>
      <c r="I394" s="343"/>
      <c r="J394" s="140">
        <f t="shared" si="11"/>
        <v>2334</v>
      </c>
      <c r="K394" s="81" t="str">
        <f t="shared" si="12"/>
        <v/>
      </c>
      <c r="L394" s="147">
        <v>589</v>
      </c>
      <c r="M394" s="147">
        <v>466</v>
      </c>
      <c r="N394" s="147">
        <v>397</v>
      </c>
      <c r="O394" s="147">
        <v>439</v>
      </c>
      <c r="P394" s="147">
        <v>443</v>
      </c>
      <c r="Q394" s="147">
        <v>0</v>
      </c>
    </row>
    <row r="395" spans="1:22" s="83" customFormat="1" ht="34.5" customHeight="1">
      <c r="A395" s="250" t="s">
        <v>775</v>
      </c>
      <c r="B395" s="84"/>
      <c r="C395" s="370"/>
      <c r="D395" s="382"/>
      <c r="E395" s="320" t="s">
        <v>226</v>
      </c>
      <c r="F395" s="321"/>
      <c r="G395" s="321"/>
      <c r="H395" s="322"/>
      <c r="I395" s="343"/>
      <c r="J395" s="140">
        <f t="shared" si="11"/>
        <v>146</v>
      </c>
      <c r="K395" s="81" t="str">
        <f t="shared" si="12"/>
        <v/>
      </c>
      <c r="L395" s="147">
        <v>11</v>
      </c>
      <c r="M395" s="147">
        <v>44</v>
      </c>
      <c r="N395" s="147">
        <v>25</v>
      </c>
      <c r="O395" s="147">
        <v>48</v>
      </c>
      <c r="P395" s="147">
        <v>16</v>
      </c>
      <c r="Q395" s="147">
        <v>2</v>
      </c>
    </row>
    <row r="396" spans="1:22" s="83" customFormat="1" ht="34.5" customHeight="1">
      <c r="A396" s="250" t="s">
        <v>776</v>
      </c>
      <c r="B396" s="1"/>
      <c r="C396" s="370"/>
      <c r="D396" s="320" t="s">
        <v>227</v>
      </c>
      <c r="E396" s="321"/>
      <c r="F396" s="321"/>
      <c r="G396" s="321"/>
      <c r="H396" s="322"/>
      <c r="I396" s="343"/>
      <c r="J396" s="140">
        <f t="shared" si="11"/>
        <v>70491</v>
      </c>
      <c r="K396" s="81" t="str">
        <f t="shared" si="12"/>
        <v/>
      </c>
      <c r="L396" s="147">
        <v>3665</v>
      </c>
      <c r="M396" s="147">
        <v>13870</v>
      </c>
      <c r="N396" s="147">
        <v>15130</v>
      </c>
      <c r="O396" s="147">
        <v>13461</v>
      </c>
      <c r="P396" s="147">
        <v>13187</v>
      </c>
      <c r="Q396" s="147">
        <v>11178</v>
      </c>
    </row>
    <row r="397" spans="1:22" s="83" customFormat="1" ht="34.5" customHeight="1">
      <c r="A397" s="250" t="s">
        <v>777</v>
      </c>
      <c r="B397" s="119"/>
      <c r="C397" s="370"/>
      <c r="D397" s="320" t="s">
        <v>228</v>
      </c>
      <c r="E397" s="321"/>
      <c r="F397" s="321"/>
      <c r="G397" s="321"/>
      <c r="H397" s="322"/>
      <c r="I397" s="344"/>
      <c r="J397" s="140">
        <f t="shared" si="11"/>
        <v>5314</v>
      </c>
      <c r="K397" s="81" t="str">
        <f t="shared" si="12"/>
        <v/>
      </c>
      <c r="L397" s="147">
        <v>716</v>
      </c>
      <c r="M397" s="147">
        <v>1257</v>
      </c>
      <c r="N397" s="147">
        <v>991</v>
      </c>
      <c r="O397" s="147">
        <v>865</v>
      </c>
      <c r="P397" s="147">
        <v>840</v>
      </c>
      <c r="Q397" s="147">
        <v>645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66" t="s">
        <v>1056</v>
      </c>
      <c r="P403" s="66" t="s">
        <v>1057</v>
      </c>
      <c r="Q403" s="66" t="s">
        <v>1058</v>
      </c>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1059</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5016</v>
      </c>
      <c r="K405" s="81" t="str">
        <f t="shared" ref="K405:K422" si="14">IF(OR(COUNTIF(L405:Q405,"未確認")&gt;0,COUNTIF(L405:Q405,"~*")&gt;0),"※","")</f>
        <v/>
      </c>
      <c r="L405" s="147">
        <v>672</v>
      </c>
      <c r="M405" s="147">
        <v>1211</v>
      </c>
      <c r="N405" s="147">
        <v>955</v>
      </c>
      <c r="O405" s="147">
        <v>844</v>
      </c>
      <c r="P405" s="147">
        <v>809</v>
      </c>
      <c r="Q405" s="147">
        <v>525</v>
      </c>
    </row>
    <row r="406" spans="1:22" s="83" customFormat="1" ht="34.5" customHeight="1">
      <c r="A406" s="251" t="s">
        <v>779</v>
      </c>
      <c r="B406" s="119"/>
      <c r="C406" s="369"/>
      <c r="D406" s="375" t="s">
        <v>233</v>
      </c>
      <c r="E406" s="377" t="s">
        <v>234</v>
      </c>
      <c r="F406" s="378"/>
      <c r="G406" s="378"/>
      <c r="H406" s="379"/>
      <c r="I406" s="361"/>
      <c r="J406" s="140">
        <f t="shared" si="13"/>
        <v>1327</v>
      </c>
      <c r="K406" s="81" t="str">
        <f t="shared" si="14"/>
        <v/>
      </c>
      <c r="L406" s="147">
        <v>67</v>
      </c>
      <c r="M406" s="147">
        <v>196</v>
      </c>
      <c r="N406" s="147">
        <v>143</v>
      </c>
      <c r="O406" s="147">
        <v>226</v>
      </c>
      <c r="P406" s="147">
        <v>236</v>
      </c>
      <c r="Q406" s="147">
        <v>459</v>
      </c>
    </row>
    <row r="407" spans="1:22" s="83" customFormat="1" ht="34.5" customHeight="1">
      <c r="A407" s="251" t="s">
        <v>780</v>
      </c>
      <c r="B407" s="119"/>
      <c r="C407" s="369"/>
      <c r="D407" s="369"/>
      <c r="E407" s="320" t="s">
        <v>235</v>
      </c>
      <c r="F407" s="321"/>
      <c r="G407" s="321"/>
      <c r="H407" s="322"/>
      <c r="I407" s="361"/>
      <c r="J407" s="140">
        <f t="shared" si="13"/>
        <v>3556</v>
      </c>
      <c r="K407" s="81" t="str">
        <f t="shared" si="14"/>
        <v/>
      </c>
      <c r="L407" s="147">
        <v>584</v>
      </c>
      <c r="M407" s="147">
        <v>989</v>
      </c>
      <c r="N407" s="147">
        <v>785</v>
      </c>
      <c r="O407" s="147">
        <v>585</v>
      </c>
      <c r="P407" s="147">
        <v>547</v>
      </c>
      <c r="Q407" s="147">
        <v>66</v>
      </c>
    </row>
    <row r="408" spans="1:22" s="83" customFormat="1" ht="34.5" customHeight="1">
      <c r="A408" s="251" t="s">
        <v>781</v>
      </c>
      <c r="B408" s="119"/>
      <c r="C408" s="369"/>
      <c r="D408" s="369"/>
      <c r="E408" s="320" t="s">
        <v>236</v>
      </c>
      <c r="F408" s="321"/>
      <c r="G408" s="321"/>
      <c r="H408" s="322"/>
      <c r="I408" s="361"/>
      <c r="J408" s="140">
        <f t="shared" si="13"/>
        <v>91</v>
      </c>
      <c r="K408" s="81" t="str">
        <f t="shared" si="14"/>
        <v/>
      </c>
      <c r="L408" s="147">
        <v>5</v>
      </c>
      <c r="M408" s="147">
        <v>20</v>
      </c>
      <c r="N408" s="147">
        <v>27</v>
      </c>
      <c r="O408" s="147">
        <v>20</v>
      </c>
      <c r="P408" s="147">
        <v>19</v>
      </c>
      <c r="Q408" s="147">
        <v>0</v>
      </c>
    </row>
    <row r="409" spans="1:22" s="83" customFormat="1" ht="34.5" customHeight="1">
      <c r="A409" s="251" t="s">
        <v>782</v>
      </c>
      <c r="B409" s="119"/>
      <c r="C409" s="369"/>
      <c r="D409" s="369"/>
      <c r="E409" s="317" t="s">
        <v>989</v>
      </c>
      <c r="F409" s="318"/>
      <c r="G409" s="318"/>
      <c r="H409" s="319"/>
      <c r="I409" s="361"/>
      <c r="J409" s="140">
        <f t="shared" si="13"/>
        <v>42</v>
      </c>
      <c r="K409" s="81" t="str">
        <f t="shared" si="14"/>
        <v/>
      </c>
      <c r="L409" s="147">
        <v>16</v>
      </c>
      <c r="M409" s="147">
        <v>6</v>
      </c>
      <c r="N409" s="147">
        <v>0</v>
      </c>
      <c r="O409" s="147">
        <v>13</v>
      </c>
      <c r="P409" s="147">
        <v>7</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5314</v>
      </c>
      <c r="K413" s="81" t="str">
        <f t="shared" si="14"/>
        <v/>
      </c>
      <c r="L413" s="147">
        <v>716</v>
      </c>
      <c r="M413" s="147">
        <v>1257</v>
      </c>
      <c r="N413" s="147">
        <v>991</v>
      </c>
      <c r="O413" s="147">
        <v>865</v>
      </c>
      <c r="P413" s="147">
        <v>840</v>
      </c>
      <c r="Q413" s="147">
        <v>645</v>
      </c>
    </row>
    <row r="414" spans="1:22" s="83" customFormat="1" ht="34.5" customHeight="1">
      <c r="A414" s="251" t="s">
        <v>787</v>
      </c>
      <c r="B414" s="119"/>
      <c r="C414" s="369"/>
      <c r="D414" s="375" t="s">
        <v>240</v>
      </c>
      <c r="E414" s="377" t="s">
        <v>241</v>
      </c>
      <c r="F414" s="378"/>
      <c r="G414" s="378"/>
      <c r="H414" s="379"/>
      <c r="I414" s="361"/>
      <c r="J414" s="140">
        <f t="shared" si="13"/>
        <v>1496</v>
      </c>
      <c r="K414" s="81" t="str">
        <f t="shared" si="14"/>
        <v/>
      </c>
      <c r="L414" s="147">
        <v>613</v>
      </c>
      <c r="M414" s="147">
        <v>187</v>
      </c>
      <c r="N414" s="147">
        <v>256</v>
      </c>
      <c r="O414" s="147">
        <v>205</v>
      </c>
      <c r="P414" s="147">
        <v>215</v>
      </c>
      <c r="Q414" s="147">
        <v>20</v>
      </c>
    </row>
    <row r="415" spans="1:22" s="83" customFormat="1" ht="34.5" customHeight="1">
      <c r="A415" s="251" t="s">
        <v>788</v>
      </c>
      <c r="B415" s="119"/>
      <c r="C415" s="369"/>
      <c r="D415" s="369"/>
      <c r="E415" s="320" t="s">
        <v>242</v>
      </c>
      <c r="F415" s="321"/>
      <c r="G415" s="321"/>
      <c r="H415" s="322"/>
      <c r="I415" s="361"/>
      <c r="J415" s="140">
        <f t="shared" si="13"/>
        <v>2797</v>
      </c>
      <c r="K415" s="81" t="str">
        <f t="shared" si="14"/>
        <v/>
      </c>
      <c r="L415" s="147">
        <v>40</v>
      </c>
      <c r="M415" s="147">
        <v>954</v>
      </c>
      <c r="N415" s="147">
        <v>546</v>
      </c>
      <c r="O415" s="147">
        <v>451</v>
      </c>
      <c r="P415" s="147">
        <v>403</v>
      </c>
      <c r="Q415" s="147">
        <v>403</v>
      </c>
    </row>
    <row r="416" spans="1:22" s="83" customFormat="1" ht="34.5" customHeight="1">
      <c r="A416" s="251" t="s">
        <v>789</v>
      </c>
      <c r="B416" s="119"/>
      <c r="C416" s="369"/>
      <c r="D416" s="369"/>
      <c r="E416" s="320" t="s">
        <v>243</v>
      </c>
      <c r="F416" s="321"/>
      <c r="G416" s="321"/>
      <c r="H416" s="322"/>
      <c r="I416" s="361"/>
      <c r="J416" s="140">
        <f t="shared" si="13"/>
        <v>373</v>
      </c>
      <c r="K416" s="81" t="str">
        <f t="shared" si="14"/>
        <v/>
      </c>
      <c r="L416" s="147">
        <v>9</v>
      </c>
      <c r="M416" s="147">
        <v>51</v>
      </c>
      <c r="N416" s="147">
        <v>139</v>
      </c>
      <c r="O416" s="147">
        <v>56</v>
      </c>
      <c r="P416" s="147">
        <v>59</v>
      </c>
      <c r="Q416" s="147">
        <v>59</v>
      </c>
    </row>
    <row r="417" spans="1:22" s="83" customFormat="1" ht="34.5" customHeight="1">
      <c r="A417" s="251" t="s">
        <v>790</v>
      </c>
      <c r="B417" s="119"/>
      <c r="C417" s="369"/>
      <c r="D417" s="369"/>
      <c r="E417" s="320" t="s">
        <v>244</v>
      </c>
      <c r="F417" s="321"/>
      <c r="G417" s="321"/>
      <c r="H417" s="322"/>
      <c r="I417" s="361"/>
      <c r="J417" s="140">
        <f t="shared" si="13"/>
        <v>89</v>
      </c>
      <c r="K417" s="81" t="str">
        <f t="shared" si="14"/>
        <v/>
      </c>
      <c r="L417" s="147">
        <v>0</v>
      </c>
      <c r="M417" s="147">
        <v>7</v>
      </c>
      <c r="N417" s="147">
        <v>11</v>
      </c>
      <c r="O417" s="147">
        <v>19</v>
      </c>
      <c r="P417" s="147">
        <v>26</v>
      </c>
      <c r="Q417" s="147">
        <v>26</v>
      </c>
    </row>
    <row r="418" spans="1:22" s="83" customFormat="1" ht="34.5" customHeight="1">
      <c r="A418" s="251" t="s">
        <v>791</v>
      </c>
      <c r="B418" s="119"/>
      <c r="C418" s="369"/>
      <c r="D418" s="369"/>
      <c r="E418" s="320" t="s">
        <v>245</v>
      </c>
      <c r="F418" s="321"/>
      <c r="G418" s="321"/>
      <c r="H418" s="322"/>
      <c r="I418" s="361"/>
      <c r="J418" s="140">
        <f t="shared" si="13"/>
        <v>133</v>
      </c>
      <c r="K418" s="81" t="str">
        <f t="shared" si="14"/>
        <v/>
      </c>
      <c r="L418" s="147">
        <v>1</v>
      </c>
      <c r="M418" s="147">
        <v>6</v>
      </c>
      <c r="N418" s="147">
        <v>10</v>
      </c>
      <c r="O418" s="147">
        <v>48</v>
      </c>
      <c r="P418" s="147">
        <v>34</v>
      </c>
      <c r="Q418" s="147">
        <v>34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134</v>
      </c>
      <c r="K420" s="81" t="str">
        <f t="shared" si="14"/>
        <v/>
      </c>
      <c r="L420" s="147">
        <v>2</v>
      </c>
      <c r="M420" s="147">
        <v>17</v>
      </c>
      <c r="N420" s="147">
        <v>15</v>
      </c>
      <c r="O420" s="147">
        <v>38</v>
      </c>
      <c r="P420" s="147">
        <v>31</v>
      </c>
      <c r="Q420" s="147">
        <v>31</v>
      </c>
    </row>
    <row r="421" spans="1:22" s="83" customFormat="1" ht="34.5" customHeight="1">
      <c r="A421" s="251" t="s">
        <v>794</v>
      </c>
      <c r="B421" s="119"/>
      <c r="C421" s="369"/>
      <c r="D421" s="369"/>
      <c r="E421" s="320" t="s">
        <v>247</v>
      </c>
      <c r="F421" s="321"/>
      <c r="G421" s="321"/>
      <c r="H421" s="322"/>
      <c r="I421" s="361"/>
      <c r="J421" s="140">
        <f t="shared" si="13"/>
        <v>292</v>
      </c>
      <c r="K421" s="81" t="str">
        <f t="shared" si="14"/>
        <v/>
      </c>
      <c r="L421" s="147">
        <v>51</v>
      </c>
      <c r="M421" s="147">
        <v>35</v>
      </c>
      <c r="N421" s="147">
        <v>14</v>
      </c>
      <c r="O421" s="147">
        <v>48</v>
      </c>
      <c r="P421" s="147">
        <v>72</v>
      </c>
      <c r="Q421" s="147">
        <v>72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66" t="s">
        <v>1056</v>
      </c>
      <c r="P428" s="66" t="s">
        <v>1057</v>
      </c>
      <c r="Q428" s="66" t="s">
        <v>1058</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1059</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3818</v>
      </c>
      <c r="K430" s="193" t="str">
        <f>IF(OR(COUNTIF(L430:Q430,"未確認")&gt;0,COUNTIF(L430:Q430,"~*")&gt;0),"※","")</f>
        <v/>
      </c>
      <c r="L430" s="147">
        <v>103</v>
      </c>
      <c r="M430" s="147">
        <v>1070</v>
      </c>
      <c r="N430" s="147">
        <v>735</v>
      </c>
      <c r="O430" s="147">
        <v>660</v>
      </c>
      <c r="P430" s="147">
        <v>625</v>
      </c>
      <c r="Q430" s="147">
        <v>625</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85</v>
      </c>
      <c r="K431" s="193" t="str">
        <f>IF(OR(COUNTIF(L431:Q431,"未確認")&gt;0,COUNTIF(L431:Q431,"~*")&gt;0),"※","")</f>
        <v/>
      </c>
      <c r="L431" s="147">
        <v>5</v>
      </c>
      <c r="M431" s="147">
        <v>10</v>
      </c>
      <c r="N431" s="147">
        <v>1</v>
      </c>
      <c r="O431" s="147">
        <v>9</v>
      </c>
      <c r="P431" s="147">
        <v>10</v>
      </c>
      <c r="Q431" s="147">
        <v>50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77</v>
      </c>
      <c r="K432" s="193" t="str">
        <f>IF(OR(COUNTIF(L432:Q432,"未確認")&gt;0,COUNTIF(L432:Q432,"~*")&gt;0),"※","")</f>
        <v/>
      </c>
      <c r="L432" s="147">
        <v>1</v>
      </c>
      <c r="M432" s="147">
        <v>3</v>
      </c>
      <c r="N432" s="147">
        <v>0</v>
      </c>
      <c r="O432" s="147">
        <v>9</v>
      </c>
      <c r="P432" s="147">
        <v>4</v>
      </c>
      <c r="Q432" s="147">
        <v>60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3656</v>
      </c>
      <c r="K433" s="193" t="str">
        <f>IF(OR(COUNTIF(L433:Q433,"未確認")&gt;0,COUNTIF(L433:Q433,"~*")&gt;0),"※","")</f>
        <v/>
      </c>
      <c r="L433" s="147">
        <v>97</v>
      </c>
      <c r="M433" s="147">
        <v>1057</v>
      </c>
      <c r="N433" s="147">
        <v>734</v>
      </c>
      <c r="O433" s="147">
        <v>642</v>
      </c>
      <c r="P433" s="147">
        <v>611</v>
      </c>
      <c r="Q433" s="147">
        <v>515</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66" t="s">
        <v>1056</v>
      </c>
      <c r="P441" s="66" t="s">
        <v>1057</v>
      </c>
      <c r="Q441" s="66" t="s">
        <v>1058</v>
      </c>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1059</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66" t="s">
        <v>1056</v>
      </c>
      <c r="P466" s="66" t="s">
        <v>1057</v>
      </c>
      <c r="Q466" s="66" t="s">
        <v>1058</v>
      </c>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1059</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105</v>
      </c>
      <c r="K468" s="201" t="str">
        <f t="shared" ref="K468:K475" si="16">IF(OR(COUNTIF(L468:Q468,"未確認")&gt;0,COUNTIF(L468:Q468,"*")&gt;0),"※","")</f>
        <v>※</v>
      </c>
      <c r="L468" s="117">
        <v>14</v>
      </c>
      <c r="M468" s="117">
        <v>53</v>
      </c>
      <c r="N468" s="117">
        <v>38</v>
      </c>
      <c r="O468" s="117" t="s">
        <v>541</v>
      </c>
      <c r="P468" s="117" t="s">
        <v>541</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t="s">
        <v>541</v>
      </c>
      <c r="O469" s="117">
        <v>0</v>
      </c>
      <c r="P469" s="117" t="s">
        <v>541</v>
      </c>
      <c r="Q469" s="117" t="s">
        <v>541</v>
      </c>
      <c r="R469" s="8"/>
      <c r="S469" s="8"/>
      <c r="T469" s="8"/>
      <c r="U469" s="8"/>
      <c r="V469" s="8"/>
    </row>
    <row r="470" spans="1:22" ht="34.5" customHeight="1">
      <c r="A470" s="252" t="s">
        <v>813</v>
      </c>
      <c r="B470" s="1"/>
      <c r="C470" s="202"/>
      <c r="D470" s="356"/>
      <c r="E470" s="320" t="s">
        <v>286</v>
      </c>
      <c r="F470" s="321"/>
      <c r="G470" s="321"/>
      <c r="H470" s="322"/>
      <c r="I470" s="354"/>
      <c r="J470" s="116">
        <f t="shared" si="17"/>
        <v>36</v>
      </c>
      <c r="K470" s="201" t="str">
        <f t="shared" si="16"/>
        <v/>
      </c>
      <c r="L470" s="117">
        <v>0</v>
      </c>
      <c r="M470" s="117">
        <v>0</v>
      </c>
      <c r="N470" s="117">
        <v>36</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11</v>
      </c>
      <c r="K476" s="201" t="str">
        <f>IF(OR(COUNTIF(L476:Q476,"未確認")&gt;0,COUNTIF(L476:Q476,"~")&gt;0),"※","")</f>
        <v/>
      </c>
      <c r="L476" s="117" t="s">
        <v>541</v>
      </c>
      <c r="M476" s="117">
        <v>11</v>
      </c>
      <c r="N476" s="117" t="s">
        <v>541</v>
      </c>
      <c r="O476" s="117" t="s">
        <v>541</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39</v>
      </c>
      <c r="K477" s="201" t="str">
        <f t="shared" ref="K477:K496" si="18">IF(OR(COUNTIF(L477:Q477,"未確認")&gt;0,COUNTIF(L477:Q477,"*")&gt;0),"※","")</f>
        <v>※</v>
      </c>
      <c r="L477" s="117" t="s">
        <v>541</v>
      </c>
      <c r="M477" s="117">
        <v>39</v>
      </c>
      <c r="N477" s="117">
        <v>0</v>
      </c>
      <c r="O477" s="117">
        <v>0</v>
      </c>
      <c r="P477" s="117" t="s">
        <v>541</v>
      </c>
      <c r="Q477" s="117" t="s">
        <v>541</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117" t="s">
        <v>541</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t="s">
        <v>541</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37</v>
      </c>
      <c r="K481" s="201" t="str">
        <f t="shared" si="18"/>
        <v>※</v>
      </c>
      <c r="L481" s="117" t="s">
        <v>541</v>
      </c>
      <c r="M481" s="117">
        <v>20</v>
      </c>
      <c r="N481" s="117">
        <v>17</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20</v>
      </c>
      <c r="K483" s="201" t="str">
        <f t="shared" si="18"/>
        <v/>
      </c>
      <c r="L483" s="117">
        <v>0</v>
      </c>
      <c r="M483" s="117">
        <v>0</v>
      </c>
      <c r="N483" s="117">
        <v>20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21</v>
      </c>
      <c r="K490" s="201" t="str">
        <f t="shared" si="18"/>
        <v>※</v>
      </c>
      <c r="L490" s="117" t="s">
        <v>541</v>
      </c>
      <c r="M490" s="117">
        <v>21</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20" t="s">
        <v>304</v>
      </c>
      <c r="D496" s="321"/>
      <c r="E496" s="321"/>
      <c r="F496" s="321"/>
      <c r="G496" s="321"/>
      <c r="H496" s="322"/>
      <c r="I496" s="122" t="s">
        <v>305</v>
      </c>
      <c r="J496" s="116">
        <f t="shared" si="19"/>
        <v>10</v>
      </c>
      <c r="K496" s="201" t="str">
        <f t="shared" si="18"/>
        <v/>
      </c>
      <c r="L496" s="117">
        <v>0</v>
      </c>
      <c r="M496" s="117">
        <v>10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66" t="s">
        <v>1056</v>
      </c>
      <c r="P502" s="66" t="s">
        <v>1057</v>
      </c>
      <c r="Q502" s="66" t="s">
        <v>1058</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1059</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t="s">
        <v>541</v>
      </c>
      <c r="N504" s="117" t="s">
        <v>541</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25</v>
      </c>
      <c r="K505" s="201" t="str">
        <f t="shared" si="21"/>
        <v>※</v>
      </c>
      <c r="L505" s="117" t="s">
        <v>541</v>
      </c>
      <c r="M505" s="117">
        <v>25</v>
      </c>
      <c r="N505" s="117" t="s">
        <v>541</v>
      </c>
      <c r="O505" s="117" t="s">
        <v>541</v>
      </c>
      <c r="P505" s="117" t="s">
        <v>541</v>
      </c>
      <c r="Q505" s="117">
        <v>0</v>
      </c>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t="s">
        <v>541</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66" t="s">
        <v>1056</v>
      </c>
      <c r="P514" s="66" t="s">
        <v>1057</v>
      </c>
      <c r="Q514" s="66" t="s">
        <v>1058</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1059</v>
      </c>
      <c r="R515" s="8"/>
      <c r="S515" s="8"/>
      <c r="T515" s="8"/>
      <c r="U515" s="8"/>
      <c r="V515" s="8"/>
    </row>
    <row r="516" spans="1:22" s="115" customFormat="1" ht="57">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66" t="s">
        <v>1056</v>
      </c>
      <c r="P520" s="66" t="s">
        <v>1057</v>
      </c>
      <c r="Q520" s="66" t="s">
        <v>1058</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1059</v>
      </c>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t="s">
        <v>541</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66" t="s">
        <v>1056</v>
      </c>
      <c r="P525" s="66" t="s">
        <v>1057</v>
      </c>
      <c r="Q525" s="66" t="s">
        <v>1058</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1059</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66" t="s">
        <v>1056</v>
      </c>
      <c r="P530" s="66" t="s">
        <v>1057</v>
      </c>
      <c r="Q530" s="66" t="s">
        <v>1058</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1059</v>
      </c>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c r="O543" s="66" t="s">
        <v>1056</v>
      </c>
      <c r="P543" s="66" t="s">
        <v>1057</v>
      </c>
      <c r="Q543" s="66" t="s">
        <v>1058</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1059</v>
      </c>
    </row>
    <row r="545" spans="1:17" s="115" customFormat="1" ht="69.95"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row>
    <row r="559" spans="1:17"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99.5</v>
      </c>
      <c r="M560" s="211">
        <v>62.5</v>
      </c>
      <c r="N560" s="211">
        <v>37.299999999999997</v>
      </c>
      <c r="O560" s="211">
        <v>44.6</v>
      </c>
      <c r="P560" s="211">
        <v>58.6</v>
      </c>
      <c r="Q560" s="211" t="s">
        <v>533</v>
      </c>
    </row>
    <row r="561" spans="1:17" s="91" customFormat="1" ht="34.5" customHeight="1">
      <c r="A561" s="251" t="s">
        <v>871</v>
      </c>
      <c r="B561" s="119"/>
      <c r="C561" s="209"/>
      <c r="D561" s="331" t="s">
        <v>377</v>
      </c>
      <c r="E561" s="342"/>
      <c r="F561" s="342"/>
      <c r="G561" s="342"/>
      <c r="H561" s="332"/>
      <c r="I561" s="343"/>
      <c r="J561" s="207"/>
      <c r="K561" s="210"/>
      <c r="L561" s="211">
        <v>86.9</v>
      </c>
      <c r="M561" s="211">
        <v>40.6</v>
      </c>
      <c r="N561" s="211">
        <v>20.7</v>
      </c>
      <c r="O561" s="211">
        <v>28.5</v>
      </c>
      <c r="P561" s="211">
        <v>29.9</v>
      </c>
      <c r="Q561" s="211" t="s">
        <v>533</v>
      </c>
    </row>
    <row r="562" spans="1:17" s="91" customFormat="1" ht="34.5" customHeight="1">
      <c r="A562" s="251" t="s">
        <v>872</v>
      </c>
      <c r="B562" s="119"/>
      <c r="C562" s="209"/>
      <c r="D562" s="331" t="s">
        <v>992</v>
      </c>
      <c r="E562" s="342"/>
      <c r="F562" s="342"/>
      <c r="G562" s="342"/>
      <c r="H562" s="332"/>
      <c r="I562" s="343"/>
      <c r="J562" s="207"/>
      <c r="K562" s="210"/>
      <c r="L562" s="211">
        <v>80.900000000000006</v>
      </c>
      <c r="M562" s="211">
        <v>19.3</v>
      </c>
      <c r="N562" s="211">
        <v>16.8</v>
      </c>
      <c r="O562" s="211">
        <v>22</v>
      </c>
      <c r="P562" s="211">
        <v>27.9</v>
      </c>
      <c r="Q562" s="211" t="s">
        <v>533</v>
      </c>
    </row>
    <row r="563" spans="1:17" s="91" customFormat="1" ht="34.5" customHeight="1">
      <c r="A563" s="251" t="s">
        <v>873</v>
      </c>
      <c r="B563" s="119"/>
      <c r="C563" s="209"/>
      <c r="D563" s="331" t="s">
        <v>379</v>
      </c>
      <c r="E563" s="342"/>
      <c r="F563" s="342"/>
      <c r="G563" s="342"/>
      <c r="H563" s="332"/>
      <c r="I563" s="343"/>
      <c r="J563" s="207"/>
      <c r="K563" s="210"/>
      <c r="L563" s="211">
        <v>76.5</v>
      </c>
      <c r="M563" s="211">
        <v>16.899999999999999</v>
      </c>
      <c r="N563" s="211">
        <v>10.199999999999999</v>
      </c>
      <c r="O563" s="211">
        <v>13.8</v>
      </c>
      <c r="P563" s="211">
        <v>11.3</v>
      </c>
      <c r="Q563" s="211" t="s">
        <v>533</v>
      </c>
    </row>
    <row r="564" spans="1:17" s="91" customFormat="1" ht="34.5" customHeight="1">
      <c r="A564" s="251" t="s">
        <v>874</v>
      </c>
      <c r="B564" s="119"/>
      <c r="C564" s="209"/>
      <c r="D564" s="331" t="s">
        <v>380</v>
      </c>
      <c r="E564" s="342"/>
      <c r="F564" s="342"/>
      <c r="G564" s="342"/>
      <c r="H564" s="332"/>
      <c r="I564" s="343"/>
      <c r="J564" s="207"/>
      <c r="K564" s="210"/>
      <c r="L564" s="211">
        <v>10.9</v>
      </c>
      <c r="M564" s="211">
        <v>10.8</v>
      </c>
      <c r="N564" s="211">
        <v>10.4</v>
      </c>
      <c r="O564" s="211">
        <v>0.2</v>
      </c>
      <c r="P564" s="211">
        <v>0</v>
      </c>
      <c r="Q564" s="211" t="s">
        <v>533</v>
      </c>
    </row>
    <row r="565" spans="1:17" s="91" customFormat="1" ht="34.5" customHeight="1">
      <c r="A565" s="251" t="s">
        <v>875</v>
      </c>
      <c r="B565" s="119"/>
      <c r="C565" s="280"/>
      <c r="D565" s="331" t="s">
        <v>869</v>
      </c>
      <c r="E565" s="342"/>
      <c r="F565" s="342"/>
      <c r="G565" s="342"/>
      <c r="H565" s="332"/>
      <c r="I565" s="343"/>
      <c r="J565" s="207"/>
      <c r="K565" s="210"/>
      <c r="L565" s="211">
        <v>65</v>
      </c>
      <c r="M565" s="211">
        <v>13.8</v>
      </c>
      <c r="N565" s="211">
        <v>12.7</v>
      </c>
      <c r="O565" s="211">
        <v>27.1</v>
      </c>
      <c r="P565" s="211">
        <v>49.4</v>
      </c>
      <c r="Q565" s="211" t="s">
        <v>533</v>
      </c>
    </row>
    <row r="566" spans="1:17" s="91" customFormat="1" ht="34.5" customHeight="1">
      <c r="A566" s="251" t="s">
        <v>876</v>
      </c>
      <c r="B566" s="119"/>
      <c r="C566" s="285"/>
      <c r="D566" s="331" t="s">
        <v>993</v>
      </c>
      <c r="E566" s="342"/>
      <c r="F566" s="342"/>
      <c r="G566" s="342"/>
      <c r="H566" s="332"/>
      <c r="I566" s="343"/>
      <c r="J566" s="213"/>
      <c r="K566" s="214"/>
      <c r="L566" s="211">
        <v>93.4</v>
      </c>
      <c r="M566" s="211">
        <v>34</v>
      </c>
      <c r="N566" s="211">
        <v>28.2</v>
      </c>
      <c r="O566" s="211">
        <v>33.799999999999997</v>
      </c>
      <c r="P566" s="211">
        <v>53.2</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24.1</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14.2</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8.6</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5.0999999999999996</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8.5</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14.1</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c r="O588" s="66" t="s">
        <v>1056</v>
      </c>
      <c r="P588" s="66" t="s">
        <v>1057</v>
      </c>
      <c r="Q588" s="66" t="s">
        <v>1058</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1059</v>
      </c>
    </row>
    <row r="590" spans="1:22" s="115" customFormat="1" ht="69.95"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20" t="s">
        <v>388</v>
      </c>
      <c r="D591" s="321"/>
      <c r="E591" s="321"/>
      <c r="F591" s="321"/>
      <c r="G591" s="321"/>
      <c r="H591" s="322"/>
      <c r="I591" s="134" t="s">
        <v>389</v>
      </c>
      <c r="J591" s="116">
        <f>IF(SUM(L591:Q591)=0,IF(COUNTIF(L591:Q591,"未確認")&gt;0,"未確認",IF(COUNTIF(L591:Q591,"~*")&gt;0,"*",SUM(L591:Q591))),SUM(L591:Q591))</f>
        <v>26</v>
      </c>
      <c r="K591" s="201" t="str">
        <f>IF(OR(COUNTIF(L591:Q591,"未確認")&gt;0,COUNTIF(L591:Q591,"*")&gt;0),"※","")</f>
        <v>※</v>
      </c>
      <c r="L591" s="117">
        <v>15</v>
      </c>
      <c r="M591" s="117" t="s">
        <v>541</v>
      </c>
      <c r="N591" s="117" t="s">
        <v>541</v>
      </c>
      <c r="O591" s="117" t="s">
        <v>541</v>
      </c>
      <c r="P591" s="117">
        <v>11</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20" t="s">
        <v>392</v>
      </c>
      <c r="D593" s="321"/>
      <c r="E593" s="321"/>
      <c r="F593" s="321"/>
      <c r="G593" s="321"/>
      <c r="H593" s="322"/>
      <c r="I593" s="294" t="s">
        <v>393</v>
      </c>
      <c r="J593" s="116">
        <f>IF(SUM(L593:Q593)=0,IF(COUNTIF(L593:Q593,"未確認")&gt;0,"未確認",IF(COUNTIF(L593:Q593,"~*")&gt;0,"*",SUM(L593:Q593))),SUM(L593:Q593))</f>
        <v>250</v>
      </c>
      <c r="K593" s="201" t="str">
        <f>IF(OR(COUNTIF(L593:Q593,"未確認")&gt;0,COUNTIF(L593:Q593,"*")&gt;0),"※","")</f>
        <v/>
      </c>
      <c r="L593" s="117">
        <v>46</v>
      </c>
      <c r="M593" s="117">
        <v>58</v>
      </c>
      <c r="N593" s="117">
        <v>50</v>
      </c>
      <c r="O593" s="117">
        <v>43</v>
      </c>
      <c r="P593" s="117">
        <v>53</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3" t="s">
        <v>994</v>
      </c>
      <c r="D595" s="324"/>
      <c r="E595" s="324"/>
      <c r="F595" s="324"/>
      <c r="G595" s="324"/>
      <c r="H595" s="325"/>
      <c r="I595" s="340" t="s">
        <v>397</v>
      </c>
      <c r="J595" s="140">
        <v>2954</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7" t="s">
        <v>398</v>
      </c>
      <c r="F596" s="318"/>
      <c r="G596" s="318"/>
      <c r="H596" s="319"/>
      <c r="I596" s="341"/>
      <c r="J596" s="140">
        <v>333</v>
      </c>
      <c r="K596" s="201" t="str">
        <f>IF(OR(COUNTIF(L596:Q596,"未確認")&gt;0,COUNTIF(L596:Q596,"~*")&gt;0),"※","")</f>
        <v/>
      </c>
      <c r="L596" s="216"/>
      <c r="M596" s="216"/>
      <c r="N596" s="216"/>
      <c r="O596" s="216"/>
      <c r="P596" s="216"/>
      <c r="Q596" s="216"/>
    </row>
    <row r="597" spans="1:17" s="115" customFormat="1" ht="35.1" customHeight="1">
      <c r="A597" s="251" t="s">
        <v>897</v>
      </c>
      <c r="B597" s="84"/>
      <c r="C597" s="323" t="s">
        <v>995</v>
      </c>
      <c r="D597" s="324"/>
      <c r="E597" s="324"/>
      <c r="F597" s="324"/>
      <c r="G597" s="324"/>
      <c r="H597" s="325"/>
      <c r="I597" s="326" t="s">
        <v>400</v>
      </c>
      <c r="J597" s="140">
        <v>3564</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7" t="s">
        <v>398</v>
      </c>
      <c r="F598" s="318"/>
      <c r="G598" s="318"/>
      <c r="H598" s="319"/>
      <c r="I598" s="328"/>
      <c r="J598" s="140">
        <v>595</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2799</v>
      </c>
      <c r="K599" s="201" t="str">
        <f>IF(OR(COUNTIF(L599:Q599,"未確認")&gt;0,COUNTIF(L599:Q599,"~*")&gt;0),"※","")</f>
        <v/>
      </c>
      <c r="L599" s="216"/>
      <c r="M599" s="216"/>
      <c r="N599" s="216"/>
      <c r="O599" s="216"/>
      <c r="P599" s="216"/>
      <c r="Q599" s="216"/>
    </row>
    <row r="600" spans="1:17" s="115" customFormat="1" ht="56.1"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v>0</v>
      </c>
      <c r="P600" s="117">
        <v>0</v>
      </c>
      <c r="Q600" s="117">
        <v>0</v>
      </c>
    </row>
    <row r="601" spans="1:17"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row>
    <row r="603" spans="1:17"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66" t="s">
        <v>1056</v>
      </c>
      <c r="P611" s="66" t="s">
        <v>1057</v>
      </c>
      <c r="Q611" s="66" t="s">
        <v>1058</v>
      </c>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1059</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12</v>
      </c>
      <c r="K613" s="201" t="str">
        <f t="shared" ref="K613:K623" si="29">IF(OR(COUNTIF(L613:Q613,"未確認")&gt;0,COUNTIF(L613:Q613,"*")&gt;0),"※","")</f>
        <v>※</v>
      </c>
      <c r="L613" s="117">
        <v>0</v>
      </c>
      <c r="M613" s="117" t="s">
        <v>541</v>
      </c>
      <c r="N613" s="117" t="s">
        <v>541</v>
      </c>
      <c r="O613" s="117" t="s">
        <v>541</v>
      </c>
      <c r="P613" s="117" t="s">
        <v>541</v>
      </c>
      <c r="Q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7" t="s">
        <v>1000</v>
      </c>
      <c r="D618" s="318"/>
      <c r="E618" s="318"/>
      <c r="F618" s="318"/>
      <c r="G618" s="318"/>
      <c r="H618" s="319"/>
      <c r="I618" s="138" t="s">
        <v>1028</v>
      </c>
      <c r="J618" s="116">
        <f t="shared" si="28"/>
        <v>44</v>
      </c>
      <c r="K618" s="201" t="str">
        <f t="shared" si="29"/>
        <v/>
      </c>
      <c r="L618" s="117">
        <v>0</v>
      </c>
      <c r="M618" s="117">
        <v>0</v>
      </c>
      <c r="N618" s="117">
        <v>0</v>
      </c>
      <c r="O618" s="117">
        <v>0</v>
      </c>
      <c r="P618" s="117">
        <v>0</v>
      </c>
      <c r="Q618" s="117">
        <v>44</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70</v>
      </c>
      <c r="K621" s="201" t="str">
        <f t="shared" si="29"/>
        <v>※</v>
      </c>
      <c r="L621" s="117" t="s">
        <v>541</v>
      </c>
      <c r="M621" s="117">
        <v>14</v>
      </c>
      <c r="N621" s="117">
        <v>13</v>
      </c>
      <c r="O621" s="117">
        <v>23</v>
      </c>
      <c r="P621" s="117">
        <v>20</v>
      </c>
      <c r="Q621" s="117">
        <v>0</v>
      </c>
    </row>
    <row r="622" spans="1:22" s="118" customFormat="1" ht="69.95" customHeight="1">
      <c r="A622" s="252" t="s">
        <v>915</v>
      </c>
      <c r="B622" s="119"/>
      <c r="C622" s="320" t="s">
        <v>427</v>
      </c>
      <c r="D622" s="321"/>
      <c r="E622" s="321"/>
      <c r="F622" s="321"/>
      <c r="G622" s="321"/>
      <c r="H622" s="322"/>
      <c r="I622" s="122" t="s">
        <v>428</v>
      </c>
      <c r="J622" s="116">
        <f t="shared" si="28"/>
        <v>73</v>
      </c>
      <c r="K622" s="201" t="str">
        <f t="shared" si="29"/>
        <v/>
      </c>
      <c r="L622" s="117">
        <v>0</v>
      </c>
      <c r="M622" s="117">
        <v>12</v>
      </c>
      <c r="N622" s="117">
        <v>20</v>
      </c>
      <c r="O622" s="117">
        <v>20</v>
      </c>
      <c r="P622" s="117">
        <v>21</v>
      </c>
      <c r="Q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66" t="s">
        <v>1056</v>
      </c>
      <c r="P629" s="66" t="s">
        <v>1057</v>
      </c>
      <c r="Q629" s="66" t="s">
        <v>1058</v>
      </c>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1059</v>
      </c>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40</v>
      </c>
      <c r="K631" s="201" t="str">
        <f t="shared" ref="K631:K638" si="31">IF(OR(COUNTIF(L631:Q631,"未確認")&gt;0,COUNTIF(L631:Q631,"*")&gt;0),"※","")</f>
        <v>※</v>
      </c>
      <c r="L631" s="117">
        <v>14</v>
      </c>
      <c r="M631" s="117">
        <v>13</v>
      </c>
      <c r="N631" s="117" t="s">
        <v>541</v>
      </c>
      <c r="O631" s="117" t="s">
        <v>541</v>
      </c>
      <c r="P631" s="117">
        <v>13</v>
      </c>
      <c r="Q631" s="117">
        <v>0</v>
      </c>
    </row>
    <row r="632" spans="1:22" s="118" customFormat="1" ht="56.1" customHeight="1">
      <c r="A632" s="252" t="s">
        <v>918</v>
      </c>
      <c r="B632" s="119"/>
      <c r="C632" s="320" t="s">
        <v>434</v>
      </c>
      <c r="D632" s="321"/>
      <c r="E632" s="321"/>
      <c r="F632" s="321"/>
      <c r="G632" s="321"/>
      <c r="H632" s="322"/>
      <c r="I632" s="122" t="s">
        <v>435</v>
      </c>
      <c r="J632" s="116">
        <f t="shared" si="30"/>
        <v>189</v>
      </c>
      <c r="K632" s="201" t="str">
        <f t="shared" si="31"/>
        <v/>
      </c>
      <c r="L632" s="117">
        <v>44</v>
      </c>
      <c r="M632" s="117">
        <v>58</v>
      </c>
      <c r="N632" s="117">
        <v>28</v>
      </c>
      <c r="O632" s="117">
        <v>28</v>
      </c>
      <c r="P632" s="117">
        <v>31</v>
      </c>
      <c r="Q632" s="117">
        <v>0</v>
      </c>
    </row>
    <row r="633" spans="1:22" s="118" customFormat="1" ht="57">
      <c r="A633" s="252" t="s">
        <v>919</v>
      </c>
      <c r="B633" s="119"/>
      <c r="C633" s="320" t="s">
        <v>436</v>
      </c>
      <c r="D633" s="321"/>
      <c r="E633" s="321"/>
      <c r="F633" s="321"/>
      <c r="G633" s="321"/>
      <c r="H633" s="322"/>
      <c r="I633" s="122" t="s">
        <v>437</v>
      </c>
      <c r="J633" s="116">
        <f t="shared" si="30"/>
        <v>117</v>
      </c>
      <c r="K633" s="201" t="str">
        <f t="shared" si="31"/>
        <v/>
      </c>
      <c r="L633" s="117">
        <v>30</v>
      </c>
      <c r="M633" s="117">
        <v>36</v>
      </c>
      <c r="N633" s="117">
        <v>10</v>
      </c>
      <c r="O633" s="117">
        <v>17</v>
      </c>
      <c r="P633" s="117">
        <v>24</v>
      </c>
      <c r="Q633" s="117">
        <v>0</v>
      </c>
    </row>
    <row r="634" spans="1:22" s="118" customFormat="1" ht="56.1" customHeight="1">
      <c r="A634" s="252" t="s">
        <v>920</v>
      </c>
      <c r="B634" s="119"/>
      <c r="C634" s="317" t="s">
        <v>1026</v>
      </c>
      <c r="D634" s="318"/>
      <c r="E634" s="318"/>
      <c r="F634" s="318"/>
      <c r="G634" s="318"/>
      <c r="H634" s="319"/>
      <c r="I634" s="122" t="s">
        <v>439</v>
      </c>
      <c r="J634" s="116">
        <f t="shared" si="30"/>
        <v>12</v>
      </c>
      <c r="K634" s="201" t="str">
        <f t="shared" si="31"/>
        <v>※</v>
      </c>
      <c r="L634" s="117" t="s">
        <v>541</v>
      </c>
      <c r="M634" s="117">
        <v>12</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38</v>
      </c>
      <c r="K635" s="201" t="str">
        <f t="shared" si="31"/>
        <v>※</v>
      </c>
      <c r="L635" s="117" t="s">
        <v>541</v>
      </c>
      <c r="M635" s="117">
        <v>23</v>
      </c>
      <c r="N635" s="117">
        <v>15</v>
      </c>
      <c r="O635" s="117" t="s">
        <v>541</v>
      </c>
      <c r="P635" s="117" t="s">
        <v>541</v>
      </c>
      <c r="Q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v>0</v>
      </c>
    </row>
    <row r="637" spans="1:22" s="118" customFormat="1" ht="98.1" customHeight="1">
      <c r="A637" s="252" t="s">
        <v>923</v>
      </c>
      <c r="B637" s="119"/>
      <c r="C637" s="320" t="s">
        <v>444</v>
      </c>
      <c r="D637" s="321"/>
      <c r="E637" s="321"/>
      <c r="F637" s="321"/>
      <c r="G637" s="321"/>
      <c r="H637" s="322"/>
      <c r="I637" s="122" t="s">
        <v>445</v>
      </c>
      <c r="J637" s="116">
        <f t="shared" si="30"/>
        <v>18</v>
      </c>
      <c r="K637" s="201" t="str">
        <f t="shared" si="31"/>
        <v>※</v>
      </c>
      <c r="L637" s="117" t="s">
        <v>541</v>
      </c>
      <c r="M637" s="117" t="s">
        <v>541</v>
      </c>
      <c r="N637" s="117">
        <v>18</v>
      </c>
      <c r="O637" s="117" t="s">
        <v>541</v>
      </c>
      <c r="P637" s="117">
        <v>0</v>
      </c>
      <c r="Q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66" t="s">
        <v>1056</v>
      </c>
      <c r="P644" s="66" t="s">
        <v>1057</v>
      </c>
      <c r="Q644" s="66" t="s">
        <v>1058</v>
      </c>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1059</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220</v>
      </c>
      <c r="K646" s="201" t="str">
        <f t="shared" ref="K646:K660" si="33">IF(OR(COUNTIF(L646:Q646,"未確認")&gt;0,COUNTIF(L646:Q646,"*")&gt;0),"※","")</f>
        <v/>
      </c>
      <c r="L646" s="117">
        <v>15</v>
      </c>
      <c r="M646" s="117">
        <v>30</v>
      </c>
      <c r="N646" s="117">
        <v>70</v>
      </c>
      <c r="O646" s="117">
        <v>52</v>
      </c>
      <c r="P646" s="117">
        <v>53</v>
      </c>
      <c r="Q646" s="117">
        <v>0</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t="s">
        <v>541</v>
      </c>
      <c r="O647" s="117" t="s">
        <v>541</v>
      </c>
      <c r="P647" s="117" t="s">
        <v>541</v>
      </c>
      <c r="Q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c r="Q648" s="117">
        <v>0</v>
      </c>
    </row>
    <row r="649" spans="1:22" s="118" customFormat="1" ht="69.95" customHeight="1">
      <c r="A649" s="252" t="s">
        <v>928</v>
      </c>
      <c r="B649" s="84"/>
      <c r="C649" s="295"/>
      <c r="D649" s="297"/>
      <c r="E649" s="320" t="s">
        <v>940</v>
      </c>
      <c r="F649" s="321"/>
      <c r="G649" s="321"/>
      <c r="H649" s="322"/>
      <c r="I649" s="122" t="s">
        <v>456</v>
      </c>
      <c r="J649" s="116">
        <f t="shared" si="32"/>
        <v>65</v>
      </c>
      <c r="K649" s="201" t="str">
        <f t="shared" si="33"/>
        <v>※</v>
      </c>
      <c r="L649" s="117" t="s">
        <v>541</v>
      </c>
      <c r="M649" s="117">
        <v>11</v>
      </c>
      <c r="N649" s="117">
        <v>11</v>
      </c>
      <c r="O649" s="117">
        <v>21</v>
      </c>
      <c r="P649" s="117">
        <v>22</v>
      </c>
      <c r="Q649" s="117">
        <v>0</v>
      </c>
    </row>
    <row r="650" spans="1:22" s="118" customFormat="1" ht="84" customHeight="1">
      <c r="A650" s="252" t="s">
        <v>929</v>
      </c>
      <c r="B650" s="84"/>
      <c r="C650" s="295"/>
      <c r="D650" s="297"/>
      <c r="E650" s="320" t="s">
        <v>941</v>
      </c>
      <c r="F650" s="321"/>
      <c r="G650" s="321"/>
      <c r="H650" s="322"/>
      <c r="I650" s="122" t="s">
        <v>458</v>
      </c>
      <c r="J650" s="116">
        <f t="shared" si="32"/>
        <v>62</v>
      </c>
      <c r="K650" s="201" t="str">
        <f t="shared" si="33"/>
        <v>※</v>
      </c>
      <c r="L650" s="117" t="s">
        <v>541</v>
      </c>
      <c r="M650" s="117" t="s">
        <v>541</v>
      </c>
      <c r="N650" s="117">
        <v>51</v>
      </c>
      <c r="O650" s="117" t="s">
        <v>541</v>
      </c>
      <c r="P650" s="117">
        <v>11</v>
      </c>
      <c r="Q650" s="117">
        <v>0</v>
      </c>
    </row>
    <row r="651" spans="1:22" s="118" customFormat="1" ht="69.95" customHeight="1">
      <c r="A651" s="252" t="s">
        <v>930</v>
      </c>
      <c r="B651" s="84"/>
      <c r="C651" s="188"/>
      <c r="D651" s="221"/>
      <c r="E651" s="320" t="s">
        <v>942</v>
      </c>
      <c r="F651" s="321"/>
      <c r="G651" s="321"/>
      <c r="H651" s="322"/>
      <c r="I651" s="122" t="s">
        <v>460</v>
      </c>
      <c r="J651" s="116">
        <f t="shared" si="32"/>
        <v>39</v>
      </c>
      <c r="K651" s="201" t="str">
        <f t="shared" si="33"/>
        <v>※</v>
      </c>
      <c r="L651" s="117" t="s">
        <v>541</v>
      </c>
      <c r="M651" s="117" t="s">
        <v>541</v>
      </c>
      <c r="N651" s="117">
        <v>0</v>
      </c>
      <c r="O651" s="117">
        <v>16</v>
      </c>
      <c r="P651" s="117">
        <v>23</v>
      </c>
      <c r="Q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20" t="s">
        <v>944</v>
      </c>
      <c r="F653" s="321"/>
      <c r="G653" s="321"/>
      <c r="H653" s="322"/>
      <c r="I653" s="122" t="s">
        <v>464</v>
      </c>
      <c r="J653" s="116">
        <f t="shared" si="32"/>
        <v>10</v>
      </c>
      <c r="K653" s="201" t="str">
        <f t="shared" si="33"/>
        <v>※</v>
      </c>
      <c r="L653" s="117">
        <v>0</v>
      </c>
      <c r="M653" s="117">
        <v>10</v>
      </c>
      <c r="N653" s="117" t="s">
        <v>541</v>
      </c>
      <c r="O653" s="117" t="s">
        <v>541</v>
      </c>
      <c r="P653" s="117" t="s">
        <v>541</v>
      </c>
      <c r="Q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20" t="s">
        <v>937</v>
      </c>
      <c r="D655" s="321"/>
      <c r="E655" s="321"/>
      <c r="F655" s="321"/>
      <c r="G655" s="321"/>
      <c r="H655" s="322"/>
      <c r="I655" s="122" t="s">
        <v>468</v>
      </c>
      <c r="J655" s="116">
        <f t="shared" si="32"/>
        <v>185</v>
      </c>
      <c r="K655" s="201" t="str">
        <f t="shared" si="33"/>
        <v/>
      </c>
      <c r="L655" s="117">
        <v>13</v>
      </c>
      <c r="M655" s="117">
        <v>18</v>
      </c>
      <c r="N655" s="117">
        <v>63</v>
      </c>
      <c r="O655" s="117">
        <v>46</v>
      </c>
      <c r="P655" s="117">
        <v>45</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20" t="s">
        <v>469</v>
      </c>
      <c r="D657" s="321"/>
      <c r="E657" s="321"/>
      <c r="F657" s="321"/>
      <c r="G657" s="321"/>
      <c r="H657" s="322"/>
      <c r="I657" s="122" t="s">
        <v>470</v>
      </c>
      <c r="J657" s="116">
        <f t="shared" si="32"/>
        <v>168</v>
      </c>
      <c r="K657" s="201" t="str">
        <f t="shared" si="33"/>
        <v/>
      </c>
      <c r="L657" s="117">
        <v>13</v>
      </c>
      <c r="M657" s="117">
        <v>15</v>
      </c>
      <c r="N657" s="117">
        <v>55</v>
      </c>
      <c r="O657" s="117">
        <v>42</v>
      </c>
      <c r="P657" s="117">
        <v>43</v>
      </c>
      <c r="Q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66" t="s">
        <v>1056</v>
      </c>
      <c r="P665" s="66" t="s">
        <v>1057</v>
      </c>
      <c r="Q665" s="66" t="s">
        <v>1058</v>
      </c>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1059</v>
      </c>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66" t="s">
        <v>1056</v>
      </c>
      <c r="P681" s="66" t="s">
        <v>1057</v>
      </c>
      <c r="Q681" s="66" t="s">
        <v>1058</v>
      </c>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1059</v>
      </c>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66" t="s">
        <v>1056</v>
      </c>
      <c r="P691" s="66" t="s">
        <v>1057</v>
      </c>
      <c r="Q691" s="66" t="s">
        <v>1058</v>
      </c>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1059</v>
      </c>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t="s">
        <v>541</v>
      </c>
      <c r="N693" s="117">
        <v>0</v>
      </c>
      <c r="O693" s="117" t="s">
        <v>541</v>
      </c>
      <c r="P693" s="117">
        <v>0</v>
      </c>
      <c r="Q693" s="117">
        <v>0</v>
      </c>
    </row>
    <row r="694" spans="1:22" s="118" customFormat="1" ht="56.1"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66" t="s">
        <v>1056</v>
      </c>
      <c r="P704" s="66" t="s">
        <v>1057</v>
      </c>
      <c r="Q704" s="66" t="s">
        <v>1058</v>
      </c>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1059</v>
      </c>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IF(SUM(L706:Q706)=0,IF(COUNTIF(L706:Q706,"未確認")&gt;0,"未確認",IF(COUNTIF(L706:Q706,"~*")&gt;0,"*",SUM(L706:Q706))),SUM(L706:Q706))</f>
        <v>10</v>
      </c>
      <c r="K706" s="201" t="str">
        <f>IF(OR(COUNTIF(L706:Q706,"未確認")&gt;0,COUNTIF(L706:Q706,"*")&gt;0),"※","")</f>
        <v>※</v>
      </c>
      <c r="L706" s="117" t="s">
        <v>541</v>
      </c>
      <c r="M706" s="117" t="s">
        <v>541</v>
      </c>
      <c r="N706" s="117" t="s">
        <v>541</v>
      </c>
      <c r="O706" s="117" t="s">
        <v>541</v>
      </c>
      <c r="P706" s="117">
        <v>10</v>
      </c>
      <c r="Q706" s="117">
        <v>0</v>
      </c>
    </row>
    <row r="707" spans="1:23" s="118" customFormat="1" ht="69.95"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44333AC-7578-459B-BADD-CDD20F98FB1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2019-12-23T00:30:21Z</dcterms:modified>
</cp:coreProperties>
</file>