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3D32133-C564-42E7-96F3-37CCE211DB2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<sst xmlns="http://schemas.openxmlformats.org/spreadsheetml/2006/main" count="2967" uniqueCount="1048">
  <si>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</si>
  <si>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</si>
  <si>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</si>
  <si>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</si>
  <si>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</si>
  <si>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</si>
  <si>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</si>
  <si>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</si>
  <si>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</si>
  <si>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</si>
  <si>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</si>
  <si>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</si>
  <si>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</si>
  <si>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</si>
  <si>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</si>
  <si>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</si>
  <si>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</si>
  <si>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</si>
  <si>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</si>
  <si>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</si>
  <si>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</si>
  <si>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</si>
  <si>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</si>
  <si>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</si>
  <si>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</si>
  <si>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</si>
  <si>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</si>
  <si>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</si>
  <si>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</si>
  <si>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</si>
  <si>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</si>
  <si>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</si>
  <si>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</si>
  <si>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</si>
  <si>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</si>
  <si>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</si>
  <si>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</si>
  <si>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</si>
  <si>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</si>
  <si>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</si>
  <si>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</si>
  <si>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</si>
  <si>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</si>
  <si>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</si>
  <si>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</si>
  <si>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</si>
  <si>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</si>
  <si>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</si>
  <si>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</si>
  <si>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</si>
  <si>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</si>
  <si>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</si>
  <si>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</si>
  <si>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</si>
  <si>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</si>
  <si>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</si>
  <si>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</si>
  <si>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</si>
  <si>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</si>
  <si>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</si>
  <si>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</si>
  <si>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</si>
  <si>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</si>
  <si>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</si>
  <si>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</si>
  <si>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</si>
  <si>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</si>
  <si>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</si>
  <si>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</si>
  <si>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</si>
  <si>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</si>
  <si>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</si>
  <si>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</si>
  <si>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</si>
  <si>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</si>
  <si>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</si>
  <si>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</si>
  <si>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</si>
  <si>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</si>
  <si>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</si>
  <si>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</si>
  <si>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</si>
  <si>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</si>
  <si>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</si>
  <si>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</si>
  <si>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</si>
  <si>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</si>
  <si>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</si>
  <si>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</si>
  <si>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</si>
  <si>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</si>
  <si>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</si>
  <si>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</si>
  <si>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</si>
  <si>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</si>
  <si>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</si>
  <si>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</si>
  <si>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</si>
  <si>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</si>
  <si>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</si>
  <si>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</si>
  <si>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</si>
  <si>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</si>
  <si>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</si>
  <si>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</si>
  <si>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</si>
  <si>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</si>
  <si>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</si>
  <si>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</si>
  <si>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</si>
  <si>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</si>
  <si>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</si>
  <si>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</si>
  <si>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</si>
  <si>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</si>
  <si>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</si>
  <si>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</si>
  <si>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</si>
  <si>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</si>
  <si>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</si>
  <si>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</si>
  <si>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</si>
  <si>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</si>
  <si>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</si>
  <si>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</si>
  <si>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</si>
  <si>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</si>
  <si>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</si>
  <si>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</si>
  <si>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</si>
  <si>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</si>
  <si>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</si>
  <si>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</si>
  <si>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</si>
  <si>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</si>
  <si>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</si>
  <si>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</si>
  <si>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</si>
  <si>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</si>
  <si>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</si>
  <si>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</si>
  <si>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</si>
  <si>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</si>
  <si>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</si>
  <si>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</si>
  <si>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</si>
  <si>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</si>
  <si>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</si>
  <si>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</si>
  <si>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</si>
  <si>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</si>
  <si>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</si>
  <si>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</si>
  <si>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</si>
  <si>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</si>
  <si>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</si>
  <si>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</si>
  <si>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</si>
  <si>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</si>
  <si>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</si>
  <si>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</si>
  <si>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</si>
  <si>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</si>
  <si>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</si>
  <si>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</si>
  <si>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</si>
  <si>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</si>
  <si>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</si>
  <si>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</si>
  <si>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</si>
  <si>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</si>
  <si>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</si>
  <si>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</si>
  <si>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</si>
  <si>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</si>
  <si>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</si>
  <si>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</si>
  <si>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</si>
  <si>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</si>
  <si>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</si>
  <si>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</si>
  <si>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</si>
  <si>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</si>
  <si>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</si>
  <si>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</si>
  <si>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</si>
  <si>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</si>
  <si>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</si>
  <si>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</si>
  <si>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</si>
  <si>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</si>
  <si>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</si>
  <si>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</si>
  <si>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</si>
  <si>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</si>
  <si>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</si>
  <si>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</si>
  <si>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</si>
  <si>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</si>
  <si>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</si>
  <si>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</si>
  <si>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</si>
  <si>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</si>
  <si>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</si>
  <si>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</si>
  <si>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</si>
  <si>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</si>
  <si>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</si>
  <si>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</si>
  <si>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</si>
  <si>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</si>
  <si>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</si>
  <si>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</si>
  <si>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</si>
  <si>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</si>
  <si>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</si>
  <si>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</si>
  <si>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</si>
  <si>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</si>
  <si>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</si>
  <si>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</si>
  <si>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</si>
  <si>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</si>
  <si>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</si>
  <si>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</si>
  <si>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</si>
  <si>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</si>
  <si>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</si>
  <si>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</si>
  <si>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</si>
  <si>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</si>
  <si>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</si>
  <si>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</si>
  <si>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</si>
  <si>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</si>
  <si>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</si>
  <si>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</si>
  <si>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</si>
  <si>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</si>
  <si>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</si>
  <si>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</si>
  <si>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</si>
  <si>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</si>
  <si>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</si>
  <si>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</si>
  <si>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</si>
  <si>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</si>
  <si>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</si>
  <si>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</si>
  <si>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</si>
  <si>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</si>
  <si>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</si>
  <si>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</si>
  <si>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</si>
  <si>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</si>
  <si>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</si>
  <si>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</si>
  <si>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</si>
  <si>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</si>
  <si>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</si>
  <si>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</si>
  <si>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</si>
  <si>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</si>
  <si>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</si>
  <si>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</si>
  <si>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</si>
  <si>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</si>
  <si>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</si>
  <si>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</si>
  <si>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</si>
  <si>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</si>
  <si>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</si>
  <si>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</si>
  <si>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</si>
  <si>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</si>
  <si>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</si>
  <si>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</si>
  <si>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</si>
  <si>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</si>
  <si>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</si>
  <si>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</si>
  <si>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</si>
  <si>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</si>
  <si>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</si>
  <si>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</si>
  <si>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</si>
  <si>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</si>
  <si>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</si>
  <si>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</si>
  <si>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</si>
  <si>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</si>
  <si>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</si>
  <si>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</si>
  <si>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</si>
  <si>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</si>
  <si>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</si>
  <si>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</si>
  <si>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</si>
  <si>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</si>
  <si>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</si>
  <si>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</si>
  <si>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</si>
  <si>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</si>
  <si>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</si>
  <si>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</si>
  <si>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</si>
  <si>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</si>
  <si>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</si>
  <si>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</si>
  <si>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</si>
  <si>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</si>
  <si>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</si>
  <si>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</si>
  <si>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</si>
  <si>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</si>
  <si>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</si>
  <si>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</si>
  <si>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</si>
  <si>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</si>
  <si>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</si>
  <si>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</si>
  <si>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</si>
  <si>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</si>
  <si>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</si>
  <si>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</si>
  <si>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</si>
  <si>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</si>
  <si>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</si>
  <si>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</si>
  <si>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</si>
  <si>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</si>
  <si>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</si>
  <si>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</si>
  <si>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</si>
  <si>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</si>
  <si>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</si>
  <si>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</si>
  <si>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</si>
  <si>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</si>
  <si>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</si>
  <si>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</si>
  <si>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</si>
  <si>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</si>
  <si>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</si>
  <si>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</si>
  <si>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</si>
  <si>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</si>
  <si>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</si>
  <si>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</si>
  <si>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</si>
  <si>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</si>
  <si>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</si>
  <si>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</si>
  <si>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</si>
  <si>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</si>
  <si>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</si>
  <si>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</si>
  <si>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</si>
  <si>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</si>
  <si>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</si>
  <si>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</si>
  <si>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</si>
  <si>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</si>
  <si>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</si>
  <si>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</si>
  <si>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</si>
  <si>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</si>
  <si>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</si>
  <si>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</si>
  <si>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</si>
  <si>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</si>
  <si>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</si>
  <si>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</si>
  <si>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</si>
  <si>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</si>
  <si>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</si>
  <si>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</si>
  <si>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</si>
  <si>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</si>
  <si>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</si>
  <si>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</si>
  <si>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</si>
  <si>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</si>
  <si>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</si>
  <si>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</si>
  <si>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</si>
  <si>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</si>
  <si>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</si>
  <si>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</si>
  <si>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</si>
  <si>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</si>
  <si>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</si>
  <si>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</si>
  <si>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</si>
  <si>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</si>
  <si>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</si>
  <si>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</si>
  <si>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</si>
  <si>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</si>
  <si>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</si>
  <si>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</si>
  <si>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</si>
  <si>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</si>
  <si>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</si>
  <si>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</si>
  <si>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</si>
  <si>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</si>
  <si>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</si>
  <si>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</si>
  <si>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</si>
  <si>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</si>
  <si>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</si>
  <si>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</si>
  <si>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</si>
  <si>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</si>
  <si>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</si>
  <si>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</si>
  <si>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</si>
  <si>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</si>
  <si>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</si>
  <si>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</si>
  <si>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</si>
  <si>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</si>
  <si>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</si>
  <si>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</si>
  <si>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</si>
  <si>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</si>
  <si>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</si>
  <si>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</si>
  <si>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</si>
  <si>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</si>
  <si>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</si>
  <si>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</si>
  <si>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</si>
  <si>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</si>
  <si>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</si>
  <si>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</si>
  <si>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</si>
  <si>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</si>
  <si>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</si>
  <si>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</si>
  <si>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</si>
  <si>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</si>
  <si>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</si>
  <si>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</si>
  <si>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</si>
  <si>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</si>
  <si>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</si>
  <si>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</si>
  <si>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</si>
  <si>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</si>
  <si>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</si>
  <si>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</si>
  <si>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</si>
  <si>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</si>
  <si>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</si>
  <si>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</si>
  <si>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</si>
  <si>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</si>
  <si>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</si>
  <si>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</si>
  <si>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</si>
  <si>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</si>
  <si>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</si>
  <si>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</si>
  <si>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</si>
  <si>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</si>
  <si>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</si>
  <si>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</si>
  <si>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</si>
  <si>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</si>
  <si>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</si>
  <si>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</si>
  <si>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</si>
  <si>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</si>
  <si>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</si>
  <si>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</si>
  <si>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</si>
  <si>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</si>
  <si>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</si>
  <si>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</si>
  <si>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</si>
  <si>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</si>
  <si>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</si>
  <si>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</si>
  <si>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</si>
  <si>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</si>
  <si>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</si>
  <si>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</si>
  <si>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</si>
  <si>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</si>
  <si>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</si>
  <si>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</si>
  <si>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</si>
  <si>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</si>
  <si>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</si>
  <si>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</si>
  <si>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</si>
  <si>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</si>
  <si>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</si>
  <si>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</si>
  <si>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</si>
  <si>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</si>
  <si>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</si>
  <si>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</si>
  <si>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</si>
  <si>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</si>
  <si>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</si>
  <si>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</si>
  <si>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</si>
  <si>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</si>
  <si>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</si>
  <si>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</si>
  <si>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</si>
  <si>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</si>
  <si>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</si>
  <si>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</si>
  <si>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</si>
  <si>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</si>
  <si>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</si>
  <si>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</si>
  <si>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</si>
  <si>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</si>
  <si>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</si>
  <si>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</si>
  <si>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</si>
  <si>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</si>
  <si>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</si>
  <si>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</si>
  <si>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</si>
  <si>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</si>
  <si>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</si>
  <si>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</si>
  <si>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</si>
  <si>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</si>
  <si>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</si>
  <si>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</si>
  <si>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</si>
  <si>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</si>
  <si>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</si>
  <si>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</si>
  <si>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</si>
  <si>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</si>
  <si>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</si>
  <si>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</si>
  <si>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</si>
  <si>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</si>
  <si>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</si>
  <si>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</si>
  <si>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</si>
  <si>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</si>
  <si>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</si>
  <si>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</si>
  <si>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</si>
  <si>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</si>
  <si>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</si>
  <si>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</si>
  <si>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</si>
  <si>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</si>
  <si>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</si>
  <si>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</si>
  <si>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</si>
  <si>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</si>
  <si>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</si>
  <si>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</si>
  <si>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</si>
  <si>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</si>
  <si>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</si>
  <si>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</si>
  <si>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</si>
  <si>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</si>
  <si>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</si>
  <si>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</si>
  <si>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</si>
  <si>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</si>
  <si>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</si>
  <si>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</si>
  <si>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</si>
  <si>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</si>
  <si>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</si>
  <si>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</si>
  <si>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</si>
  <si>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</si>
  <si>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</si>
  <si>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</si>
  <si>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</si>
  <si>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</si>
  <si>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</si>
  <si>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</si>
  <si>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</si>
  <si>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</si>
  <si>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</si>
  <si>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</si>
  <si>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</si>
  <si>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</si>
  <si>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</si>
  <si>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</si>
  <si>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</si>
  <si>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</si>
  <si>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</si>
  <si>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</si>
  <si>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</si>
  <si>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</si>
  <si>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</si>
  <si>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</si>
  <si>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</si>
  <si>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</si>
  <si>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</si>
  <si>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</si>
  <si>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</si>
  <si>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</si>
  <si>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</si>
  <si>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</si>
  <si>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</si>
  <si>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</si>
  <si>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</si>
  <si>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</si>
  <si>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</si>
  <si>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</si>
  <si>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</si>
  <si>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</si>
  <si>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</si>
  <si>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</si>
  <si>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</si>
  <si>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</si>
  <si>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</si>
  <si>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</si>
  <si>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</si>
  <si>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</si>
  <si>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</si>
  <si>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</si>
  <si>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</si>
  <si>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</si>
  <si>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</si>
  <si>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</si>
  <si>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</si>
  <si>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</si>
  <si>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</si>
  <si>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</si>
  <si>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</si>
  <si>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</si>
  <si>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</si>
  <si>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</si>
  <si>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</si>
  <si>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</si>
  <si>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</si>
  <si>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</si>
  <si>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</si>
  <si>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</si>
  <si>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</si>
  <si>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</si>
  <si>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</si>
  <si>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</si>
  <si>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</si>
  <si>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</si>
  <si>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</si>
  <si>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</si>
  <si>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</si>
  <si>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</si>
  <si>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</si>
  <si>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</si>
  <si>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</si>
  <si>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</si>
  <si>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</si>
  <si>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</si>
  <si>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</si>
  <si>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</si>
  <si>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</si>
  <si>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</si>
  <si>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</si>
  <si>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</si>
  <si>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</si>
  <si>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</si>
  <si>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</si>
  <si>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</si>
  <si>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</si>
  <si>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</si>
  <si>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</si>
  <si>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</si>
  <si>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</si>
  <si>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</si>
  <si>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</si>
  <si>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</si>
  <si>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</si>
  <si>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</si>
  <si>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</si>
  <si>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</si>
  <si>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</si>
  <si>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</si>
  <si>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</si>
  <si>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</si>
  <si>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</si>
  <si>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</si>
  <si>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</si>
  <si>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</si>
  <si>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</si>
  <si>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</si>
  <si>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</si>
  <si>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</si>
  <si>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</si>
  <si>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</si>
  <si>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</si>
  <si>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</si>
  <si>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</si>
  <si>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</si>
  <si>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</si>
  <si>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</si>
  <si>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</si>
  <si>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</si>
  <si>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</si>
  <si>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</si>
  <si>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</si>
  <si>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</si>
  <si>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</si>
  <si>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</si>
  <si>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</si>
  <si>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</si>
  <si>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</si>
  <si>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</si>
  <si>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</si>
  <si>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</si>
  <si>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</si>
  <si>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</si>
  <si>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</si>
  <si>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</si>
  <si>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</si>
  <si>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</si>
  <si>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</si>
  <si>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</si>
  <si>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</si>
  <si>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</si>
  <si>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</si>
  <si>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</si>
  <si>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</si>
  <si>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</si>
  <si>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</si>
  <si>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</si>
  <si>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</si>
  <si>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</si>
  <si>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</si>
  <si>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</si>
  <si>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</si>
  <si>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</si>
  <si>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</si>
  <si>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</si>
  <si>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</si>
  <si>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</si>
  <si>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</si>
  <si>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</si>
  <si>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</si>
  <si>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</si>
  <si>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</si>
  <si>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</si>
  <si>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</si>
  <si>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</si>
  <si>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</si>
  <si>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</si>
  <si>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</si>
  <si>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</si>
  <si>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</si>
  <si>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</si>
  <si>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</si>
  <si>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</si>
  <si>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</si>
  <si>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</si>
  <si>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</si>
  <si>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</si>
  <si>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</si>
  <si>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</si>
  <si>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</si>
  <si>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</si>
  <si>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</si>
  <si>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</si>
  <si>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</si>
  <si>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</si>
  <si>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</si>
  <si>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</si>
  <si>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</si>
  <si>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</si>
  <si>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</si>
  <si>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</si>
  <si>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</si>
  <si>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</si>
  <si>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</si>
  <si>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</si>
  <si>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</si>
  <si>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</si>
  <si>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</si>
  <si>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</si>
  <si>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</si>
  <si>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</si>
  <si>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</si>
  <si>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</si>
  <si>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</si>
  <si>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</si>
  <si>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</si>
  <si>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</si>
  <si>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</si>
  <si>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</si>
  <si>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</si>
  <si>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</si>
  <si>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</si>
  <si>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</si>
  <si>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</si>
  <si>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</si>
  <si>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</si>
  <si>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</si>
  <si>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</si>
  <si>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</si>
  <si>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</si>
  <si>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</si>
  <si>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</si>
  <si>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</si>
  <si>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</si>
  <si>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</si>
  <si>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</si>
  <si>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</si>
  <si>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</si>
  <si>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</si>
  <si>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</si>
  <si>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</si>
  <si>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</si>
  <si>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</si>
  <si>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</si>
  <si>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</si>
  <si>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</si>
  <si>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</si>
  <si>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</si>
  <si>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</si>
  <si>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</si>
  <si>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</si>
  <si>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</si>
  <si>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</si>
  <si>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</si>
  <si>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</si>
  <si>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</si>
  <si>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</si>
  <si>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</si>
  <si>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</si>
  <si>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</si>
  <si>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</si>
  <si>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</si>
  <si>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</si>
  <si>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</si>
  <si>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</si>
  <si>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</si>
  <si>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</si>
  <si>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</si>
  <si>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</si>
  <si>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</si>
  <si>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</si>
  <si>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</si>
  <si>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</si>
  <si>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</si>
  <si>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</si>
  <si>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</si>
  <si>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</si>
  <si>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</si>
  <si>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</si>
  <si>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</si>
  <si>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</si>
  <si>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</si>
  <si>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</si>
  <si>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</si>
  <si>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</si>
  <si>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</si>
  <si>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</si>
  <si>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</si>
  <si>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</si>
  <si>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</si>
  <si>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</si>
  <si>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</si>
  <si>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</si>
  <si>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</si>
  <si>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</si>
  <si>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</si>
  <si>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</si>
  <si>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</si>
  <si>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</si>
  <si>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</si>
  <si>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</si>
  <si>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</si>
  <si>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</si>
  <si>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</si>
  <si>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</si>
  <si>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</si>
  <si>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</si>
  <si>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</si>
  <si>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</si>
  <si>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</si>
  <si>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</si>
  <si>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</si>
  <si>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</si>
  <si>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</si>
  <si>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</si>
  <si>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</si>
  <si>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</si>
  <si>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</si>
  <si>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</si>
  <si>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</si>
  <si>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</si>
  <si>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</si>
  <si>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</si>
  <si>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</si>
  <si>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</si>
  <si>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</si>
  <si>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</si>
  <si>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</si>
  <si>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</si>
  <si>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</si>
  <si>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</si>
  <si>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</si>
  <si>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</si>
  <si>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</si>
  <si>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</si>
  <si>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</si>
  <si>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</si>
  <si>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</si>
  <si>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</si>
  <si>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</si>
  <si>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</si>
  <si>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</si>
  <si>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</si>
  <si>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</si>
  <si>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</si>
  <si>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</si>
  <si>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</si>
  <si>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</si>
  <si>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</si>
  <si>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</si>
  <si>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</si>
  <si>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</si>
  <si>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</si>
  <si>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</si>
  <si>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</si>
  <si>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</si>
  <si>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</si>
  <si>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</si>
  <si>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</si>
  <si>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</si>
  <si>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</si>
  <si>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</si>
  <si>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</si>
  <si>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</si>
  <si>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</si>
  <si>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</si>
  <si>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</si>
  <si>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</si>
  <si>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</si>
  <si>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</si>
  <si>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</si>
  <si>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</si>
  <si>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</si>
  <si>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</si>
  <si>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</si>
  <si>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</si>
  <si>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</si>
  <si>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</si>
  <si>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</si>
  <si>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</si>
  <si>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</si>
  <si>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</si>
  <si>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</si>
  <si>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</si>
  <si>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</si>
  <si>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</si>
  <si>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</si>
  <si>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</si>
  <si>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</si>
  <si>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</si>
  <si>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</si>
  <si>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</si>
  <si>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</si>
  <si>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</si>
  <si>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</si>
  <si>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</si>
  <si>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</si>
  <si>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</si>
  <si>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</si>
  <si>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</si>
  <si>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</si>
  <si>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</si>
  <si>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</si>
  <si>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</si>
  <si>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</si>
  <si>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</si>
  <si>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</si>
  <si>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</si>
  <si>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</si>
  <si>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</si>
  <si>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</si>
  <si>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</si>
  <si>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</si>
  <si>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</si>
  <si>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</si>
  <si>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</si>
  <si>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</si>
  <si>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</si>
  <si>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</si>
  <si>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</si>
  <si>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</si>
  <si>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</si>
  <si>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</si>
  <si>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</si>
  <si>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</si>
  <si>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</si>
  <si>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</si>
  <si>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</si>
  <si>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</si>
  <si>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</si>
  <si>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</si>
  <si>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</si>
  <si>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</si>
  <si>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</si>
  <si>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</si>
  <si>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</si>
  <si>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</si>
  <si>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</si>
  <si>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</si>
  <si>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</si>
  <si>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</si>
  <si>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</si>
  <si>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</si>
  <si>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</si>
  <si>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</si>
  <si>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</si>
  <si>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</si>
  <si>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</si>
  <si>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</si>
  <si>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</si>
  <si>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</si>
  <si>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</si>
  <si>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</si>
  <si>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</si>
  <si>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</si>
  <si>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</si>
  <si>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</si>
  <si>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川越胃腸病院</t>
    <phoneticPr fontId="3"/>
  </si>
  <si>
    <t>〒350-0034 川越市仙波町２－９－２</t>
    <phoneticPr fontId="3"/>
  </si>
  <si>
    <t>〇</t>
  </si>
  <si>
    <t>医療法人</t>
  </si>
  <si>
    <t>複数の診療科で活用</t>
  </si>
  <si>
    <t>消化器外科（胃腸外科）</t>
  </si>
  <si>
    <t>消化器内科（胃腸内科）</t>
  </si>
  <si>
    <t>ＤＰＣ病院ではない</t>
  </si>
  <si>
    <t>看護必要度Ⅱ</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</si>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</sst>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5389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40</v>
      </c>
      <c r="K101" s="237" t="str">
        <f>IF(OR(COUNTIF(L101:L101,"未確認")&gt;0,COUNTIF(L101:L101,"~*")&gt;0),"※","")</f>
        <v/>
      </c>
      <c r="L101" s="258">
        <v>40</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85</v>
      </c>
      <c r="K149" s="264" t="str">
        <f t="shared" si="3"/>
        <v/>
      </c>
      <c r="L149" s="117">
        <v>85</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60</v>
      </c>
      <c r="K220" s="264" t="str">
        <f t="shared" si="7"/>
        <v/>
      </c>
      <c r="L220" s="117">
        <v>60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8</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3.65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15</v>
      </c>
      <c r="K269" s="81" t="str">
        <f t="shared" si="8"/>
        <v/>
      </c>
      <c r="L269" s="147">
        <v>15</v>
      </c>
    </row>
    <row r="270" spans="1:22" s="83" customFormat="1" ht="34.5" customHeight="1">
      <c r="A270" s="249" t="s">
        <v>725</v>
      </c>
      <c r="B270" s="120"/>
      <c r="C270" s="370"/>
      <c r="D270" s="370"/>
      <c r="E270" s="370"/>
      <c r="F270" s="370"/>
      <c r="G270" s="370" t="s">
        <v>148</v>
      </c>
      <c r="H270" s="370"/>
      <c r="I270" s="403"/>
      <c r="J270" s="266">
        <f t="shared" si="9"/>
        <v>5.81</v>
      </c>
      <c r="K270" s="81" t="str">
        <f t="shared" si="8"/>
        <v/>
      </c>
      <c r="L270" s="148">
        <v>5.81</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2.7</v>
      </c>
      <c r="K274" s="81" t="str">
        <f t="shared" si="8"/>
        <v/>
      </c>
      <c r="L274" s="148">
        <v>2.7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4.38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5.27</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0.23</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1802</v>
      </c>
      <c r="K392" s="81" t="str">
        <f t="shared" ref="K392:K397" si="11">IF(OR(COUNTIF(L392:L392,"未確認")&gt;0,COUNTIF(L392:L392,"~*")&gt;0),"※","")</f>
        <v/>
      </c>
      <c r="L392" s="147">
        <v>1802</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275</v>
      </c>
      <c r="K394" s="81" t="str">
        <f t="shared" si="11"/>
        <v/>
      </c>
      <c r="L394" s="147">
        <v>275</v>
      </c>
    </row>
    <row r="395" spans="1:22" s="83" customFormat="1" ht="34.5" customHeight="1">
      <c r="A395" s="250" t="s">
        <v>775</v>
      </c>
      <c r="B395" s="84"/>
      <c r="C395" s="369"/>
      <c r="D395" s="381"/>
      <c r="E395" s="319" t="s">
        <v>226</v>
      </c>
      <c r="F395" s="320"/>
      <c r="G395" s="320"/>
      <c r="H395" s="321"/>
      <c r="I395" s="342"/>
      <c r="J395" s="140">
        <f t="shared" si="10"/>
        <v>1527</v>
      </c>
      <c r="K395" s="81" t="str">
        <f t="shared" si="11"/>
        <v/>
      </c>
      <c r="L395" s="147">
        <v>1527</v>
      </c>
    </row>
    <row r="396" spans="1:22" s="83" customFormat="1" ht="34.5" customHeight="1">
      <c r="A396" s="250" t="s">
        <v>776</v>
      </c>
      <c r="B396" s="1"/>
      <c r="C396" s="369"/>
      <c r="D396" s="319" t="s">
        <v>227</v>
      </c>
      <c r="E396" s="320"/>
      <c r="F396" s="320"/>
      <c r="G396" s="320"/>
      <c r="H396" s="321"/>
      <c r="I396" s="342"/>
      <c r="J396" s="140">
        <f t="shared" si="10"/>
        <v>10792</v>
      </c>
      <c r="K396" s="81" t="str">
        <f t="shared" si="11"/>
        <v/>
      </c>
      <c r="L396" s="147">
        <v>10792</v>
      </c>
    </row>
    <row r="397" spans="1:22" s="83" customFormat="1" ht="34.5" customHeight="1">
      <c r="A397" s="250" t="s">
        <v>777</v>
      </c>
      <c r="B397" s="119"/>
      <c r="C397" s="369"/>
      <c r="D397" s="319" t="s">
        <v>228</v>
      </c>
      <c r="E397" s="320"/>
      <c r="F397" s="320"/>
      <c r="G397" s="320"/>
      <c r="H397" s="321"/>
      <c r="I397" s="343"/>
      <c r="J397" s="140">
        <f t="shared" si="10"/>
        <v>1809</v>
      </c>
      <c r="K397" s="81" t="str">
        <f t="shared" si="11"/>
        <v/>
      </c>
      <c r="L397" s="147">
        <v>1809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1802</v>
      </c>
      <c r="K405" s="81" t="str">
        <f t="shared" ref="K405:K422" si="13">IF(OR(COUNTIF(L405:L405,"未確認")&gt;0,COUNTIF(L405:L405,"~*")&gt;0),"※","")</f>
        <v/>
      </c>
      <c r="L405" s="147">
        <v>1802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1792</v>
      </c>
      <c r="K407" s="81" t="str">
        <f t="shared" si="13"/>
        <v/>
      </c>
      <c r="L407" s="147">
        <v>1792</v>
      </c>
    </row>
    <row r="408" spans="1:22" s="83" customFormat="1" ht="34.5" customHeight="1">
      <c r="A408" s="251" t="s">
        <v>781</v>
      </c>
      <c r="B408" s="119"/>
      <c r="C408" s="368"/>
      <c r="D408" s="368"/>
      <c r="E408" s="319" t="s">
        <v>236</v>
      </c>
      <c r="F408" s="320"/>
      <c r="G408" s="320"/>
      <c r="H408" s="321"/>
      <c r="I408" s="360"/>
      <c r="J408" s="140">
        <f t="shared" si="12"/>
        <v>10</v>
      </c>
      <c r="K408" s="81" t="str">
        <f t="shared" si="13"/>
        <v/>
      </c>
      <c r="L408" s="147">
        <v>10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1809</v>
      </c>
      <c r="K413" s="81" t="str">
        <f t="shared" si="13"/>
        <v/>
      </c>
      <c r="L413" s="147">
        <v>1809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1748</v>
      </c>
      <c r="K415" s="81" t="str">
        <f t="shared" si="13"/>
        <v/>
      </c>
      <c r="L415" s="147">
        <v>1748</v>
      </c>
    </row>
    <row r="416" spans="1:22" s="83" customFormat="1" ht="34.5" customHeight="1">
      <c r="A416" s="251" t="s">
        <v>789</v>
      </c>
      <c r="B416" s="119"/>
      <c r="C416" s="368"/>
      <c r="D416" s="368"/>
      <c r="E416" s="319" t="s">
        <v>243</v>
      </c>
      <c r="F416" s="320"/>
      <c r="G416" s="320"/>
      <c r="H416" s="321"/>
      <c r="I416" s="360"/>
      <c r="J416" s="140">
        <f t="shared" si="12"/>
        <v>12</v>
      </c>
      <c r="K416" s="81" t="str">
        <f t="shared" si="13"/>
        <v/>
      </c>
      <c r="L416" s="147">
        <v>12</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49</v>
      </c>
      <c r="K421" s="81" t="str">
        <f t="shared" si="13"/>
        <v/>
      </c>
      <c r="L421" s="147">
        <v>49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1809</v>
      </c>
      <c r="K430" s="193" t="str">
        <f>IF(OR(COUNTIF(L430:L430,"未確認")&gt;0,COUNTIF(L430:L430,"~*")&gt;0),"※","")</f>
        <v/>
      </c>
      <c r="L430" s="147">
        <v>1809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10</v>
      </c>
      <c r="K432" s="193" t="str">
        <f>IF(OR(COUNTIF(L432:L432,"未確認")&gt;0,COUNTIF(L432:L432,"~*")&gt;0),"※","")</f>
        <v/>
      </c>
      <c r="L432" s="147">
        <v>10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1799</v>
      </c>
      <c r="K433" s="193" t="str">
        <f>IF(OR(COUNTIF(L433:L433,"未確認")&gt;0,COUNTIF(L433:L433,"~*")&gt;0),"※","")</f>
        <v/>
      </c>
      <c r="L433" s="147">
        <v>1799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93</v>
      </c>
      <c r="K468" s="201" t="str">
        <f t="shared" ref="K468:K475" si="15">IF(OR(COUNTIF(L468:L468,"未確認")&gt;0,COUNTIF(L468:L468,"*")&gt;0),"※","")</f>
        <v/>
      </c>
      <c r="L468" s="117">
        <v>93</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94</v>
      </c>
      <c r="K477" s="201" t="str">
        <f t="shared" ref="K477:K496" si="17">IF(OR(COUNTIF(L477:L477,"未確認")&gt;0,COUNTIF(L477:L477,"*")&gt;0),"※","")</f>
        <v/>
      </c>
      <c r="L477" s="117">
        <v>94</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20</v>
      </c>
      <c r="K481" s="201" t="str">
        <f t="shared" si="17"/>
        <v/>
      </c>
      <c r="L481" s="117">
        <v>20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23</v>
      </c>
      <c r="K490" s="201" t="str">
        <f t="shared" si="17"/>
        <v/>
      </c>
      <c r="L490" s="117">
        <v>23</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15</v>
      </c>
      <c r="K496" s="201" t="str">
        <f t="shared" si="17"/>
        <v/>
      </c>
      <c r="L496" s="117">
        <v>15</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15</v>
      </c>
      <c r="K504" s="201" t="str">
        <f t="shared" ref="K504:K511" si="20">IF(OR(COUNTIF(L504:L504,"未確認")&gt;0,COUNTIF(L504:L504,"*")&gt;0),"※","")</f>
        <v/>
      </c>
      <c r="L504" s="117">
        <v>15</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31</v>
      </c>
      <c r="K505" s="201" t="str">
        <f t="shared" si="20"/>
        <v/>
      </c>
      <c r="L505" s="117">
        <v>31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t="str">
        <f t="shared" si="19"/>
        <v>*</v>
      </c>
      <c r="K510" s="201" t="str">
        <f t="shared" si="20"/>
        <v>※</v>
      </c>
      <c r="L510" s="117" t="s">
        <v>541</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1045</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46</v>
      </c>
    </row>
    <row r="561" spans="1:12" s="91" customFormat="1" ht="34.5" customHeight="1">
      <c r="A561" s="251" t="s">
        <v>871</v>
      </c>
      <c r="B561" s="119"/>
      <c r="C561" s="209"/>
      <c r="D561" s="330" t="s">
        <v>377</v>
      </c>
      <c r="E561" s="341"/>
      <c r="F561" s="341"/>
      <c r="G561" s="341"/>
      <c r="H561" s="331"/>
      <c r="I561" s="342"/>
      <c r="J561" s="207"/>
      <c r="K561" s="210"/>
      <c r="L561" s="211">
        <v>36.5</v>
      </c>
    </row>
    <row r="562" spans="1:12" s="91" customFormat="1" ht="34.5" customHeight="1">
      <c r="A562" s="251" t="s">
        <v>872</v>
      </c>
      <c r="B562" s="119"/>
      <c r="C562" s="209"/>
      <c r="D562" s="330" t="s">
        <v>992</v>
      </c>
      <c r="E562" s="341"/>
      <c r="F562" s="341"/>
      <c r="G562" s="341"/>
      <c r="H562" s="331"/>
      <c r="I562" s="342"/>
      <c r="J562" s="207"/>
      <c r="K562" s="210"/>
      <c r="L562" s="211">
        <v>16.399999999999999</v>
      </c>
    </row>
    <row r="563" spans="1:12" s="91" customFormat="1" ht="34.5" customHeight="1">
      <c r="A563" s="251" t="s">
        <v>873</v>
      </c>
      <c r="B563" s="119"/>
      <c r="C563" s="209"/>
      <c r="D563" s="330" t="s">
        <v>379</v>
      </c>
      <c r="E563" s="341"/>
      <c r="F563" s="341"/>
      <c r="G563" s="341"/>
      <c r="H563" s="331"/>
      <c r="I563" s="342"/>
      <c r="J563" s="207"/>
      <c r="K563" s="210"/>
      <c r="L563" s="211">
        <v>22.8</v>
      </c>
    </row>
    <row r="564" spans="1:12" s="91" customFormat="1" ht="34.5" customHeight="1">
      <c r="A564" s="251" t="s">
        <v>874</v>
      </c>
      <c r="B564" s="119"/>
      <c r="C564" s="209"/>
      <c r="D564" s="330" t="s">
        <v>380</v>
      </c>
      <c r="E564" s="341"/>
      <c r="F564" s="341"/>
      <c r="G564" s="341"/>
      <c r="H564" s="331"/>
      <c r="I564" s="342"/>
      <c r="J564" s="207"/>
      <c r="K564" s="210"/>
      <c r="L564" s="211">
        <v>0.1</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32.9</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116</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30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149</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49</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39</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f t="shared" si="29"/>
        <v>17</v>
      </c>
      <c r="K632" s="201" t="str">
        <f t="shared" si="30"/>
        <v/>
      </c>
      <c r="L632" s="117">
        <v>17</v>
      </c>
    </row>
    <row r="633" spans="1:22" s="118" customFormat="1" ht="57">
      <c r="A633" s="252" t="s">
        <v>919</v>
      </c>
      <c r="B633" s="119"/>
      <c r="C633" s="319" t="s">
        <v>436</v>
      </c>
      <c r="D633" s="320"/>
      <c r="E633" s="320"/>
      <c r="F633" s="320"/>
      <c r="G633" s="320"/>
      <c r="H633" s="321"/>
      <c r="I633" s="122" t="s">
        <v>437</v>
      </c>
      <c r="J633" s="116">
        <f t="shared" si="29"/>
        <v>26</v>
      </c>
      <c r="K633" s="201" t="str">
        <f t="shared" si="30"/>
        <v/>
      </c>
      <c r="L633" s="117">
        <v>26</v>
      </c>
    </row>
    <row r="634" spans="1:22" s="118" customFormat="1" ht="56.1" customHeight="1">
      <c r="A634" s="252" t="s">
        <v>920</v>
      </c>
      <c r="B634" s="119"/>
      <c r="C634" s="316" t="s">
        <v>1026</v>
      </c>
      <c r="D634" s="317"/>
      <c r="E634" s="317"/>
      <c r="F634" s="317"/>
      <c r="G634" s="317"/>
      <c r="H634" s="318"/>
      <c r="I634" s="122" t="s">
        <v>439</v>
      </c>
      <c r="J634" s="116" t="str">
        <f t="shared" si="29"/>
        <v>*</v>
      </c>
      <c r="K634" s="201" t="str">
        <f t="shared" si="30"/>
        <v>※</v>
      </c>
      <c r="L634" s="117" t="s">
        <v>541</v>
      </c>
    </row>
    <row r="635" spans="1:22" s="118" customFormat="1" ht="84" customHeight="1">
      <c r="A635" s="252" t="s">
        <v>921</v>
      </c>
      <c r="B635" s="119"/>
      <c r="C635" s="319" t="s">
        <v>440</v>
      </c>
      <c r="D635" s="320"/>
      <c r="E635" s="320"/>
      <c r="F635" s="320"/>
      <c r="G635" s="320"/>
      <c r="H635" s="321"/>
      <c r="I635" s="122" t="s">
        <v>441</v>
      </c>
      <c r="J635" s="116">
        <f t="shared" si="29"/>
        <v>35</v>
      </c>
      <c r="K635" s="201" t="str">
        <f t="shared" si="30"/>
        <v/>
      </c>
      <c r="L635" s="117">
        <v>35</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t="str">
        <f>IF(SUM(L707:L707)=0,IF(COUNTIF(L707:L707,"未確認")&gt;0,"未確認",IF(COUNTIF(L707:L707,"~*")&gt;0,"*",SUM(L707:L707))),SUM(L707:L707))</f>
        <v>*</v>
      </c>
      <c r="K707" s="201" t="str">
        <f>IF(OR(COUNTIF(L707:L707,"未確認")&gt;0,COUNTIF(L707:L707,"*")&gt;0),"※","")</f>
        <v>※</v>
      </c>
      <c r="L707" s="117" t="s">
        <v>541</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F7B0C14-4C6B-4DE6-8F92-F83503048F1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2019-12-23T00:30:10Z</dcterms:modified>
</cp:coreProperties>
</file>