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97CAC73-472A-450C-B69F-832E15DCFA26}"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<sst xmlns="http://schemas.openxmlformats.org/spreadsheetml/2006/main" count="2965" uniqueCount="1050">
  <si>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</si>
  <si>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</si>
  <si>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</si>
  <si>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</si>
  <si>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</si>
  <si>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</si>
  <si>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</si>
  <si>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</si>
  <si>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</si>
  <si>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</si>
  <si>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</si>
  <si>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</si>
  <si>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</si>
  <si>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</si>
  <si>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</si>
  <si>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</si>
  <si>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</si>
  <si>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</si>
  <si>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</si>
  <si>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</si>
  <si>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</si>
  <si>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</si>
  <si>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</si>
  <si>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</si>
  <si>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</si>
  <si>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</si>
  <si>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</si>
  <si>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</si>
  <si>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</si>
  <si>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</si>
  <si>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</si>
  <si>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</si>
  <si>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</si>
  <si>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</si>
  <si>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</si>
  <si>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</si>
  <si>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</si>
  <si>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</si>
  <si>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</si>
  <si>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</si>
  <si>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</si>
  <si>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</si>
  <si>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</si>
  <si>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</si>
  <si>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</si>
  <si>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</si>
  <si>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</si>
  <si>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</si>
  <si>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</si>
  <si>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</si>
  <si>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</si>
  <si>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</si>
  <si>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</si>
  <si>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</si>
  <si>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</si>
  <si>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</si>
  <si>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</si>
  <si>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</si>
  <si>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</si>
  <si>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</si>
  <si>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</si>
  <si>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</si>
  <si>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</si>
  <si>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</si>
  <si>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</si>
  <si>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</si>
  <si>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</si>
  <si>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</si>
  <si>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</si>
  <si>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</si>
  <si>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</si>
  <si>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</si>
  <si>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</si>
  <si>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</si>
  <si>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</si>
  <si>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</si>
  <si>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</si>
  <si>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</si>
  <si>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</si>
  <si>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</si>
  <si>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</si>
  <si>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</si>
  <si>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</si>
  <si>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</si>
  <si>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</si>
  <si>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</si>
  <si>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</si>
  <si>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</si>
  <si>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</si>
  <si>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</si>
  <si>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</si>
  <si>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</si>
  <si>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</si>
  <si>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</si>
  <si>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</si>
  <si>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</si>
  <si>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</si>
  <si>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</si>
  <si>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</si>
  <si>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</si>
  <si>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</si>
  <si>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</si>
  <si>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</si>
  <si>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</si>
  <si>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</si>
  <si>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</si>
  <si>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</si>
  <si>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</si>
  <si>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</si>
  <si>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</si>
  <si>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</si>
  <si>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</si>
  <si>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</si>
  <si>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</si>
  <si>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</si>
  <si>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</si>
  <si>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</si>
  <si>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</si>
  <si>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</si>
  <si>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</si>
  <si>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</si>
  <si>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</si>
  <si>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</si>
  <si>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</si>
  <si>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</si>
  <si>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</si>
  <si>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</si>
  <si>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</si>
  <si>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</si>
  <si>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</si>
  <si>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</si>
  <si>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</si>
  <si>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</si>
  <si>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</si>
  <si>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</si>
  <si>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</si>
  <si>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</si>
  <si>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</si>
  <si>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</si>
  <si>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</si>
  <si>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</si>
  <si>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</si>
  <si>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</si>
  <si>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</si>
  <si>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</si>
  <si>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</si>
  <si>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</si>
  <si>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</si>
  <si>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</si>
  <si>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</si>
  <si>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</si>
  <si>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</si>
  <si>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</si>
  <si>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</si>
  <si>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</si>
  <si>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</si>
  <si>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</si>
  <si>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</si>
  <si>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</si>
  <si>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</si>
  <si>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</si>
  <si>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</si>
  <si>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</si>
  <si>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</si>
  <si>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</si>
  <si>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</si>
  <si>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</si>
  <si>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</si>
  <si>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</si>
  <si>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</si>
  <si>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</si>
  <si>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</si>
  <si>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</si>
  <si>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</si>
  <si>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</si>
  <si>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</si>
  <si>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</si>
  <si>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</si>
  <si>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</si>
  <si>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</si>
  <si>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</si>
  <si>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</si>
  <si>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</si>
  <si>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</si>
  <si>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</si>
  <si>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</si>
  <si>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</si>
  <si>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</si>
  <si>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</si>
  <si>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</si>
  <si>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</si>
  <si>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</si>
  <si>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</si>
  <si>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</si>
  <si>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</si>
  <si>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</si>
  <si>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</si>
  <si>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</si>
  <si>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</si>
  <si>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</si>
  <si>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</si>
  <si>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</si>
  <si>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</si>
  <si>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</si>
  <si>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</si>
  <si>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</si>
  <si>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</si>
  <si>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</si>
  <si>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</si>
  <si>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</si>
  <si>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</si>
  <si>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</si>
  <si>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</si>
  <si>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</si>
  <si>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</si>
  <si>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</si>
  <si>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</si>
  <si>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</si>
  <si>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</si>
  <si>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</si>
  <si>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</si>
  <si>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</si>
  <si>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</si>
  <si>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</si>
  <si>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</si>
  <si>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</si>
  <si>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</si>
  <si>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</si>
  <si>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</si>
  <si>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</si>
  <si>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</si>
  <si>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</si>
  <si>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</si>
  <si>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</si>
  <si>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</si>
  <si>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</si>
  <si>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</si>
  <si>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</si>
  <si>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</si>
  <si>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</si>
  <si>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</si>
  <si>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</si>
  <si>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</si>
  <si>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</si>
  <si>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</si>
  <si>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</si>
  <si>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</si>
  <si>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</si>
  <si>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</si>
  <si>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</si>
  <si>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</si>
  <si>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</si>
  <si>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</si>
  <si>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</si>
  <si>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</si>
  <si>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</si>
  <si>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</si>
  <si>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</si>
  <si>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</si>
  <si>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</si>
  <si>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</si>
  <si>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</si>
  <si>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</si>
  <si>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</si>
  <si>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</si>
  <si>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</si>
  <si>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</si>
  <si>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</si>
  <si>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</si>
  <si>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</si>
  <si>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</si>
  <si>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</si>
  <si>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</si>
  <si>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</si>
  <si>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</si>
  <si>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</si>
  <si>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</si>
  <si>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</si>
  <si>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</si>
  <si>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</si>
  <si>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</si>
  <si>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</si>
  <si>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</si>
  <si>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</si>
  <si>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</si>
  <si>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</si>
  <si>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</si>
  <si>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</si>
  <si>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</si>
  <si>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</si>
  <si>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</si>
  <si>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</si>
  <si>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</si>
  <si>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</si>
  <si>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</si>
  <si>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</si>
  <si>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</si>
  <si>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</si>
  <si>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</si>
  <si>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</si>
  <si>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</si>
  <si>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</si>
  <si>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</si>
  <si>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</si>
  <si>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</si>
  <si>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</si>
  <si>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</si>
  <si>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</si>
  <si>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</si>
  <si>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</si>
  <si>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</si>
  <si>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</si>
  <si>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</si>
  <si>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</si>
  <si>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</si>
  <si>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</si>
  <si>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</si>
  <si>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</si>
  <si>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</si>
  <si>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</si>
  <si>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</si>
  <si>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</si>
  <si>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</si>
  <si>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</si>
  <si>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</si>
  <si>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</si>
  <si>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</si>
  <si>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</si>
  <si>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</si>
  <si>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</si>
  <si>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</si>
  <si>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</si>
  <si>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</si>
  <si>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</si>
  <si>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</si>
  <si>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</si>
  <si>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</si>
  <si>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</si>
  <si>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</si>
  <si>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</si>
  <si>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</si>
  <si>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</si>
  <si>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</si>
  <si>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</si>
  <si>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</si>
  <si>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</si>
  <si>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</si>
  <si>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</si>
  <si>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</si>
  <si>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</si>
  <si>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</si>
  <si>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</si>
  <si>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</si>
  <si>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</si>
  <si>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</si>
  <si>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</si>
  <si>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</si>
  <si>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</si>
  <si>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</si>
  <si>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</si>
  <si>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</si>
  <si>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</si>
  <si>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</si>
  <si>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</si>
  <si>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</si>
  <si>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</si>
  <si>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</si>
  <si>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</si>
  <si>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</si>
  <si>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</si>
  <si>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</si>
  <si>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</si>
  <si>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</si>
  <si>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</si>
  <si>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</si>
  <si>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</si>
  <si>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</si>
  <si>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</si>
  <si>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</si>
  <si>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</si>
  <si>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</si>
  <si>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</si>
  <si>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</si>
  <si>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</si>
  <si>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</si>
  <si>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</si>
  <si>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</si>
  <si>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</si>
  <si>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</si>
  <si>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</si>
  <si>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</si>
  <si>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</si>
  <si>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</si>
  <si>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</si>
  <si>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</si>
  <si>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</si>
  <si>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</si>
  <si>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</si>
  <si>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</si>
  <si>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</si>
  <si>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</si>
  <si>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</si>
  <si>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</si>
  <si>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</si>
  <si>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</si>
  <si>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</si>
  <si>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</si>
  <si>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</si>
  <si>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</si>
  <si>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</si>
  <si>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</si>
  <si>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</si>
  <si>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</si>
  <si>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</si>
  <si>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</si>
  <si>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</si>
  <si>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</si>
  <si>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</si>
  <si>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</si>
  <si>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</si>
  <si>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</si>
  <si>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</si>
  <si>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</si>
  <si>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</si>
  <si>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</si>
  <si>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</si>
  <si>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</si>
  <si>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</si>
  <si>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</si>
  <si>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</si>
  <si>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</si>
  <si>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</si>
  <si>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</si>
  <si>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</si>
  <si>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</si>
  <si>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</si>
  <si>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</si>
  <si>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</si>
  <si>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</si>
  <si>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</si>
  <si>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</si>
  <si>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</si>
  <si>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</si>
  <si>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</si>
  <si>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</si>
  <si>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</si>
  <si>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</si>
  <si>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</si>
  <si>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</si>
  <si>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</si>
  <si>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</si>
  <si>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</si>
  <si>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</si>
  <si>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</si>
  <si>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</si>
  <si>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</si>
  <si>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</si>
  <si>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</si>
  <si>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</si>
  <si>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</si>
  <si>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</si>
  <si>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</si>
  <si>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</si>
  <si>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</si>
  <si>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</si>
  <si>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</si>
  <si>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</si>
  <si>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</si>
  <si>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</si>
  <si>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</si>
  <si>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</si>
  <si>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</si>
  <si>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</si>
  <si>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</si>
  <si>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</si>
  <si>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</si>
  <si>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</si>
  <si>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</si>
  <si>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</si>
  <si>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</si>
  <si>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</si>
  <si>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</si>
  <si>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</si>
  <si>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</si>
  <si>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</si>
  <si>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</si>
  <si>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</si>
  <si>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</si>
  <si>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</si>
  <si>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</si>
  <si>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</si>
  <si>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</si>
  <si>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</si>
  <si>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</si>
  <si>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</si>
  <si>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</si>
  <si>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</si>
  <si>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</si>
  <si>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</si>
  <si>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</si>
  <si>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</si>
  <si>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</si>
  <si>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</si>
  <si>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</si>
  <si>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</si>
  <si>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</si>
  <si>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</si>
  <si>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</si>
  <si>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</si>
  <si>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</si>
  <si>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</si>
  <si>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</si>
  <si>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</si>
  <si>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</si>
  <si>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</si>
  <si>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</si>
  <si>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</si>
  <si>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</si>
  <si>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</si>
  <si>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</si>
  <si>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</si>
  <si>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</si>
  <si>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</si>
  <si>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</si>
  <si>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</si>
  <si>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</si>
  <si>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</si>
  <si>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</si>
  <si>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</si>
  <si>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</si>
  <si>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</si>
  <si>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</si>
  <si>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</si>
  <si>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</si>
  <si>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</si>
  <si>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</si>
  <si>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</si>
  <si>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</si>
  <si>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</si>
  <si>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</si>
  <si>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</si>
  <si>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</si>
  <si>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</si>
  <si>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</si>
  <si>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</si>
  <si>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</si>
  <si>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</si>
  <si>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</si>
  <si>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</si>
  <si>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</si>
  <si>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</si>
  <si>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</si>
  <si>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</si>
  <si>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</si>
  <si>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</si>
  <si>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</si>
  <si>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</si>
  <si>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</si>
  <si>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</si>
  <si>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</si>
  <si>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</si>
  <si>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</si>
  <si>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</si>
  <si>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</si>
  <si>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</si>
  <si>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</si>
  <si>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</si>
  <si>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</si>
  <si>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</si>
  <si>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</si>
  <si>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</si>
  <si>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</si>
  <si>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</si>
  <si>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</si>
  <si>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</si>
  <si>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</si>
  <si>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</si>
  <si>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</si>
  <si>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</si>
  <si>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</si>
  <si>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</si>
  <si>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</si>
  <si>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</si>
  <si>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</si>
  <si>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</si>
  <si>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</si>
  <si>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</si>
  <si>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</si>
  <si>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</si>
  <si>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</si>
  <si>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</si>
  <si>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</si>
  <si>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</si>
  <si>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</si>
  <si>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</si>
  <si>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</si>
  <si>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</si>
  <si>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</si>
  <si>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</si>
  <si>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</si>
  <si>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</si>
  <si>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</si>
  <si>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</si>
  <si>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</si>
  <si>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</si>
  <si>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</si>
  <si>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</si>
  <si>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</si>
  <si>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</si>
  <si>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</si>
  <si>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</si>
  <si>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</si>
  <si>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</si>
  <si>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</si>
  <si>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</si>
  <si>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</si>
  <si>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</si>
  <si>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</si>
  <si>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</si>
  <si>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</si>
  <si>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</si>
  <si>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</si>
  <si>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</si>
  <si>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</si>
  <si>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</si>
  <si>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</si>
  <si>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</si>
  <si>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</si>
  <si>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</si>
  <si>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</si>
  <si>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</si>
  <si>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</si>
  <si>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</si>
  <si>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</si>
  <si>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</si>
  <si>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</si>
  <si>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</si>
  <si>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</si>
  <si>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</si>
  <si>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</si>
  <si>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</si>
  <si>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</si>
  <si>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</si>
  <si>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</si>
  <si>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</si>
  <si>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</si>
  <si>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</si>
  <si>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</si>
  <si>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</si>
  <si>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</si>
  <si>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</si>
  <si>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</si>
  <si>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</si>
  <si>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</si>
  <si>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</si>
  <si>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</si>
  <si>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</si>
  <si>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</si>
  <si>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</si>
  <si>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</si>
  <si>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</si>
  <si>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</si>
  <si>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</si>
  <si>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</si>
  <si>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</si>
  <si>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</si>
  <si>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</si>
  <si>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</si>
  <si>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</si>
  <si>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</si>
  <si>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</si>
  <si>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</si>
  <si>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</si>
  <si>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</si>
  <si>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</si>
  <si>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</si>
  <si>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</si>
  <si>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</si>
  <si>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</si>
  <si>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</si>
  <si>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</si>
  <si>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</si>
  <si>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</si>
  <si>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</si>
  <si>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</si>
  <si>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</si>
  <si>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</si>
  <si>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</si>
  <si>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</si>
  <si>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</si>
  <si>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</si>
  <si>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</si>
  <si>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</si>
  <si>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</si>
  <si>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</si>
  <si>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</si>
  <si>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</si>
  <si>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</si>
  <si>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</si>
  <si>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</si>
  <si>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</si>
  <si>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</si>
  <si>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</si>
  <si>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</si>
  <si>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</si>
  <si>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</si>
  <si>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</si>
  <si>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</si>
  <si>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</si>
  <si>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</si>
  <si>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</si>
  <si>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</si>
  <si>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</si>
  <si>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</si>
  <si>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</si>
  <si>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</si>
  <si>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</si>
  <si>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</si>
  <si>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</si>
  <si>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</si>
  <si>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</si>
  <si>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</si>
  <si>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</si>
  <si>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</si>
  <si>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</si>
  <si>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</si>
  <si>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</si>
  <si>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</si>
  <si>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</si>
  <si>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</si>
  <si>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</si>
  <si>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</si>
  <si>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</si>
  <si>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</si>
  <si>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</si>
  <si>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</si>
  <si>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</si>
  <si>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</si>
  <si>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</si>
  <si>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</si>
  <si>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</si>
  <si>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</si>
  <si>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</si>
  <si>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</si>
  <si>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</si>
  <si>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</si>
  <si>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</si>
  <si>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</si>
  <si>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</si>
  <si>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</si>
  <si>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</si>
  <si>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</si>
  <si>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</si>
  <si>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</si>
  <si>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</si>
  <si>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</si>
  <si>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</si>
  <si>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</si>
  <si>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</si>
  <si>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</si>
  <si>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</si>
  <si>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</si>
  <si>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</si>
  <si>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</si>
  <si>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</si>
  <si>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</si>
  <si>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</si>
  <si>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</si>
  <si>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</si>
  <si>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</si>
  <si>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</si>
  <si>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</si>
  <si>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</si>
  <si>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</si>
  <si>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</si>
  <si>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</si>
  <si>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</si>
  <si>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</si>
  <si>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</si>
  <si>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</si>
  <si>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</si>
  <si>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</si>
  <si>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</si>
  <si>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</si>
  <si>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</si>
  <si>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</si>
  <si>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</si>
  <si>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</si>
  <si>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</si>
  <si>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</si>
  <si>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</si>
  <si>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</si>
  <si>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</si>
  <si>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</si>
  <si>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</si>
  <si>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</si>
  <si>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</si>
  <si>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</si>
  <si>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</si>
  <si>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</si>
  <si>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</si>
  <si>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</si>
  <si>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</si>
  <si>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</si>
  <si>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</si>
  <si>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</si>
  <si>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</si>
  <si>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</si>
  <si>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</si>
  <si>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</si>
  <si>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</si>
  <si>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</si>
  <si>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</si>
  <si>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</si>
  <si>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</si>
  <si>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</si>
  <si>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</si>
  <si>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</si>
  <si>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</si>
  <si>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</si>
  <si>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</si>
  <si>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</si>
  <si>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</si>
  <si>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</si>
  <si>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</si>
  <si>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</si>
  <si>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</si>
  <si>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</si>
  <si>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</si>
  <si>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</si>
  <si>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</si>
  <si>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</si>
  <si>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</si>
  <si>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</si>
  <si>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</si>
  <si>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</si>
  <si>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</si>
  <si>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</si>
  <si>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</si>
  <si>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</si>
  <si>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</si>
  <si>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</si>
  <si>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</si>
  <si>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</si>
  <si>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</si>
  <si>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</si>
  <si>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</si>
  <si>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</si>
  <si>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</si>
  <si>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</si>
  <si>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</si>
  <si>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</si>
  <si>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</si>
  <si>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</si>
  <si>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</si>
  <si>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</si>
  <si>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</si>
  <si>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</si>
  <si>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</si>
  <si>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</si>
  <si>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</si>
  <si>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</si>
  <si>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</si>
  <si>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</si>
  <si>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</si>
  <si>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</si>
  <si>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</si>
  <si>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</si>
  <si>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</si>
  <si>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</si>
  <si>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</si>
  <si>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</si>
  <si>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</si>
  <si>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</si>
  <si>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</si>
  <si>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</si>
  <si>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</si>
  <si>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</si>
  <si>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</si>
  <si>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</si>
  <si>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</si>
  <si>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</si>
  <si>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</si>
  <si>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</si>
  <si>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</si>
  <si>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</si>
  <si>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</si>
  <si>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</si>
  <si>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</si>
  <si>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</si>
  <si>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</si>
  <si>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</si>
  <si>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</si>
  <si>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</si>
  <si>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</si>
  <si>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</si>
  <si>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</si>
  <si>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</si>
  <si>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</si>
  <si>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</si>
  <si>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</si>
  <si>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</si>
  <si>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</si>
  <si>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</si>
  <si>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</si>
  <si>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</si>
  <si>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</si>
  <si>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</si>
  <si>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</si>
  <si>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</si>
  <si>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</si>
  <si>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</si>
  <si>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</si>
  <si>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</si>
  <si>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</si>
  <si>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</si>
  <si>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</si>
  <si>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</si>
  <si>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</si>
  <si>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</si>
  <si>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</si>
  <si>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</si>
  <si>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</si>
  <si>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</si>
  <si>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</si>
  <si>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</si>
  <si>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</si>
  <si>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</si>
  <si>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</si>
  <si>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</si>
  <si>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</si>
  <si>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</si>
  <si>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</si>
  <si>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</si>
  <si>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</si>
  <si>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</si>
  <si>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</si>
  <si>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</si>
  <si>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</si>
  <si>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</si>
  <si>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</si>
  <si>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</si>
  <si>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</si>
  <si>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</si>
  <si>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</si>
  <si>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</si>
  <si>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</si>
  <si>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</si>
  <si>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</si>
  <si>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</si>
  <si>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</si>
  <si>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</si>
  <si>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</si>
  <si>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</si>
  <si>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</si>
  <si>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</si>
  <si>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</si>
  <si>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</si>
  <si>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</si>
  <si>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</si>
  <si>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</si>
  <si>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</si>
  <si>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</si>
  <si>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</si>
  <si>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</si>
  <si>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</si>
  <si>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</si>
  <si>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</si>
  <si>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</si>
  <si>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</si>
  <si>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</si>
  <si>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</si>
  <si>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</si>
  <si>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</si>
  <si>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</si>
  <si>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</si>
  <si>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</si>
  <si>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</si>
  <si>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</si>
  <si>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</si>
  <si>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</si>
  <si>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</si>
  <si>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</si>
  <si>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</si>
  <si>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</si>
  <si>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</si>
  <si>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</si>
  <si>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</si>
  <si>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</si>
  <si>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</si>
  <si>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</si>
  <si>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</si>
  <si>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</si>
  <si>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</si>
  <si>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</si>
  <si>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</si>
  <si>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</si>
  <si>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</si>
  <si>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</si>
  <si>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</si>
  <si>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</si>
  <si>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</si>
  <si>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</si>
  <si>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</si>
  <si>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</si>
  <si>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</si>
  <si>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</si>
  <si>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</si>
  <si>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</si>
  <si>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</si>
  <si>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</si>
  <si>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</si>
  <si>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</si>
  <si>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</si>
  <si>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</si>
  <si>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</si>
  <si>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</si>
  <si>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</si>
  <si>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</si>
  <si>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</si>
  <si>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</si>
  <si>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</si>
  <si>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</si>
  <si>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</si>
  <si>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</si>
  <si>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</si>
  <si>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</si>
  <si>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</si>
  <si>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</si>
  <si>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</si>
  <si>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</si>
  <si>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</si>
  <si>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</si>
  <si>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</si>
  <si>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</si>
  <si>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</si>
  <si>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</si>
  <si>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医療法人刀圭会本川越病院</t>
    <phoneticPr fontId="3"/>
  </si>
  <si>
    <t>〒350-0042 川越市中原町１丁目１２－１</t>
    <phoneticPr fontId="3"/>
  </si>
  <si>
    <t>〇</t>
  </si>
  <si>
    <t>医療法人</t>
  </si>
  <si>
    <t>複数の診療科で活用</t>
  </si>
  <si>
    <t>整形外科</t>
  </si>
  <si>
    <t>循環器内科</t>
  </si>
  <si>
    <t>内科</t>
  </si>
  <si>
    <t>ＤＰＣ病院ではない</t>
  </si>
  <si>
    <t>有</t>
  </si>
  <si>
    <t>看護必要度Ⅰ</t>
    <phoneticPr fontId="3"/>
  </si>
  <si>
    <t>2.3階病棟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</si>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</sst>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53704&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70</v>
      </c>
      <c r="K99" s="237" t="str">
        <f>IF(OR(COUNTIF(L99:L99,"未確認")&gt;0,COUNTIF(L99:L99,"~*")&gt;0),"※","")</f>
        <v/>
      </c>
      <c r="L99" s="258">
        <v>70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60</v>
      </c>
      <c r="K101" s="237" t="str">
        <f>IF(OR(COUNTIF(L101:L101,"未確認")&gt;0,COUNTIF(L101:L101,"~*")&gt;0),"※","")</f>
        <v/>
      </c>
      <c r="L101" s="258">
        <v>60</v>
      </c>
    </row>
    <row r="102" spans="1:22" s="83" customFormat="1" ht="34.5" customHeight="1">
      <c r="A102" s="244" t="s">
        <v>610</v>
      </c>
      <c r="B102" s="84"/>
      <c r="C102" s="376"/>
      <c r="D102" s="378"/>
      <c r="E102" s="316" t="s">
        <v>612</v>
      </c>
      <c r="F102" s="317"/>
      <c r="G102" s="317"/>
      <c r="H102" s="318"/>
      <c r="I102" s="419"/>
      <c r="J102" s="256">
        <f t="shared" si="0"/>
        <v>70</v>
      </c>
      <c r="K102" s="237" t="str">
        <f t="shared" ref="K102:K111" si="1">IF(OR(COUNTIF(L101:L101,"未確認")&gt;0,COUNTIF(L101:L101,"~*")&gt;0),"※","")</f>
        <v/>
      </c>
      <c r="L102" s="258">
        <v>70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560</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113</v>
      </c>
    </row>
    <row r="134" spans="1:22" s="83" customFormat="1" ht="34.5" customHeight="1">
      <c r="A134" s="244" t="s">
        <v>622</v>
      </c>
      <c r="B134" s="84"/>
      <c r="C134" s="111"/>
      <c r="D134" s="112"/>
      <c r="E134" s="319" t="s">
        <v>60</v>
      </c>
      <c r="F134" s="320"/>
      <c r="G134" s="320"/>
      <c r="H134" s="321"/>
      <c r="I134" s="388"/>
      <c r="J134" s="101"/>
      <c r="K134" s="102"/>
      <c r="L134" s="82">
        <v>37</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62</v>
      </c>
      <c r="K150" s="264" t="str">
        <f t="shared" si="3"/>
        <v/>
      </c>
      <c r="L150" s="117">
        <v>62</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66</v>
      </c>
      <c r="K205" s="264" t="str">
        <f t="shared" si="5"/>
        <v/>
      </c>
      <c r="L205" s="117">
        <v>66</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1046</v>
      </c>
      <c r="K236" s="81"/>
      <c r="L236" s="110"/>
    </row>
    <row r="237" spans="1:22" s="83" customFormat="1" ht="34.5" customHeight="1">
      <c r="A237" s="248" t="s">
        <v>627</v>
      </c>
      <c r="B237" s="119"/>
      <c r="C237" s="319" t="s">
        <v>130</v>
      </c>
      <c r="D237" s="320"/>
      <c r="E237" s="320"/>
      <c r="F237" s="320"/>
      <c r="G237" s="320"/>
      <c r="H237" s="321"/>
      <c r="I237" s="406"/>
      <c r="J237" s="260" t="s">
        <v>1046</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6.3</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16</v>
      </c>
      <c r="K269" s="81" t="str">
        <f t="shared" si="8"/>
        <v/>
      </c>
      <c r="L269" s="147">
        <v>16</v>
      </c>
    </row>
    <row r="270" spans="1:22" s="83" customFormat="1" ht="34.5" customHeight="1">
      <c r="A270" s="249" t="s">
        <v>725</v>
      </c>
      <c r="B270" s="120"/>
      <c r="C270" s="370"/>
      <c r="D270" s="370"/>
      <c r="E270" s="370"/>
      <c r="F270" s="370"/>
      <c r="G270" s="370" t="s">
        <v>148</v>
      </c>
      <c r="H270" s="370"/>
      <c r="I270" s="403"/>
      <c r="J270" s="266">
        <f t="shared" si="9"/>
        <v>0.9</v>
      </c>
      <c r="K270" s="81" t="str">
        <f t="shared" si="8"/>
        <v/>
      </c>
      <c r="L270" s="148">
        <v>0.9</v>
      </c>
    </row>
    <row r="271" spans="1:22" s="83" customFormat="1" ht="34.5" customHeight="1">
      <c r="A271" s="249" t="s">
        <v>726</v>
      </c>
      <c r="B271" s="120"/>
      <c r="C271" s="370" t="s">
        <v>151</v>
      </c>
      <c r="D271" s="371"/>
      <c r="E271" s="371"/>
      <c r="F271" s="371"/>
      <c r="G271" s="370" t="s">
        <v>146</v>
      </c>
      <c r="H271" s="370"/>
      <c r="I271" s="403"/>
      <c r="J271" s="266">
        <f t="shared" si="9"/>
        <v>3</v>
      </c>
      <c r="K271" s="81" t="str">
        <f t="shared" si="8"/>
        <v/>
      </c>
      <c r="L271" s="147">
        <v>3</v>
      </c>
    </row>
    <row r="272" spans="1:22" s="83" customFormat="1" ht="34.5" customHeight="1">
      <c r="A272" s="249" t="s">
        <v>726</v>
      </c>
      <c r="B272" s="120"/>
      <c r="C272" s="371"/>
      <c r="D272" s="371"/>
      <c r="E272" s="371"/>
      <c r="F272" s="371"/>
      <c r="G272" s="370" t="s">
        <v>148</v>
      </c>
      <c r="H272" s="370"/>
      <c r="I272" s="403"/>
      <c r="J272" s="266">
        <f t="shared" si="9"/>
        <v>5.8</v>
      </c>
      <c r="K272" s="81" t="str">
        <f t="shared" si="8"/>
        <v/>
      </c>
      <c r="L272" s="148">
        <v>5.8</v>
      </c>
    </row>
    <row r="273" spans="1:12" s="83" customFormat="1" ht="34.5" customHeight="1">
      <c r="A273" s="249" t="s">
        <v>727</v>
      </c>
      <c r="B273" s="120"/>
      <c r="C273" s="370" t="s">
        <v>152</v>
      </c>
      <c r="D273" s="371"/>
      <c r="E273" s="371"/>
      <c r="F273" s="371"/>
      <c r="G273" s="370" t="s">
        <v>146</v>
      </c>
      <c r="H273" s="370"/>
      <c r="I273" s="403"/>
      <c r="J273" s="266">
        <f t="shared" si="9"/>
        <v>10</v>
      </c>
      <c r="K273" s="81" t="str">
        <f t="shared" si="8"/>
        <v/>
      </c>
      <c r="L273" s="147">
        <v>10</v>
      </c>
    </row>
    <row r="274" spans="1:12" s="83" customFormat="1" ht="34.5" customHeight="1">
      <c r="A274" s="249" t="s">
        <v>727</v>
      </c>
      <c r="B274" s="120"/>
      <c r="C274" s="371"/>
      <c r="D274" s="371"/>
      <c r="E274" s="371"/>
      <c r="F274" s="371"/>
      <c r="G274" s="370" t="s">
        <v>148</v>
      </c>
      <c r="H274" s="370"/>
      <c r="I274" s="403"/>
      <c r="J274" s="266">
        <f t="shared" si="9"/>
        <v>5.7</v>
      </c>
      <c r="K274" s="81" t="str">
        <f t="shared" si="8"/>
        <v/>
      </c>
      <c r="L274" s="148">
        <v>5.7</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2</v>
      </c>
      <c r="K283" s="81" t="str">
        <f t="shared" si="8"/>
        <v/>
      </c>
      <c r="L283" s="147">
        <v>2</v>
      </c>
    </row>
    <row r="284" spans="1:12" s="83" customFormat="1" ht="34.5" customHeight="1">
      <c r="A284" s="249" t="s">
        <v>732</v>
      </c>
      <c r="B284" s="84"/>
      <c r="C284" s="371"/>
      <c r="D284" s="371"/>
      <c r="E284" s="371"/>
      <c r="F284" s="371"/>
      <c r="G284" s="370" t="s">
        <v>148</v>
      </c>
      <c r="H284" s="370"/>
      <c r="I284" s="403"/>
      <c r="J284" s="266">
        <f t="shared" si="9"/>
        <v>1</v>
      </c>
      <c r="K284" s="81" t="str">
        <f t="shared" si="8"/>
        <v/>
      </c>
      <c r="L284" s="148">
        <v>1</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3</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2</v>
      </c>
      <c r="M297" s="147">
        <v>7</v>
      </c>
      <c r="N297" s="147">
        <v>2</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0.9</v>
      </c>
      <c r="N298" s="148">
        <v>0.7</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0.9</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1046</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1</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1</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674</v>
      </c>
      <c r="K392" s="81" t="str">
        <f t="shared" ref="K392:K397" si="11">IF(OR(COUNTIF(L392:L392,"未確認")&gt;0,COUNTIF(L392:L392,"~*")&gt;0),"※","")</f>
        <v/>
      </c>
      <c r="L392" s="147">
        <v>674</v>
      </c>
    </row>
    <row r="393" spans="1:22" s="83" customFormat="1" ht="34.5" customHeight="1">
      <c r="A393" s="249" t="s">
        <v>773</v>
      </c>
      <c r="B393" s="84"/>
      <c r="C393" s="369"/>
      <c r="D393" s="379"/>
      <c r="E393" s="319" t="s">
        <v>224</v>
      </c>
      <c r="F393" s="320"/>
      <c r="G393" s="320"/>
      <c r="H393" s="321"/>
      <c r="I393" s="342"/>
      <c r="J393" s="140">
        <f t="shared" si="10"/>
        <v>236</v>
      </c>
      <c r="K393" s="81" t="str">
        <f t="shared" si="11"/>
        <v/>
      </c>
      <c r="L393" s="147">
        <v>236</v>
      </c>
    </row>
    <row r="394" spans="1:22" s="83" customFormat="1" ht="34.5" customHeight="1">
      <c r="A394" s="250" t="s">
        <v>774</v>
      </c>
      <c r="B394" s="84"/>
      <c r="C394" s="369"/>
      <c r="D394" s="380"/>
      <c r="E394" s="319" t="s">
        <v>225</v>
      </c>
      <c r="F394" s="320"/>
      <c r="G394" s="320"/>
      <c r="H394" s="321"/>
      <c r="I394" s="342"/>
      <c r="J394" s="140">
        <f t="shared" si="10"/>
        <v>211</v>
      </c>
      <c r="K394" s="81" t="str">
        <f t="shared" si="11"/>
        <v/>
      </c>
      <c r="L394" s="147">
        <v>211</v>
      </c>
    </row>
    <row r="395" spans="1:22" s="83" customFormat="1" ht="34.5" customHeight="1">
      <c r="A395" s="250" t="s">
        <v>775</v>
      </c>
      <c r="B395" s="84"/>
      <c r="C395" s="369"/>
      <c r="D395" s="381"/>
      <c r="E395" s="319" t="s">
        <v>226</v>
      </c>
      <c r="F395" s="320"/>
      <c r="G395" s="320"/>
      <c r="H395" s="321"/>
      <c r="I395" s="342"/>
      <c r="J395" s="140">
        <f t="shared" si="10"/>
        <v>227</v>
      </c>
      <c r="K395" s="81" t="str">
        <f t="shared" si="11"/>
        <v/>
      </c>
      <c r="L395" s="147">
        <v>227</v>
      </c>
    </row>
    <row r="396" spans="1:22" s="83" customFormat="1" ht="34.5" customHeight="1">
      <c r="A396" s="250" t="s">
        <v>776</v>
      </c>
      <c r="B396" s="1"/>
      <c r="C396" s="369"/>
      <c r="D396" s="319" t="s">
        <v>227</v>
      </c>
      <c r="E396" s="320"/>
      <c r="F396" s="320"/>
      <c r="G396" s="320"/>
      <c r="H396" s="321"/>
      <c r="I396" s="342"/>
      <c r="J396" s="140">
        <f t="shared" si="10"/>
        <v>15469</v>
      </c>
      <c r="K396" s="81" t="str">
        <f t="shared" si="11"/>
        <v/>
      </c>
      <c r="L396" s="147">
        <v>15469</v>
      </c>
    </row>
    <row r="397" spans="1:22" s="83" customFormat="1" ht="34.5" customHeight="1">
      <c r="A397" s="250" t="s">
        <v>777</v>
      </c>
      <c r="B397" s="119"/>
      <c r="C397" s="369"/>
      <c r="D397" s="319" t="s">
        <v>228</v>
      </c>
      <c r="E397" s="320"/>
      <c r="F397" s="320"/>
      <c r="G397" s="320"/>
      <c r="H397" s="321"/>
      <c r="I397" s="343"/>
      <c r="J397" s="140">
        <f t="shared" si="10"/>
        <v>641</v>
      </c>
      <c r="K397" s="81" t="str">
        <f t="shared" si="11"/>
        <v/>
      </c>
      <c r="L397" s="147">
        <v>641</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674</v>
      </c>
      <c r="K405" s="81" t="str">
        <f t="shared" ref="K405:K422" si="13">IF(OR(COUNTIF(L405:L405,"未確認")&gt;0,COUNTIF(L405:L405,"~*")&gt;0),"※","")</f>
        <v/>
      </c>
      <c r="L405" s="147">
        <v>674</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499</v>
      </c>
      <c r="K407" s="81" t="str">
        <f t="shared" si="13"/>
        <v/>
      </c>
      <c r="L407" s="147">
        <v>499</v>
      </c>
    </row>
    <row r="408" spans="1:22" s="83" customFormat="1" ht="34.5" customHeight="1">
      <c r="A408" s="251" t="s">
        <v>781</v>
      </c>
      <c r="B408" s="119"/>
      <c r="C408" s="368"/>
      <c r="D408" s="368"/>
      <c r="E408" s="319" t="s">
        <v>236</v>
      </c>
      <c r="F408" s="320"/>
      <c r="G408" s="320"/>
      <c r="H408" s="321"/>
      <c r="I408" s="360"/>
      <c r="J408" s="140">
        <f t="shared" si="12"/>
        <v>94</v>
      </c>
      <c r="K408" s="81" t="str">
        <f t="shared" si="13"/>
        <v/>
      </c>
      <c r="L408" s="147">
        <v>94</v>
      </c>
    </row>
    <row r="409" spans="1:22" s="83" customFormat="1" ht="34.5" customHeight="1">
      <c r="A409" s="251" t="s">
        <v>782</v>
      </c>
      <c r="B409" s="119"/>
      <c r="C409" s="368"/>
      <c r="D409" s="368"/>
      <c r="E409" s="316" t="s">
        <v>989</v>
      </c>
      <c r="F409" s="317"/>
      <c r="G409" s="317"/>
      <c r="H409" s="318"/>
      <c r="I409" s="360"/>
      <c r="J409" s="140">
        <f t="shared" si="12"/>
        <v>81</v>
      </c>
      <c r="K409" s="81" t="str">
        <f t="shared" si="13"/>
        <v/>
      </c>
      <c r="L409" s="147">
        <v>81</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641</v>
      </c>
      <c r="K413" s="81" t="str">
        <f t="shared" si="13"/>
        <v/>
      </c>
      <c r="L413" s="147">
        <v>641</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412</v>
      </c>
      <c r="K415" s="81" t="str">
        <f t="shared" si="13"/>
        <v/>
      </c>
      <c r="L415" s="147">
        <v>412</v>
      </c>
    </row>
    <row r="416" spans="1:22" s="83" customFormat="1" ht="34.5" customHeight="1">
      <c r="A416" s="251" t="s">
        <v>789</v>
      </c>
      <c r="B416" s="119"/>
      <c r="C416" s="368"/>
      <c r="D416" s="368"/>
      <c r="E416" s="319" t="s">
        <v>243</v>
      </c>
      <c r="F416" s="320"/>
      <c r="G416" s="320"/>
      <c r="H416" s="321"/>
      <c r="I416" s="360"/>
      <c r="J416" s="140">
        <f t="shared" si="12"/>
        <v>69</v>
      </c>
      <c r="K416" s="81" t="str">
        <f t="shared" si="13"/>
        <v/>
      </c>
      <c r="L416" s="147">
        <v>69</v>
      </c>
    </row>
    <row r="417" spans="1:22" s="83" customFormat="1" ht="34.5" customHeight="1">
      <c r="A417" s="251" t="s">
        <v>790</v>
      </c>
      <c r="B417" s="119"/>
      <c r="C417" s="368"/>
      <c r="D417" s="368"/>
      <c r="E417" s="319" t="s">
        <v>244</v>
      </c>
      <c r="F417" s="320"/>
      <c r="G417" s="320"/>
      <c r="H417" s="321"/>
      <c r="I417" s="360"/>
      <c r="J417" s="140">
        <f t="shared" si="12"/>
        <v>61</v>
      </c>
      <c r="K417" s="81" t="str">
        <f t="shared" si="13"/>
        <v/>
      </c>
      <c r="L417" s="147">
        <v>61</v>
      </c>
    </row>
    <row r="418" spans="1:22" s="83" customFormat="1" ht="34.5" customHeight="1">
      <c r="A418" s="251" t="s">
        <v>791</v>
      </c>
      <c r="B418" s="119"/>
      <c r="C418" s="368"/>
      <c r="D418" s="368"/>
      <c r="E418" s="319" t="s">
        <v>245</v>
      </c>
      <c r="F418" s="320"/>
      <c r="G418" s="320"/>
      <c r="H418" s="321"/>
      <c r="I418" s="360"/>
      <c r="J418" s="140">
        <f t="shared" si="12"/>
        <v>30</v>
      </c>
      <c r="K418" s="81" t="str">
        <f t="shared" si="13"/>
        <v/>
      </c>
      <c r="L418" s="147">
        <v>30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37</v>
      </c>
      <c r="K420" s="81" t="str">
        <f t="shared" si="13"/>
        <v/>
      </c>
      <c r="L420" s="147">
        <v>37</v>
      </c>
    </row>
    <row r="421" spans="1:22" s="83" customFormat="1" ht="34.5" customHeight="1">
      <c r="A421" s="251" t="s">
        <v>794</v>
      </c>
      <c r="B421" s="119"/>
      <c r="C421" s="368"/>
      <c r="D421" s="368"/>
      <c r="E421" s="319" t="s">
        <v>247</v>
      </c>
      <c r="F421" s="320"/>
      <c r="G421" s="320"/>
      <c r="H421" s="321"/>
      <c r="I421" s="360"/>
      <c r="J421" s="140">
        <f t="shared" si="12"/>
        <v>32</v>
      </c>
      <c r="K421" s="81" t="str">
        <f t="shared" si="13"/>
        <v/>
      </c>
      <c r="L421" s="147">
        <v>32</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641</v>
      </c>
      <c r="K430" s="193" t="str">
        <f>IF(OR(COUNTIF(L430:L430,"未確認")&gt;0,COUNTIF(L430:L430,"~*")&gt;0),"※","")</f>
        <v/>
      </c>
      <c r="L430" s="147">
        <v>641</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52</v>
      </c>
      <c r="K432" s="193" t="str">
        <f>IF(OR(COUNTIF(L432:L432,"未確認")&gt;0,COUNTIF(L432:L432,"~*")&gt;0),"※","")</f>
        <v/>
      </c>
      <c r="L432" s="147">
        <v>52</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587</v>
      </c>
      <c r="K433" s="193" t="str">
        <f>IF(OR(COUNTIF(L433:L433,"未確認")&gt;0,COUNTIF(L433:L433,"~*")&gt;0),"※","")</f>
        <v/>
      </c>
      <c r="L433" s="147">
        <v>587</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2</v>
      </c>
      <c r="K434" s="193" t="str">
        <f>IF(OR(COUNTIF(L434:L434,"未確認")&gt;0,COUNTIF(L434:L434,"~*")&gt;0),"※","")</f>
        <v/>
      </c>
      <c r="L434" s="147">
        <v>2</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23</v>
      </c>
      <c r="K468" s="201" t="str">
        <f t="shared" ref="K468:K475" si="15">IF(OR(COUNTIF(L468:L468,"未確認")&gt;0,COUNTIF(L468:L468,"*")&gt;0),"※","")</f>
        <v/>
      </c>
      <c r="L468" s="117">
        <v>23</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37</v>
      </c>
      <c r="K470" s="201" t="str">
        <f t="shared" si="15"/>
        <v/>
      </c>
      <c r="L470" s="117">
        <v>37</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21</v>
      </c>
      <c r="K481" s="201" t="str">
        <f t="shared" si="17"/>
        <v/>
      </c>
      <c r="L481" s="117">
        <v>21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35</v>
      </c>
      <c r="K483" s="201" t="str">
        <f t="shared" si="17"/>
        <v/>
      </c>
      <c r="L483" s="117">
        <v>35</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1047</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39.200000000000003</v>
      </c>
    </row>
    <row r="561" spans="1:12" s="91" customFormat="1" ht="34.5" customHeight="1">
      <c r="A561" s="251" t="s">
        <v>871</v>
      </c>
      <c r="B561" s="119"/>
      <c r="C561" s="209"/>
      <c r="D561" s="330" t="s">
        <v>377</v>
      </c>
      <c r="E561" s="341"/>
      <c r="F561" s="341"/>
      <c r="G561" s="341"/>
      <c r="H561" s="331"/>
      <c r="I561" s="342"/>
      <c r="J561" s="207"/>
      <c r="K561" s="210"/>
      <c r="L561" s="211">
        <v>26.9</v>
      </c>
    </row>
    <row r="562" spans="1:12" s="91" customFormat="1" ht="34.5" customHeight="1">
      <c r="A562" s="251" t="s">
        <v>872</v>
      </c>
      <c r="B562" s="119"/>
      <c r="C562" s="209"/>
      <c r="D562" s="330" t="s">
        <v>992</v>
      </c>
      <c r="E562" s="341"/>
      <c r="F562" s="341"/>
      <c r="G562" s="341"/>
      <c r="H562" s="331"/>
      <c r="I562" s="342"/>
      <c r="J562" s="207"/>
      <c r="K562" s="210"/>
      <c r="L562" s="211">
        <v>20.3</v>
      </c>
    </row>
    <row r="563" spans="1:12" s="91" customFormat="1" ht="34.5" customHeight="1">
      <c r="A563" s="251" t="s">
        <v>873</v>
      </c>
      <c r="B563" s="119"/>
      <c r="C563" s="209"/>
      <c r="D563" s="330" t="s">
        <v>379</v>
      </c>
      <c r="E563" s="341"/>
      <c r="F563" s="341"/>
      <c r="G563" s="341"/>
      <c r="H563" s="331"/>
      <c r="I563" s="342"/>
      <c r="J563" s="207"/>
      <c r="K563" s="210"/>
      <c r="L563" s="211">
        <v>15.9</v>
      </c>
    </row>
    <row r="564" spans="1:12" s="91" customFormat="1" ht="34.5" customHeight="1">
      <c r="A564" s="251" t="s">
        <v>874</v>
      </c>
      <c r="B564" s="119"/>
      <c r="C564" s="209"/>
      <c r="D564" s="330" t="s">
        <v>380</v>
      </c>
      <c r="E564" s="341"/>
      <c r="F564" s="341"/>
      <c r="G564" s="341"/>
      <c r="H564" s="331"/>
      <c r="I564" s="342"/>
      <c r="J564" s="207"/>
      <c r="K564" s="210"/>
      <c r="L564" s="211">
        <v>21.6</v>
      </c>
    </row>
    <row r="565" spans="1:12" s="91" customFormat="1" ht="34.5" customHeight="1">
      <c r="A565" s="251" t="s">
        <v>875</v>
      </c>
      <c r="B565" s="119"/>
      <c r="C565" s="280"/>
      <c r="D565" s="330" t="s">
        <v>869</v>
      </c>
      <c r="E565" s="341"/>
      <c r="F565" s="341"/>
      <c r="G565" s="341"/>
      <c r="H565" s="331"/>
      <c r="I565" s="342"/>
      <c r="J565" s="207"/>
      <c r="K565" s="210"/>
      <c r="L565" s="211">
        <v>4</v>
      </c>
    </row>
    <row r="566" spans="1:12" s="91" customFormat="1" ht="34.5" customHeight="1">
      <c r="A566" s="251" t="s">
        <v>876</v>
      </c>
      <c r="B566" s="119"/>
      <c r="C566" s="284"/>
      <c r="D566" s="330" t="s">
        <v>993</v>
      </c>
      <c r="E566" s="341"/>
      <c r="F566" s="341"/>
      <c r="G566" s="341"/>
      <c r="H566" s="331"/>
      <c r="I566" s="342"/>
      <c r="J566" s="213"/>
      <c r="K566" s="214"/>
      <c r="L566" s="211">
        <v>31</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22.4</v>
      </c>
    </row>
    <row r="569" spans="1:12" s="91" customFormat="1" ht="34.5" customHeight="1">
      <c r="A569" s="251" t="s">
        <v>878</v>
      </c>
      <c r="B569" s="119"/>
      <c r="C569" s="209"/>
      <c r="D569" s="330" t="s">
        <v>377</v>
      </c>
      <c r="E569" s="341"/>
      <c r="F569" s="341"/>
      <c r="G569" s="341"/>
      <c r="H569" s="331"/>
      <c r="I569" s="342"/>
      <c r="J569" s="207"/>
      <c r="K569" s="210"/>
      <c r="L569" s="211">
        <v>2.6</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v>0.6</v>
      </c>
    </row>
    <row r="572" spans="1:12" s="91" customFormat="1" ht="34.5" customHeight="1">
      <c r="A572" s="251" t="s">
        <v>881</v>
      </c>
      <c r="B572" s="119"/>
      <c r="C572" s="209"/>
      <c r="D572" s="330" t="s">
        <v>380</v>
      </c>
      <c r="E572" s="341"/>
      <c r="F572" s="341"/>
      <c r="G572" s="341"/>
      <c r="H572" s="331"/>
      <c r="I572" s="342"/>
      <c r="J572" s="207"/>
      <c r="K572" s="210"/>
      <c r="L572" s="211">
        <v>2.9</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t="str">
        <f>IF(SUM(L591:L591)=0,IF(COUNTIF(L591:L591,"未確認")&gt;0,"未確認",IF(COUNTIF(L591:L591,"~*")&gt;0,"*",SUM(L591:L591))),SUM(L591:L591))</f>
        <v>*</v>
      </c>
      <c r="K591" s="201" t="str">
        <f>IF(OR(COUNTIF(L591:L591,"未確認")&gt;0,COUNTIF(L591:L591,"*")&gt;0),"※","")</f>
        <v>※</v>
      </c>
      <c r="L591" s="117" t="s">
        <v>541</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t="str">
        <f>IF(SUM(L593:L593)=0,IF(COUNTIF(L593:L593,"未確認")&gt;0,"未確認",IF(COUNTIF(L593:L593,"~*")&gt;0,"*",SUM(L593:L593))),SUM(L593:L593))</f>
        <v>*</v>
      </c>
      <c r="K593" s="201" t="str">
        <f>IF(OR(COUNTIF(L593:L593,"未確認")&gt;0,COUNTIF(L593:L593,"*")&gt;0),"※","")</f>
        <v>※</v>
      </c>
      <c r="L593" s="117" t="s">
        <v>541</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375</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32</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168</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36</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220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11</v>
      </c>
      <c r="K618" s="201" t="str">
        <f t="shared" si="28"/>
        <v/>
      </c>
      <c r="L618" s="117">
        <v>11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26</v>
      </c>
      <c r="K632" s="201" t="str">
        <f t="shared" si="30"/>
        <v/>
      </c>
      <c r="L632" s="117">
        <v>26</v>
      </c>
    </row>
    <row r="633" spans="1:22" s="118" customFormat="1" ht="57">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22</v>
      </c>
      <c r="K635" s="201" t="str">
        <f t="shared" si="30"/>
        <v/>
      </c>
      <c r="L635" s="117">
        <v>22</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23</v>
      </c>
      <c r="K646" s="201" t="str">
        <f t="shared" ref="K646:K660" si="32">IF(OR(COUNTIF(L646:L646,"未確認")&gt;0,COUNTIF(L646:L646,"*")&gt;0),"※","")</f>
        <v/>
      </c>
      <c r="L646" s="117">
        <v>23</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22</v>
      </c>
      <c r="K650" s="201" t="str">
        <f t="shared" si="32"/>
        <v/>
      </c>
      <c r="L650" s="117">
        <v>22</v>
      </c>
    </row>
    <row r="651" spans="1:22" s="118" customFormat="1" ht="69.95"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21</v>
      </c>
      <c r="K655" s="201" t="str">
        <f t="shared" si="32"/>
        <v/>
      </c>
      <c r="L655" s="117">
        <v>21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EBBA1AE-30E1-4653-92CA-786A8980FEB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2019-12-23T00:30:05Z</dcterms:modified>
</cp:coreProperties>
</file>