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9954E15-36FC-4519-A6A2-4E5F370316E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<sst xmlns="http://schemas.openxmlformats.org/spreadsheetml/2006/main" count="3198" uniqueCount="1054">
  <si>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</si>
  <si>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</si>
  <si>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</si>
  <si>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</si>
  <si>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</si>
  <si>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</si>
  <si>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</si>
  <si>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</si>
  <si>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</si>
  <si>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</si>
  <si>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</si>
  <si>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</si>
  <si>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</si>
  <si>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</si>
  <si>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</si>
  <si>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</si>
  <si>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</si>
  <si>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</si>
  <si>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</si>
  <si>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</si>
  <si>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</si>
  <si>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</si>
  <si>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</si>
  <si>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</si>
  <si>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</si>
  <si>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</si>
  <si>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</si>
  <si>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</si>
  <si>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</si>
  <si>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</si>
  <si>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</si>
  <si>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</si>
  <si>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</si>
  <si>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</si>
  <si>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</si>
  <si>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</si>
  <si>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</si>
  <si>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</si>
  <si>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</si>
  <si>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</si>
  <si>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</si>
  <si>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</si>
  <si>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</si>
  <si>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</si>
  <si>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</si>
  <si>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</si>
  <si>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</si>
  <si>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</si>
  <si>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</si>
  <si>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</si>
  <si>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</si>
  <si>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</si>
  <si>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</si>
  <si>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</si>
  <si>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</si>
  <si>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</si>
  <si>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</si>
  <si>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</si>
  <si>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</si>
  <si>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</si>
  <si>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</si>
  <si>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</si>
  <si>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</si>
  <si>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</si>
  <si>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</si>
  <si>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</si>
  <si>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</si>
  <si>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</si>
  <si>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</si>
  <si>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</si>
  <si>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</si>
  <si>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</si>
  <si>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</si>
  <si>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</si>
  <si>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</si>
  <si>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</si>
  <si>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</si>
  <si>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</si>
  <si>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</si>
  <si>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</si>
  <si>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</si>
  <si>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</si>
  <si>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</si>
  <si>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</si>
  <si>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</si>
  <si>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</si>
  <si>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</si>
  <si>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</si>
  <si>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</si>
  <si>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</si>
  <si>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</si>
  <si>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</si>
  <si>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</si>
  <si>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</si>
  <si>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</si>
  <si>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</si>
  <si>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</si>
  <si>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</si>
  <si>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</si>
  <si>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</si>
  <si>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</si>
  <si>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</si>
  <si>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</si>
  <si>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</si>
  <si>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</si>
  <si>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</si>
  <si>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</si>
  <si>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</si>
  <si>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</si>
  <si>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</si>
  <si>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</si>
  <si>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</si>
  <si>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</si>
  <si>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</si>
  <si>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</si>
  <si>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</si>
  <si>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</si>
  <si>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</si>
  <si>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</si>
  <si>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</si>
  <si>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</si>
  <si>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</si>
  <si>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</si>
  <si>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</si>
  <si>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</si>
  <si>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</si>
  <si>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</si>
  <si>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</si>
  <si>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</si>
  <si>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</si>
  <si>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</si>
  <si>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</si>
  <si>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</si>
  <si>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</si>
  <si>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</si>
  <si>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</si>
  <si>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</si>
  <si>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</si>
  <si>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</si>
  <si>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</si>
  <si>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</si>
  <si>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</si>
  <si>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</si>
  <si>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</si>
  <si>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</si>
  <si>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</si>
  <si>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</si>
  <si>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</si>
  <si>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</si>
  <si>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</si>
  <si>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</si>
  <si>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</si>
  <si>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</si>
  <si>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</si>
  <si>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</si>
  <si>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</si>
  <si>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</si>
  <si>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</si>
  <si>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</si>
  <si>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</si>
  <si>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</si>
  <si>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</si>
  <si>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</si>
  <si>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</si>
  <si>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</si>
  <si>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</si>
  <si>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</si>
  <si>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</si>
  <si>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</si>
  <si>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</si>
  <si>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</si>
  <si>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</si>
  <si>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</si>
  <si>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</si>
  <si>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</si>
  <si>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</si>
  <si>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</si>
  <si>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</si>
  <si>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</si>
  <si>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</si>
  <si>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</si>
  <si>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</si>
  <si>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</si>
  <si>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</si>
  <si>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</si>
  <si>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</si>
  <si>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</si>
  <si>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</si>
  <si>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</si>
  <si>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</si>
  <si>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</si>
  <si>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</si>
  <si>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</si>
  <si>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</si>
  <si>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</si>
  <si>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</si>
  <si>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</si>
  <si>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</si>
  <si>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</si>
  <si>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</si>
  <si>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</si>
  <si>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</si>
  <si>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</si>
  <si>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</si>
  <si>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</si>
  <si>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</si>
  <si>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</si>
  <si>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</si>
  <si>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</si>
  <si>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</si>
  <si>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</si>
  <si>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</si>
  <si>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</si>
  <si>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</si>
  <si>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</si>
  <si>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</si>
  <si>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</si>
  <si>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</si>
  <si>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</si>
  <si>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</si>
  <si>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</si>
  <si>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</si>
  <si>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</si>
  <si>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</si>
  <si>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</si>
  <si>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</si>
  <si>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</si>
  <si>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</si>
  <si>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</si>
  <si>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</si>
  <si>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</si>
  <si>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</si>
  <si>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</si>
  <si>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</si>
  <si>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</si>
  <si>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</si>
  <si>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</si>
  <si>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</si>
  <si>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</si>
  <si>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</si>
  <si>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</si>
  <si>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</si>
  <si>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</si>
  <si>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</si>
  <si>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</si>
  <si>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</si>
  <si>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</si>
  <si>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</si>
  <si>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</si>
  <si>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</si>
  <si>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</si>
  <si>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</si>
  <si>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</si>
  <si>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</si>
  <si>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</si>
  <si>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</si>
  <si>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</si>
  <si>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</si>
  <si>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</si>
  <si>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</si>
  <si>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</si>
  <si>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</si>
  <si>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</si>
  <si>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</si>
  <si>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</si>
  <si>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</si>
  <si>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</si>
  <si>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</si>
  <si>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</si>
  <si>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</si>
  <si>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</si>
  <si>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</si>
  <si>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</si>
  <si>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</si>
  <si>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</si>
  <si>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</si>
  <si>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</si>
  <si>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</si>
  <si>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</si>
  <si>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</si>
  <si>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</si>
  <si>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</si>
  <si>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</si>
  <si>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</si>
  <si>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</si>
  <si>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</si>
  <si>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</si>
  <si>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</si>
  <si>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</si>
  <si>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</si>
  <si>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</si>
  <si>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</si>
  <si>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</si>
  <si>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</si>
  <si>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</si>
  <si>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</si>
  <si>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</si>
  <si>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</si>
  <si>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</si>
  <si>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</si>
  <si>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</si>
  <si>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</si>
  <si>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</si>
  <si>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</si>
  <si>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</si>
  <si>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</si>
  <si>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</si>
  <si>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</si>
  <si>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</si>
  <si>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</si>
  <si>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</si>
  <si>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</si>
  <si>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</si>
  <si>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</si>
  <si>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</si>
  <si>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</si>
  <si>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</si>
  <si>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</si>
  <si>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</si>
  <si>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</si>
  <si>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</si>
  <si>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</si>
  <si>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</si>
  <si>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</si>
  <si>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</si>
  <si>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</si>
  <si>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</si>
  <si>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</si>
  <si>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</si>
  <si>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</si>
  <si>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</si>
  <si>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</si>
  <si>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</si>
  <si>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</si>
  <si>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</si>
  <si>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</si>
  <si>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</si>
  <si>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</si>
  <si>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</si>
  <si>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</si>
  <si>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</si>
  <si>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</si>
  <si>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</si>
  <si>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</si>
  <si>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</si>
  <si>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</si>
  <si>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</si>
  <si>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</si>
  <si>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</si>
  <si>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</si>
  <si>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</si>
  <si>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</si>
  <si>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</si>
  <si>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</si>
  <si>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</si>
  <si>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</si>
  <si>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</si>
  <si>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</si>
  <si>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</si>
  <si>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</si>
  <si>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</si>
  <si>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</si>
  <si>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</si>
  <si>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</si>
  <si>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</si>
  <si>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</si>
  <si>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</si>
  <si>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</si>
  <si>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</si>
  <si>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</si>
  <si>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</si>
  <si>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</si>
  <si>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</si>
  <si>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</si>
  <si>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</si>
  <si>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</si>
  <si>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</si>
  <si>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</si>
  <si>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</si>
  <si>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</si>
  <si>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</si>
  <si>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</si>
  <si>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</si>
  <si>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</si>
  <si>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</si>
  <si>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</si>
  <si>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</si>
  <si>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</si>
  <si>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</si>
  <si>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</si>
  <si>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</si>
  <si>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</si>
  <si>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</si>
  <si>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</si>
  <si>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</si>
  <si>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</si>
  <si>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</si>
  <si>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</si>
  <si>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</si>
  <si>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</si>
  <si>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</si>
  <si>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</si>
  <si>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</si>
  <si>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</si>
  <si>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</si>
  <si>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</si>
  <si>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</si>
  <si>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</si>
  <si>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</si>
  <si>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</si>
  <si>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</si>
  <si>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</si>
  <si>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</si>
  <si>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</si>
  <si>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</si>
  <si>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</si>
  <si>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</si>
  <si>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</si>
  <si>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</si>
  <si>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</si>
  <si>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</si>
  <si>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</si>
  <si>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</si>
  <si>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</si>
  <si>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</si>
  <si>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</si>
  <si>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</si>
  <si>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</si>
  <si>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</si>
  <si>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</si>
  <si>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</si>
  <si>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</si>
  <si>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</si>
  <si>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</si>
  <si>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</si>
  <si>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</si>
  <si>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</si>
  <si>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</si>
  <si>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</si>
  <si>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</si>
  <si>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</si>
  <si>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</si>
  <si>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</si>
  <si>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</si>
  <si>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</si>
  <si>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</si>
  <si>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</si>
  <si>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</si>
  <si>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</si>
  <si>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</si>
  <si>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</si>
  <si>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</si>
  <si>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</si>
  <si>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</si>
  <si>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</si>
  <si>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</si>
  <si>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</si>
  <si>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</si>
  <si>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</si>
  <si>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</si>
  <si>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</si>
  <si>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</si>
  <si>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</si>
  <si>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</si>
  <si>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</si>
  <si>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</si>
  <si>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</si>
  <si>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</si>
  <si>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</si>
  <si>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</si>
  <si>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</si>
  <si>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</si>
  <si>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</si>
  <si>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</si>
  <si>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</si>
  <si>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</si>
  <si>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</si>
  <si>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</si>
  <si>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</si>
  <si>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</si>
  <si>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</si>
  <si>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</si>
  <si>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</si>
  <si>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</si>
  <si>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</si>
  <si>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</si>
  <si>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</si>
  <si>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</si>
  <si>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</si>
  <si>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</si>
  <si>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</si>
  <si>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</si>
  <si>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</si>
  <si>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</si>
  <si>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</si>
  <si>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</si>
  <si>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</si>
  <si>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</si>
  <si>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</si>
  <si>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</si>
  <si>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</si>
  <si>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</si>
  <si>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</si>
  <si>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</si>
  <si>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</si>
  <si>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</si>
  <si>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</si>
  <si>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</si>
  <si>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</si>
  <si>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</si>
  <si>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</si>
  <si>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</si>
  <si>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</si>
  <si>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</si>
  <si>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</si>
  <si>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</si>
  <si>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</si>
  <si>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</si>
  <si>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</si>
  <si>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</si>
  <si>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</si>
  <si>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</si>
  <si>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</si>
  <si>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</si>
  <si>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</si>
  <si>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</si>
  <si>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</si>
  <si>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</si>
  <si>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</si>
  <si>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</si>
  <si>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</si>
  <si>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</si>
  <si>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</si>
  <si>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</si>
  <si>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</si>
  <si>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</si>
  <si>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</si>
  <si>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</si>
  <si>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</si>
  <si>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</si>
  <si>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</si>
  <si>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</si>
  <si>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</si>
  <si>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</si>
  <si>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</si>
  <si>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</si>
  <si>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</si>
  <si>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</si>
  <si>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</si>
  <si>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</si>
  <si>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</si>
  <si>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</si>
  <si>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</si>
  <si>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</si>
  <si>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</si>
  <si>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</si>
  <si>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</si>
  <si>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</si>
  <si>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</si>
  <si>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</si>
  <si>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</si>
  <si>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</si>
  <si>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</si>
  <si>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</si>
  <si>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</si>
  <si>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</si>
  <si>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</si>
  <si>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</si>
  <si>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</si>
  <si>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</si>
  <si>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</si>
  <si>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</si>
  <si>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</si>
  <si>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</si>
  <si>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</si>
  <si>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</si>
  <si>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</si>
  <si>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</si>
  <si>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</si>
  <si>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</si>
  <si>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</si>
  <si>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</si>
  <si>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</si>
  <si>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</si>
  <si>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</si>
  <si>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</si>
  <si>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</si>
  <si>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</si>
  <si>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</si>
  <si>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</si>
  <si>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</si>
  <si>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</si>
  <si>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</si>
  <si>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</si>
  <si>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</si>
  <si>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</si>
  <si>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</si>
  <si>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</si>
  <si>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</si>
  <si>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</si>
  <si>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</si>
  <si>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</si>
  <si>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</si>
  <si>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</si>
  <si>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</si>
  <si>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</si>
  <si>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</si>
  <si>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</si>
  <si>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</si>
  <si>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</si>
  <si>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</si>
  <si>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</si>
  <si>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</si>
  <si>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</si>
  <si>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</si>
  <si>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</si>
  <si>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</si>
  <si>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</si>
  <si>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</si>
  <si>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</si>
  <si>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</si>
  <si>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</si>
  <si>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</si>
  <si>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</si>
  <si>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</si>
  <si>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</si>
  <si>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</si>
  <si>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</si>
  <si>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</si>
  <si>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</si>
  <si>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</si>
  <si>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</si>
  <si>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</si>
  <si>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</si>
  <si>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</si>
  <si>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</si>
  <si>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</si>
  <si>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</si>
  <si>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</si>
  <si>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</si>
  <si>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</si>
  <si>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</si>
  <si>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</si>
  <si>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</si>
  <si>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</si>
  <si>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</si>
  <si>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</si>
  <si>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</si>
  <si>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</si>
  <si>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</si>
  <si>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</si>
  <si>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</si>
  <si>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</si>
  <si>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</si>
  <si>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</si>
  <si>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</si>
  <si>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</si>
  <si>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</si>
  <si>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</si>
  <si>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</si>
  <si>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</si>
  <si>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</si>
  <si>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</si>
  <si>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</si>
  <si>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</si>
  <si>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</si>
  <si>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</si>
  <si>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</si>
  <si>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</si>
  <si>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</si>
  <si>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</si>
  <si>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</si>
  <si>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</si>
  <si>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</si>
  <si>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</si>
  <si>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</si>
  <si>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</si>
  <si>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</si>
  <si>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</si>
  <si>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</si>
  <si>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</si>
  <si>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</si>
  <si>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</si>
  <si>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</si>
  <si>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</si>
  <si>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</si>
  <si>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</si>
  <si>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</si>
  <si>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</si>
  <si>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</si>
  <si>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</si>
  <si>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</si>
  <si>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</si>
  <si>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</si>
  <si>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</si>
  <si>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</si>
  <si>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</si>
  <si>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</si>
  <si>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</si>
  <si>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</si>
  <si>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</si>
  <si>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</si>
  <si>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</si>
  <si>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</si>
  <si>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</si>
  <si>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</si>
  <si>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</si>
  <si>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</si>
  <si>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</si>
  <si>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</si>
  <si>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</si>
  <si>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</si>
  <si>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</si>
  <si>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</si>
  <si>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</si>
  <si>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</si>
  <si>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</si>
  <si>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</si>
  <si>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</si>
  <si>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</si>
  <si>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</si>
  <si>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</si>
  <si>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</si>
  <si>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</si>
  <si>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</si>
  <si>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</si>
  <si>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</si>
  <si>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</si>
  <si>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</si>
  <si>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</si>
  <si>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</si>
  <si>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</si>
  <si>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</si>
  <si>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</si>
  <si>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</si>
  <si>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</si>
  <si>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</si>
  <si>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</si>
  <si>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</si>
  <si>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</si>
  <si>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</si>
  <si>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</si>
  <si>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</si>
  <si>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</si>
  <si>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</si>
  <si>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</si>
  <si>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</si>
  <si>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</si>
  <si>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</si>
  <si>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</si>
  <si>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</si>
  <si>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</si>
  <si>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</si>
  <si>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</si>
  <si>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</si>
  <si>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</si>
  <si>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</si>
  <si>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</si>
  <si>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</si>
  <si>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</si>
  <si>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</si>
  <si>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</si>
  <si>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</si>
  <si>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</si>
  <si>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</si>
  <si>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</si>
  <si>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</si>
  <si>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</si>
  <si>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</si>
  <si>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</si>
  <si>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</si>
  <si>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</si>
  <si>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</si>
  <si>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</si>
  <si>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</si>
  <si>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</si>
  <si>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</si>
  <si>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</si>
  <si>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</si>
  <si>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</si>
  <si>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</si>
  <si>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</si>
  <si>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</si>
  <si>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</si>
  <si>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</si>
  <si>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</si>
  <si>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</si>
  <si>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</si>
  <si>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</si>
  <si>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</si>
  <si>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</si>
  <si>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</si>
  <si>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</si>
  <si>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</si>
  <si>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</si>
  <si>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</si>
  <si>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</si>
  <si>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</si>
  <si>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</si>
  <si>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</si>
  <si>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</si>
  <si>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</si>
  <si>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</si>
  <si>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</si>
  <si>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</si>
  <si>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</si>
  <si>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</si>
  <si>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</si>
  <si>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</si>
  <si>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</si>
  <si>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</si>
  <si>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</si>
  <si>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</si>
  <si>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</si>
  <si>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</si>
  <si>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</si>
  <si>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</si>
  <si>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</si>
  <si>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</si>
  <si>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</si>
  <si>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</si>
  <si>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</si>
  <si>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</si>
  <si>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</si>
  <si>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</si>
  <si>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</si>
  <si>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</si>
  <si>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</si>
  <si>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</si>
  <si>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</si>
  <si>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</si>
  <si>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</si>
  <si>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</si>
  <si>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</si>
  <si>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</si>
  <si>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</si>
  <si>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</si>
  <si>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</si>
  <si>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</si>
  <si>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</si>
  <si>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</si>
  <si>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</si>
  <si>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</si>
  <si>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</si>
  <si>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</si>
  <si>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</si>
  <si>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</si>
  <si>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</si>
  <si>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</si>
  <si>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</si>
  <si>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</si>
  <si>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</si>
  <si>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</si>
  <si>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</si>
  <si>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</si>
  <si>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</si>
  <si>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</si>
  <si>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</si>
  <si>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</si>
  <si>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</si>
  <si>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</si>
  <si>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</si>
  <si>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</si>
  <si>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</si>
  <si>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</si>
  <si>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</si>
  <si>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</si>
  <si>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</si>
  <si>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</si>
  <si>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</si>
  <si>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</si>
  <si>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</si>
  <si>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</si>
  <si>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</si>
  <si>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</si>
  <si>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</si>
  <si>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</si>
  <si>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</si>
  <si>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</si>
  <si>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</si>
  <si>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</si>
  <si>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</si>
  <si>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</si>
  <si>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</si>
  <si>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</si>
  <si>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</si>
  <si>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</si>
  <si>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</si>
  <si>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</si>
  <si>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</si>
  <si>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</si>
  <si>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</si>
  <si>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</si>
  <si>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</si>
  <si>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</si>
  <si>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</si>
  <si>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</si>
  <si>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</si>
  <si>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</si>
  <si>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</si>
  <si>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</si>
  <si>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</si>
  <si>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</si>
  <si>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</si>
  <si>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</si>
  <si>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</si>
  <si>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</si>
  <si>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</si>
  <si>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</si>
  <si>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</si>
  <si>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</si>
  <si>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</si>
  <si>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</si>
  <si>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</si>
  <si>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</si>
  <si>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</si>
  <si>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</si>
  <si>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</si>
  <si>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</si>
  <si>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</si>
  <si>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</si>
  <si>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</si>
  <si>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</si>
  <si>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</si>
  <si>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</si>
  <si>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</si>
  <si>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</si>
  <si>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</si>
  <si>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</si>
  <si>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</si>
  <si>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</si>
  <si>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</si>
  <si>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</si>
  <si>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</si>
  <si>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</si>
  <si>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</si>
  <si>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</si>
  <si>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</si>
  <si>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</si>
  <si>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</si>
  <si>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</si>
  <si>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</si>
  <si>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</si>
  <si>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</si>
  <si>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</si>
  <si>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</si>
  <si>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</si>
  <si>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</si>
  <si>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</si>
  <si>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</si>
  <si>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</si>
  <si>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</si>
  <si>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</si>
  <si>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</si>
  <si>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</si>
  <si>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</si>
  <si>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</si>
  <si>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</si>
  <si>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</si>
  <si>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</si>
  <si>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</si>
  <si>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</si>
  <si>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</si>
  <si>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</si>
  <si>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</si>
  <si>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</si>
  <si>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</si>
  <si>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</si>
  <si>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</si>
  <si>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</si>
  <si>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</si>
  <si>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</si>
  <si>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</si>
  <si>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</si>
  <si>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</si>
  <si>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</si>
  <si>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</si>
  <si>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</si>
  <si>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</si>
  <si>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</si>
  <si>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</si>
  <si>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</si>
  <si>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</si>
  <si>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</si>
  <si>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</si>
  <si>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</si>
  <si>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</si>
  <si>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</si>
  <si>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</si>
  <si>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</si>
  <si>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</si>
  <si>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</si>
  <si>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</si>
  <si>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</si>
  <si>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</si>
  <si>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</si>
  <si>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</si>
  <si>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</si>
  <si>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</si>
  <si>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</si>
  <si>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</si>
  <si>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</si>
  <si>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</si>
  <si>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</si>
  <si>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</si>
  <si>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</si>
  <si>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</si>
  <si>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</si>
  <si>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</si>
  <si>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</si>
  <si>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</si>
  <si>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</si>
  <si>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</si>
  <si>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</si>
  <si>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</si>
  <si>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</si>
  <si>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</si>
  <si>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</si>
  <si>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</si>
  <si>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</si>
  <si>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</si>
  <si>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</si>
  <si>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</si>
  <si>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</si>
  <si>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</si>
  <si>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</si>
  <si>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</si>
  <si>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</si>
  <si>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</si>
  <si>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</si>
  <si>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</si>
  <si>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</si>
  <si>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</si>
  <si>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</si>
  <si>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</si>
  <si>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</si>
  <si>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</si>
  <si>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埼玉県総合リハビリテーションセンター</t>
    <phoneticPr fontId="3"/>
  </si>
  <si>
    <t>〒362-8567 上尾市西貝塚１４８－１</t>
    <phoneticPr fontId="3"/>
  </si>
  <si>
    <t>〇</t>
  </si>
  <si>
    <t>都道府県</t>
  </si>
  <si>
    <t>複数の診療科で活用</t>
  </si>
  <si>
    <t>整形外科</t>
  </si>
  <si>
    <t>神経内科</t>
  </si>
  <si>
    <t>リハビリテーション科</t>
  </si>
  <si>
    <t>ＤＰＣ病院ではない</t>
  </si>
  <si>
    <t>有</t>
  </si>
  <si>
    <t>看護必要度Ⅰ</t>
    <phoneticPr fontId="3"/>
  </si>
  <si>
    <t>急性期機能</t>
  </si>
  <si>
    <t>-</t>
    <phoneticPr fontId="3"/>
  </si>
  <si>
    <t>慢性期機能</t>
  </si>
  <si>
    <t>回復期ﾘﾊﾋﾞﾘﾃｰｼｮﾝ病棟入院料２</t>
  </si>
  <si>
    <t>体制強化加算２の届出有り</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</si>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</sst>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54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525</v>
      </c>
      <c r="M9" s="282" t="s">
        <v>527</v>
      </c>
      <c r="N9" s="282" t="s">
        <v>528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525</v>
      </c>
      <c r="M22" s="282" t="s">
        <v>527</v>
      </c>
      <c r="N22" s="282" t="s">
        <v>528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525</v>
      </c>
      <c r="M35" s="282" t="s">
        <v>527</v>
      </c>
      <c r="N35" s="282" t="s">
        <v>528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525</v>
      </c>
      <c r="M44" s="282" t="s">
        <v>527</v>
      </c>
      <c r="N44" s="282" t="s">
        <v>528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525</v>
      </c>
      <c r="M89" s="262" t="s">
        <v>527</v>
      </c>
      <c r="N89" s="262" t="s">
        <v>528</v>
      </c>
    </row>
    <row r="90" spans="1:22" s="21" customFormat="1">
      <c r="A90" s="243"/>
      <c r="B90" s="1"/>
      <c r="C90" s="3"/>
      <c r="D90" s="3"/>
      <c r="E90" s="3"/>
      <c r="F90" s="3"/>
      <c r="G90" s="3"/>
      <c r="H90" s="287"/>
      <c r="I90" s="67" t="s">
        <v>36</v>
      </c>
      <c r="J90" s="68"/>
      <c r="K90" s="69"/>
      <c r="L90" s="262" t="s">
        <v>1048</v>
      </c>
      <c r="M90" s="262" t="s">
        <v>1050</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525</v>
      </c>
      <c r="M97" s="66" t="s">
        <v>527</v>
      </c>
      <c r="N97" s="66" t="s">
        <v>528</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1050</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37</v>
      </c>
      <c r="M99" s="258">
        <v>40</v>
      </c>
      <c r="N99" s="258">
        <v>43</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117</v>
      </c>
      <c r="K101" s="237" t="str">
        <f>IF(OR(COUNTIF(L101:N101,"未確認")&gt;0,COUNTIF(L101:N101,"~*")&gt;0),"※","")</f>
        <v/>
      </c>
      <c r="L101" s="258">
        <v>37</v>
      </c>
      <c r="M101" s="258">
        <v>37</v>
      </c>
      <c r="N101" s="258">
        <v>43</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37</v>
      </c>
      <c r="M102" s="258">
        <v>40</v>
      </c>
      <c r="N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525</v>
      </c>
      <c r="M118" s="66" t="s">
        <v>527</v>
      </c>
      <c r="N118" s="66" t="s">
        <v>528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1044</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525</v>
      </c>
      <c r="M129" s="66" t="s">
        <v>527</v>
      </c>
      <c r="N129" s="66" t="s">
        <v>528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535</v>
      </c>
      <c r="N131" s="98" t="s">
        <v>1051</v>
      </c>
    </row>
    <row r="132" spans="1:22" s="83" customFormat="1" ht="34.5" customHeight="1">
      <c r="A132" s="244" t="s">
        <v>621</v>
      </c>
      <c r="B132" s="84"/>
      <c r="C132" s="295"/>
      <c r="D132" s="297"/>
      <c r="E132" s="320" t="s">
        <v>58</v>
      </c>
      <c r="F132" s="321"/>
      <c r="G132" s="321"/>
      <c r="H132" s="322"/>
      <c r="I132" s="389"/>
      <c r="J132" s="101"/>
      <c r="K132" s="102"/>
      <c r="L132" s="82">
        <v>37</v>
      </c>
      <c r="M132" s="82">
        <v>40</v>
      </c>
      <c r="N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525</v>
      </c>
      <c r="M143" s="66" t="s">
        <v>527</v>
      </c>
      <c r="N143" s="66" t="s">
        <v>528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73</v>
      </c>
      <c r="K151" s="264" t="str">
        <f t="shared" si="3"/>
        <v/>
      </c>
      <c r="L151" s="117">
        <v>73</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48</v>
      </c>
      <c r="K167" s="264" t="str">
        <f t="shared" si="3"/>
        <v/>
      </c>
      <c r="L167" s="117">
        <v>0</v>
      </c>
      <c r="M167" s="117">
        <v>48</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44</v>
      </c>
      <c r="K195" s="264" t="str">
        <f t="shared" si="5"/>
        <v/>
      </c>
      <c r="L195" s="117">
        <v>0</v>
      </c>
      <c r="M195" s="117">
        <v>0</v>
      </c>
      <c r="N195" s="117">
        <v>44</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525</v>
      </c>
      <c r="M226" s="66" t="s">
        <v>527</v>
      </c>
      <c r="N226" s="66" t="s">
        <v>528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525</v>
      </c>
      <c r="M234" s="66" t="s">
        <v>527</v>
      </c>
      <c r="N234" s="66" t="s">
        <v>528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525</v>
      </c>
      <c r="M244" s="66" t="s">
        <v>527</v>
      </c>
      <c r="N244" s="66" t="s">
        <v>528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70" t="s">
        <v>1053</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525</v>
      </c>
      <c r="M253" s="66" t="s">
        <v>527</v>
      </c>
      <c r="N253" s="66" t="s">
        <v>528</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1050</v>
      </c>
      <c r="N254" s="137" t="s">
        <v>1053</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525</v>
      </c>
      <c r="M263" s="66" t="s">
        <v>527</v>
      </c>
      <c r="N263" s="66" t="s">
        <v>528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71</v>
      </c>
      <c r="K269" s="81" t="str">
        <f t="shared" si="8"/>
        <v/>
      </c>
      <c r="L269" s="147">
        <v>24</v>
      </c>
      <c r="M269" s="147">
        <v>24</v>
      </c>
      <c r="N269" s="147">
        <v>23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v>
      </c>
      <c r="K273" s="81" t="str">
        <f t="shared" si="8"/>
        <v/>
      </c>
      <c r="L273" s="147">
        <v>1</v>
      </c>
      <c r="M273" s="147">
        <v>1</v>
      </c>
      <c r="N273" s="147">
        <v>1</v>
      </c>
    </row>
    <row r="274" spans="1:14" s="83" customFormat="1" ht="34.5" customHeight="1">
      <c r="A274" s="249" t="s">
        <v>727</v>
      </c>
      <c r="B274" s="120"/>
      <c r="C274" s="372"/>
      <c r="D274" s="372"/>
      <c r="E274" s="372"/>
      <c r="F274" s="372"/>
      <c r="G274" s="371" t="s">
        <v>148</v>
      </c>
      <c r="H274" s="371"/>
      <c r="I274" s="404"/>
      <c r="J274" s="266">
        <f t="shared" si="9"/>
        <v>3.4999999999999996</v>
      </c>
      <c r="K274" s="81" t="str">
        <f t="shared" si="8"/>
        <v/>
      </c>
      <c r="L274" s="148">
        <v>0.7</v>
      </c>
      <c r="M274" s="148">
        <v>1.4</v>
      </c>
      <c r="N274" s="148">
        <v>1.4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14</v>
      </c>
      <c r="K277" s="81" t="str">
        <f t="shared" si="8"/>
        <v/>
      </c>
      <c r="L277" s="147">
        <v>3</v>
      </c>
      <c r="M277" s="147">
        <v>4</v>
      </c>
      <c r="N277" s="147">
        <v>7</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6</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0.6</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4</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525</v>
      </c>
      <c r="M322" s="66" t="s">
        <v>527</v>
      </c>
      <c r="N322" s="66" t="s">
        <v>528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525</v>
      </c>
      <c r="M342" s="66" t="s">
        <v>527</v>
      </c>
      <c r="N342" s="66" t="s">
        <v>528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525</v>
      </c>
      <c r="M367" s="66" t="s">
        <v>527</v>
      </c>
      <c r="N367" s="66" t="s">
        <v>528</v>
      </c>
    </row>
    <row r="368" spans="1:22" s="118" customFormat="1" ht="20.25" customHeight="1">
      <c r="A368" s="243"/>
      <c r="B368" s="1"/>
      <c r="C368" s="3"/>
      <c r="D368" s="3"/>
      <c r="E368" s="3"/>
      <c r="F368" s="3"/>
      <c r="G368" s="3"/>
      <c r="H368" s="287"/>
      <c r="I368" s="67" t="s">
        <v>36</v>
      </c>
      <c r="J368" s="170"/>
      <c r="K368" s="79"/>
      <c r="L368" s="137" t="s">
        <v>1048</v>
      </c>
      <c r="M368" s="137" t="s">
        <v>1050</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525</v>
      </c>
      <c r="M390" s="66" t="s">
        <v>527</v>
      </c>
      <c r="N390" s="66" t="s">
        <v>528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971</v>
      </c>
      <c r="K392" s="81" t="str">
        <f t="shared" ref="K392:K397" si="12">IF(OR(COUNTIF(L392:N392,"未確認")&gt;0,COUNTIF(L392:N392,"~*")&gt;0),"※","")</f>
        <v/>
      </c>
      <c r="L392" s="147">
        <v>566</v>
      </c>
      <c r="M392" s="147">
        <v>241</v>
      </c>
      <c r="N392" s="147">
        <v>164</v>
      </c>
    </row>
    <row r="393" spans="1:22" s="83" customFormat="1" ht="34.5" customHeight="1">
      <c r="A393" s="249" t="s">
        <v>773</v>
      </c>
      <c r="B393" s="84"/>
      <c r="C393" s="370"/>
      <c r="D393" s="380"/>
      <c r="E393" s="320" t="s">
        <v>224</v>
      </c>
      <c r="F393" s="321"/>
      <c r="G393" s="321"/>
      <c r="H393" s="322"/>
      <c r="I393" s="343"/>
      <c r="J393" s="140">
        <f t="shared" si="11"/>
        <v>941</v>
      </c>
      <c r="K393" s="81" t="str">
        <f t="shared" si="12"/>
        <v/>
      </c>
      <c r="L393" s="147">
        <v>537</v>
      </c>
      <c r="M393" s="147">
        <v>240</v>
      </c>
      <c r="N393" s="147">
        <v>164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30</v>
      </c>
      <c r="K395" s="81" t="str">
        <f t="shared" si="12"/>
        <v/>
      </c>
      <c r="L395" s="147">
        <v>29</v>
      </c>
      <c r="M395" s="147">
        <v>1</v>
      </c>
      <c r="N395" s="147">
        <v>0</v>
      </c>
    </row>
    <row r="396" spans="1:22" s="83" customFormat="1" ht="34.5" customHeight="1">
      <c r="A396" s="250" t="s">
        <v>776</v>
      </c>
      <c r="B396" s="1"/>
      <c r="C396" s="370"/>
      <c r="D396" s="320" t="s">
        <v>227</v>
      </c>
      <c r="E396" s="321"/>
      <c r="F396" s="321"/>
      <c r="G396" s="321"/>
      <c r="H396" s="322"/>
      <c r="I396" s="343"/>
      <c r="J396" s="140">
        <f t="shared" si="11"/>
        <v>34538</v>
      </c>
      <c r="K396" s="81" t="str">
        <f t="shared" si="12"/>
        <v/>
      </c>
      <c r="L396" s="147">
        <v>10442</v>
      </c>
      <c r="M396" s="147">
        <v>10532</v>
      </c>
      <c r="N396" s="147">
        <v>13564</v>
      </c>
    </row>
    <row r="397" spans="1:22" s="83" customFormat="1" ht="34.5" customHeight="1">
      <c r="A397" s="250" t="s">
        <v>777</v>
      </c>
      <c r="B397" s="119"/>
      <c r="C397" s="370"/>
      <c r="D397" s="320" t="s">
        <v>228</v>
      </c>
      <c r="E397" s="321"/>
      <c r="F397" s="321"/>
      <c r="G397" s="321"/>
      <c r="H397" s="322"/>
      <c r="I397" s="344"/>
      <c r="J397" s="140">
        <f t="shared" si="11"/>
        <v>975</v>
      </c>
      <c r="K397" s="81" t="str">
        <f t="shared" si="12"/>
        <v/>
      </c>
      <c r="L397" s="147">
        <v>561</v>
      </c>
      <c r="M397" s="147">
        <v>243</v>
      </c>
      <c r="N397" s="147">
        <v>171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525</v>
      </c>
      <c r="M403" s="66" t="s">
        <v>527</v>
      </c>
      <c r="N403" s="66" t="s">
        <v>528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973</v>
      </c>
      <c r="K405" s="81" t="str">
        <f t="shared" ref="K405:K422" si="14">IF(OR(COUNTIF(L405:N405,"未確認")&gt;0,COUNTIF(L405:N405,"~*")&gt;0),"※","")</f>
        <v/>
      </c>
      <c r="L405" s="147">
        <v>568</v>
      </c>
      <c r="M405" s="147">
        <v>241</v>
      </c>
      <c r="N405" s="147">
        <v>164</v>
      </c>
    </row>
    <row r="406" spans="1:22" s="83" customFormat="1" ht="34.5" customHeight="1">
      <c r="A406" s="251" t="s">
        <v>779</v>
      </c>
      <c r="B406" s="119"/>
      <c r="C406" s="369"/>
      <c r="D406" s="375" t="s">
        <v>233</v>
      </c>
      <c r="E406" s="377" t="s">
        <v>234</v>
      </c>
      <c r="F406" s="378"/>
      <c r="G406" s="378"/>
      <c r="H406" s="379"/>
      <c r="I406" s="361"/>
      <c r="J406" s="140">
        <f t="shared" si="13"/>
        <v>276</v>
      </c>
      <c r="K406" s="81" t="str">
        <f t="shared" si="14"/>
        <v/>
      </c>
      <c r="L406" s="147">
        <v>2</v>
      </c>
      <c r="M406" s="147">
        <v>114</v>
      </c>
      <c r="N406" s="147">
        <v>160</v>
      </c>
    </row>
    <row r="407" spans="1:22" s="83" customFormat="1" ht="34.5" customHeight="1">
      <c r="A407" s="251" t="s">
        <v>780</v>
      </c>
      <c r="B407" s="119"/>
      <c r="C407" s="369"/>
      <c r="D407" s="369"/>
      <c r="E407" s="320" t="s">
        <v>235</v>
      </c>
      <c r="F407" s="321"/>
      <c r="G407" s="321"/>
      <c r="H407" s="322"/>
      <c r="I407" s="361"/>
      <c r="J407" s="140">
        <f t="shared" si="13"/>
        <v>303</v>
      </c>
      <c r="K407" s="81" t="str">
        <f t="shared" si="14"/>
        <v/>
      </c>
      <c r="L407" s="147">
        <v>198</v>
      </c>
      <c r="M407" s="147">
        <v>105</v>
      </c>
      <c r="N407" s="147">
        <v>0</v>
      </c>
    </row>
    <row r="408" spans="1:22" s="83" customFormat="1" ht="34.5" customHeight="1">
      <c r="A408" s="251" t="s">
        <v>781</v>
      </c>
      <c r="B408" s="119"/>
      <c r="C408" s="369"/>
      <c r="D408" s="369"/>
      <c r="E408" s="320" t="s">
        <v>236</v>
      </c>
      <c r="F408" s="321"/>
      <c r="G408" s="321"/>
      <c r="H408" s="322"/>
      <c r="I408" s="361"/>
      <c r="J408" s="140">
        <f t="shared" si="13"/>
        <v>386</v>
      </c>
      <c r="K408" s="81" t="str">
        <f t="shared" si="14"/>
        <v/>
      </c>
      <c r="L408" s="147">
        <v>362</v>
      </c>
      <c r="M408" s="147">
        <v>20</v>
      </c>
      <c r="N408" s="147">
        <v>4</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6</v>
      </c>
      <c r="M409" s="147">
        <v>2</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972</v>
      </c>
      <c r="K413" s="81" t="str">
        <f t="shared" si="14"/>
        <v/>
      </c>
      <c r="L413" s="147">
        <v>559</v>
      </c>
      <c r="M413" s="147">
        <v>243</v>
      </c>
      <c r="N413" s="147">
        <v>170</v>
      </c>
    </row>
    <row r="414" spans="1:22" s="83" customFormat="1" ht="34.5" customHeight="1">
      <c r="A414" s="251" t="s">
        <v>787</v>
      </c>
      <c r="B414" s="119"/>
      <c r="C414" s="369"/>
      <c r="D414" s="375" t="s">
        <v>240</v>
      </c>
      <c r="E414" s="377" t="s">
        <v>241</v>
      </c>
      <c r="F414" s="378"/>
      <c r="G414" s="378"/>
      <c r="H414" s="379"/>
      <c r="I414" s="361"/>
      <c r="J414" s="140">
        <f t="shared" si="13"/>
        <v>294</v>
      </c>
      <c r="K414" s="81" t="str">
        <f t="shared" si="14"/>
        <v/>
      </c>
      <c r="L414" s="147">
        <v>290</v>
      </c>
      <c r="M414" s="147">
        <v>3</v>
      </c>
      <c r="N414" s="147">
        <v>1</v>
      </c>
    </row>
    <row r="415" spans="1:22" s="83" customFormat="1" ht="34.5" customHeight="1">
      <c r="A415" s="251" t="s">
        <v>788</v>
      </c>
      <c r="B415" s="119"/>
      <c r="C415" s="369"/>
      <c r="D415" s="369"/>
      <c r="E415" s="320" t="s">
        <v>242</v>
      </c>
      <c r="F415" s="321"/>
      <c r="G415" s="321"/>
      <c r="H415" s="322"/>
      <c r="I415" s="361"/>
      <c r="J415" s="140">
        <f t="shared" si="13"/>
        <v>610</v>
      </c>
      <c r="K415" s="81" t="str">
        <f t="shared" si="14"/>
        <v/>
      </c>
      <c r="L415" s="147">
        <v>246</v>
      </c>
      <c r="M415" s="147">
        <v>217</v>
      </c>
      <c r="N415" s="147">
        <v>147</v>
      </c>
    </row>
    <row r="416" spans="1:22" s="83" customFormat="1" ht="34.5" customHeight="1">
      <c r="A416" s="251" t="s">
        <v>789</v>
      </c>
      <c r="B416" s="119"/>
      <c r="C416" s="369"/>
      <c r="D416" s="369"/>
      <c r="E416" s="320" t="s">
        <v>243</v>
      </c>
      <c r="F416" s="321"/>
      <c r="G416" s="321"/>
      <c r="H416" s="322"/>
      <c r="I416" s="361"/>
      <c r="J416" s="140">
        <f t="shared" si="13"/>
        <v>50</v>
      </c>
      <c r="K416" s="81" t="str">
        <f t="shared" si="14"/>
        <v/>
      </c>
      <c r="L416" s="147">
        <v>22</v>
      </c>
      <c r="M416" s="147">
        <v>13</v>
      </c>
      <c r="N416" s="147">
        <v>15</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1</v>
      </c>
      <c r="M417" s="147">
        <v>7</v>
      </c>
      <c r="N417" s="147">
        <v>7</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2</v>
      </c>
      <c r="N420" s="147">
        <v>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0</v>
      </c>
      <c r="M421" s="147">
        <v>1</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525</v>
      </c>
      <c r="M428" s="66" t="s">
        <v>527</v>
      </c>
      <c r="N428" s="66" t="s">
        <v>528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678</v>
      </c>
      <c r="K430" s="193" t="str">
        <f>IF(OR(COUNTIF(L430:N430,"未確認")&gt;0,COUNTIF(L430:N430,"~*")&gt;0),"※","")</f>
        <v/>
      </c>
      <c r="L430" s="147">
        <v>269</v>
      </c>
      <c r="M430" s="147">
        <v>240</v>
      </c>
      <c r="N430" s="147">
        <v>169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0</v>
      </c>
      <c r="M431" s="147">
        <v>0</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9</v>
      </c>
      <c r="K432" s="193" t="str">
        <f>IF(OR(COUNTIF(L432:N432,"未確認")&gt;0,COUNTIF(L432:N432,"~*")&gt;0),"※","")</f>
        <v/>
      </c>
      <c r="L432" s="147">
        <v>9</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668</v>
      </c>
      <c r="K433" s="193" t="str">
        <f>IF(OR(COUNTIF(L433:N433,"未確認")&gt;0,COUNTIF(L433:N433,"~*")&gt;0),"※","")</f>
        <v/>
      </c>
      <c r="L433" s="147">
        <v>260</v>
      </c>
      <c r="M433" s="147">
        <v>240</v>
      </c>
      <c r="N433" s="147">
        <v>168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525</v>
      </c>
      <c r="M441" s="66" t="s">
        <v>527</v>
      </c>
      <c r="N441" s="66" t="s">
        <v>528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525</v>
      </c>
      <c r="M466" s="66" t="s">
        <v>527</v>
      </c>
      <c r="N466" s="66" t="s">
        <v>528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525</v>
      </c>
      <c r="M502" s="66" t="s">
        <v>527</v>
      </c>
      <c r="N502" s="66" t="s">
        <v>528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525</v>
      </c>
      <c r="M514" s="66" t="s">
        <v>527</v>
      </c>
      <c r="N514" s="66" t="s">
        <v>528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70" t="s">
        <v>1053</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525</v>
      </c>
      <c r="M520" s="66" t="s">
        <v>527</v>
      </c>
      <c r="N520" s="66" t="s">
        <v>528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70" t="s">
        <v>1053</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525</v>
      </c>
      <c r="M525" s="66" t="s">
        <v>527</v>
      </c>
      <c r="N525" s="66" t="s">
        <v>528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525</v>
      </c>
      <c r="M530" s="66" t="s">
        <v>527</v>
      </c>
      <c r="N530" s="66" t="s">
        <v>528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70" t="s">
        <v>1053</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t="s">
        <v>541</v>
      </c>
      <c r="M535" s="117">
        <v>11</v>
      </c>
      <c r="N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525</v>
      </c>
      <c r="M543" s="66" t="s">
        <v>527</v>
      </c>
      <c r="N543" s="66" t="s">
        <v>528</v>
      </c>
    </row>
    <row r="544" spans="1:22" s="1" customFormat="1" ht="20.25" customHeight="1">
      <c r="A544" s="243"/>
      <c r="C544" s="62"/>
      <c r="D544" s="3"/>
      <c r="E544" s="3"/>
      <c r="F544" s="3"/>
      <c r="G544" s="3"/>
      <c r="H544" s="287"/>
      <c r="I544" s="67" t="s">
        <v>36</v>
      </c>
      <c r="J544" s="68"/>
      <c r="K544" s="186"/>
      <c r="L544" s="70" t="s">
        <v>1048</v>
      </c>
      <c r="M544" s="70" t="s">
        <v>1050</v>
      </c>
      <c r="N544" s="70" t="s">
        <v>1053</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1049</v>
      </c>
      <c r="N558" s="211" t="s">
        <v>1049</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8.6999999999999993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6.8</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1.5</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0.8</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2.2000000000000002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0.5</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525</v>
      </c>
      <c r="M588" s="66" t="s">
        <v>527</v>
      </c>
      <c r="N588" s="66" t="s">
        <v>528</v>
      </c>
    </row>
    <row r="589" spans="1:22" s="1" customFormat="1" ht="20.25" customHeight="1">
      <c r="A589" s="243"/>
      <c r="C589" s="62"/>
      <c r="D589" s="3"/>
      <c r="E589" s="3"/>
      <c r="F589" s="3"/>
      <c r="G589" s="3"/>
      <c r="H589" s="287"/>
      <c r="I589" s="67" t="s">
        <v>36</v>
      </c>
      <c r="J589" s="68"/>
      <c r="K589" s="186"/>
      <c r="L589" s="70" t="s">
        <v>1048</v>
      </c>
      <c r="M589" s="70" t="s">
        <v>1050</v>
      </c>
      <c r="N589" s="70" t="s">
        <v>1053</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525</v>
      </c>
      <c r="M611" s="66" t="s">
        <v>527</v>
      </c>
      <c r="N611" s="66" t="s">
        <v>528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31</v>
      </c>
      <c r="K613" s="201" t="str">
        <f t="shared" ref="K613:K623" si="29">IF(OR(COUNTIF(L613:N613,"未確認")&gt;0,COUNTIF(L613:N613,"*")&gt;0),"※","")</f>
        <v>※</v>
      </c>
      <c r="L613" s="117" t="s">
        <v>541</v>
      </c>
      <c r="M613" s="117">
        <v>15</v>
      </c>
      <c r="N613" s="117">
        <v>16</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69.95" customHeight="1">
      <c r="A622" s="252" t="s">
        <v>915</v>
      </c>
      <c r="B622" s="119"/>
      <c r="C622" s="320" t="s">
        <v>427</v>
      </c>
      <c r="D622" s="321"/>
      <c r="E622" s="321"/>
      <c r="F622" s="321"/>
      <c r="G622" s="321"/>
      <c r="H622" s="322"/>
      <c r="I622" s="122" t="s">
        <v>428</v>
      </c>
      <c r="J622" s="116">
        <f t="shared" si="28"/>
        <v>44</v>
      </c>
      <c r="K622" s="201" t="str">
        <f t="shared" si="29"/>
        <v/>
      </c>
      <c r="L622" s="117">
        <v>21</v>
      </c>
      <c r="M622" s="117">
        <v>23</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525</v>
      </c>
      <c r="M629" s="66" t="s">
        <v>527</v>
      </c>
      <c r="N629" s="66" t="s">
        <v>528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70" t="s">
        <v>1053</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525</v>
      </c>
      <c r="M644" s="66" t="s">
        <v>527</v>
      </c>
      <c r="N644" s="66" t="s">
        <v>528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162</v>
      </c>
      <c r="K646" s="201" t="str">
        <f t="shared" ref="K646:K660" si="33">IF(OR(COUNTIF(L646:N646,"未確認")&gt;0,COUNTIF(L646:N646,"*")&gt;0),"※","")</f>
        <v/>
      </c>
      <c r="L646" s="117">
        <v>70</v>
      </c>
      <c r="M646" s="117">
        <v>48</v>
      </c>
      <c r="N646" s="117">
        <v>44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120</v>
      </c>
      <c r="K648" s="201" t="str">
        <f t="shared" si="33"/>
        <v/>
      </c>
      <c r="L648" s="117">
        <v>36</v>
      </c>
      <c r="M648" s="117">
        <v>43</v>
      </c>
      <c r="N648" s="117">
        <v>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34</v>
      </c>
      <c r="M650" s="117" t="s">
        <v>541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24</v>
      </c>
      <c r="K655" s="201" t="str">
        <f t="shared" si="33"/>
        <v>※</v>
      </c>
      <c r="L655" s="117">
        <v>24</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12</v>
      </c>
      <c r="K657" s="201" t="str">
        <f t="shared" si="33"/>
        <v>※</v>
      </c>
      <c r="L657" s="117">
        <v>12</v>
      </c>
      <c r="M657" s="117">
        <v>0</v>
      </c>
      <c r="N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525</v>
      </c>
      <c r="M665" s="66" t="s">
        <v>527</v>
      </c>
      <c r="N665" s="66" t="s">
        <v>528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70" t="s">
        <v>1053</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1052</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86.9</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6.4</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171</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68</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55</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75</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52</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39.799999999999997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525</v>
      </c>
      <c r="M681" s="66" t="s">
        <v>527</v>
      </c>
      <c r="N681" s="66" t="s">
        <v>528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70" t="s">
        <v>1053</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525</v>
      </c>
      <c r="M691" s="66" t="s">
        <v>527</v>
      </c>
      <c r="N691" s="66" t="s">
        <v>528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70" t="s">
        <v>1053</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17</v>
      </c>
      <c r="K693" s="201" t="str">
        <f>IF(OR(COUNTIF(L693:N693,"未確認")&gt;0,COUNTIF(L693:N693,"*")&gt;0),"※","")</f>
        <v/>
      </c>
      <c r="L693" s="117">
        <v>17</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48</v>
      </c>
      <c r="K694" s="201" t="str">
        <f>IF(OR(COUNTIF(L694:N694,"未確認")&gt;0,COUNTIF(L694:N694,"*")&gt;0),"※","")</f>
        <v/>
      </c>
      <c r="L694" s="117">
        <v>0</v>
      </c>
      <c r="M694" s="117">
        <v>48</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525</v>
      </c>
      <c r="M704" s="66" t="s">
        <v>527</v>
      </c>
      <c r="N704" s="66" t="s">
        <v>528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70" t="s">
        <v>1053</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93FC93D-A863-4788-AFF4-7A1B7BDE31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2019-12-23T00:30:00Z</dcterms:modified>
</cp:coreProperties>
</file>