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8FF3BA6-E895-4283-9D6C-572CFA38CE4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<sst xmlns="http://schemas.openxmlformats.org/spreadsheetml/2006/main" count="3206" uniqueCount="1052">
  <si>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</si>
  <si>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</si>
  <si>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</si>
  <si>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</si>
  <si>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</si>
  <si>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</si>
  <si>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</si>
  <si>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</si>
  <si>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</si>
  <si>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</si>
  <si>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</si>
  <si>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</si>
  <si>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</si>
  <si>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</si>
  <si>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</si>
  <si>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</si>
  <si>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</si>
  <si>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</si>
  <si>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</si>
  <si>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</si>
  <si>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</si>
  <si>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</si>
  <si>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</si>
  <si>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</si>
  <si>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</si>
  <si>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</si>
  <si>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</si>
  <si>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</si>
  <si>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</si>
  <si>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</si>
  <si>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</si>
  <si>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</si>
  <si>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</si>
  <si>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</si>
  <si>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</si>
  <si>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</si>
  <si>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</si>
  <si>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</si>
  <si>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</si>
  <si>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</si>
  <si>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</si>
  <si>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</si>
  <si>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</si>
  <si>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</si>
  <si>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</si>
  <si>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</si>
  <si>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</si>
  <si>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</si>
  <si>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</si>
  <si>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</si>
  <si>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</si>
  <si>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</si>
  <si>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</si>
  <si>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</si>
  <si>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</si>
  <si>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</si>
  <si>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</si>
  <si>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</si>
  <si>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</si>
  <si>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</si>
  <si>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</si>
  <si>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</si>
  <si>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</si>
  <si>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</si>
  <si>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</si>
  <si>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</si>
  <si>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</si>
  <si>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</si>
  <si>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</si>
  <si>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</si>
  <si>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</si>
  <si>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</si>
  <si>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</si>
  <si>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</si>
  <si>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</si>
  <si>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</si>
  <si>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</si>
  <si>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</si>
  <si>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</si>
  <si>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</si>
  <si>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</si>
  <si>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</si>
  <si>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</si>
  <si>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</si>
  <si>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</si>
  <si>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</si>
  <si>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</si>
  <si>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</si>
  <si>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</si>
  <si>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</si>
  <si>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</si>
  <si>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</si>
  <si>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</si>
  <si>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</si>
  <si>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</si>
  <si>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</si>
  <si>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</si>
  <si>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</si>
  <si>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</si>
  <si>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</si>
  <si>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</si>
  <si>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</si>
  <si>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</si>
  <si>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</si>
  <si>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</si>
  <si>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</si>
  <si>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</si>
  <si>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</si>
  <si>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</si>
  <si>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</si>
  <si>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</si>
  <si>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</si>
  <si>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</si>
  <si>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</si>
  <si>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</si>
  <si>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</si>
  <si>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</si>
  <si>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</si>
  <si>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</si>
  <si>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</si>
  <si>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</si>
  <si>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</si>
  <si>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</si>
  <si>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</si>
  <si>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</si>
  <si>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</si>
  <si>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</si>
  <si>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</si>
  <si>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</si>
  <si>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</si>
  <si>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</si>
  <si>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</si>
  <si>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</si>
  <si>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</si>
  <si>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</si>
  <si>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</si>
  <si>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</si>
  <si>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</si>
  <si>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</si>
  <si>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</si>
  <si>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</si>
  <si>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</si>
  <si>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</si>
  <si>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</si>
  <si>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</si>
  <si>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</si>
  <si>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</si>
  <si>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</si>
  <si>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</si>
  <si>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</si>
  <si>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</si>
  <si>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</si>
  <si>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</si>
  <si>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</si>
  <si>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</si>
  <si>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</si>
  <si>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</si>
  <si>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</si>
  <si>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</si>
  <si>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</si>
  <si>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</si>
  <si>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</si>
  <si>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</si>
  <si>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</si>
  <si>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</si>
  <si>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</si>
  <si>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</si>
  <si>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</si>
  <si>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</si>
  <si>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</si>
  <si>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</si>
  <si>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</si>
  <si>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</si>
  <si>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</si>
  <si>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</si>
  <si>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</si>
  <si>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</si>
  <si>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</si>
  <si>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</si>
  <si>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</si>
  <si>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</si>
  <si>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</si>
  <si>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</si>
  <si>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</si>
  <si>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</si>
  <si>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</si>
  <si>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</si>
  <si>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</si>
  <si>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</si>
  <si>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</si>
  <si>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</si>
  <si>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</si>
  <si>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</si>
  <si>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</si>
  <si>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</si>
  <si>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</si>
  <si>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</si>
  <si>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</si>
  <si>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</si>
  <si>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</si>
  <si>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</si>
  <si>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</si>
  <si>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</si>
  <si>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</si>
  <si>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</si>
  <si>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</si>
  <si>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</si>
  <si>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</si>
  <si>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</si>
  <si>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</si>
  <si>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</si>
  <si>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</si>
  <si>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</si>
  <si>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</si>
  <si>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</si>
  <si>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</si>
  <si>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</si>
  <si>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</si>
  <si>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</si>
  <si>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</si>
  <si>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</si>
  <si>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</si>
  <si>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</si>
  <si>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</si>
  <si>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</si>
  <si>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</si>
  <si>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</si>
  <si>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</si>
  <si>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</si>
  <si>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</si>
  <si>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</si>
  <si>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</si>
  <si>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</si>
  <si>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</si>
  <si>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</si>
  <si>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</si>
  <si>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</si>
  <si>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</si>
  <si>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</si>
  <si>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</si>
  <si>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</si>
  <si>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</si>
  <si>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</si>
  <si>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</si>
  <si>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</si>
  <si>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</si>
  <si>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</si>
  <si>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</si>
  <si>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</si>
  <si>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</si>
  <si>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</si>
  <si>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</si>
  <si>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</si>
  <si>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</si>
  <si>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</si>
  <si>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</si>
  <si>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</si>
  <si>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</si>
  <si>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</si>
  <si>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</si>
  <si>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</si>
  <si>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</si>
  <si>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</si>
  <si>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</si>
  <si>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</si>
  <si>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</si>
  <si>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</si>
  <si>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</si>
  <si>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</si>
  <si>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</si>
  <si>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</si>
  <si>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</si>
  <si>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</si>
  <si>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</si>
  <si>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</si>
  <si>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</si>
  <si>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</si>
  <si>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</si>
  <si>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</si>
  <si>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</si>
  <si>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</si>
  <si>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</si>
  <si>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</si>
  <si>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</si>
  <si>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</si>
  <si>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</si>
  <si>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</si>
  <si>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</si>
  <si>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</si>
  <si>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</si>
  <si>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</si>
  <si>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</si>
  <si>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</si>
  <si>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</si>
  <si>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</si>
  <si>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</si>
  <si>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</si>
  <si>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</si>
  <si>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</si>
  <si>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</si>
  <si>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</si>
  <si>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</si>
  <si>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</si>
  <si>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</si>
  <si>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</si>
  <si>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</si>
  <si>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</si>
  <si>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</si>
  <si>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</si>
  <si>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</si>
  <si>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</si>
  <si>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</si>
  <si>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</si>
  <si>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</si>
  <si>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</si>
  <si>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</si>
  <si>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</si>
  <si>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</si>
  <si>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</si>
  <si>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</si>
  <si>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</si>
  <si>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</si>
  <si>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</si>
  <si>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</si>
  <si>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</si>
  <si>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</si>
  <si>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</si>
  <si>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</si>
  <si>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</si>
  <si>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</si>
  <si>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</si>
  <si>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</si>
  <si>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</si>
  <si>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</si>
  <si>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</si>
  <si>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</si>
  <si>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</si>
  <si>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</si>
  <si>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</si>
  <si>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</si>
  <si>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</si>
  <si>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</si>
  <si>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</si>
  <si>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</si>
  <si>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</si>
  <si>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</si>
  <si>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</si>
  <si>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</si>
  <si>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</si>
  <si>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</si>
  <si>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</si>
  <si>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</si>
  <si>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</si>
  <si>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</si>
  <si>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</si>
  <si>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</si>
  <si>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</si>
  <si>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</si>
  <si>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</si>
  <si>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</si>
  <si>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</si>
  <si>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</si>
  <si>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</si>
  <si>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</si>
  <si>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</si>
  <si>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</si>
  <si>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</si>
  <si>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</si>
  <si>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</si>
  <si>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</si>
  <si>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</si>
  <si>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</si>
  <si>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</si>
  <si>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</si>
  <si>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</si>
  <si>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</si>
  <si>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</si>
  <si>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</si>
  <si>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</si>
  <si>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</si>
  <si>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</si>
  <si>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</si>
  <si>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</si>
  <si>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</si>
  <si>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</si>
  <si>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</si>
  <si>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</si>
  <si>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</si>
  <si>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</si>
  <si>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</si>
  <si>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</si>
  <si>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</si>
  <si>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</si>
  <si>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</si>
  <si>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</si>
  <si>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</si>
  <si>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</si>
  <si>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</si>
  <si>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</si>
  <si>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</si>
  <si>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</si>
  <si>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</si>
  <si>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</si>
  <si>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</si>
  <si>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</si>
  <si>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</si>
  <si>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</si>
  <si>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</si>
  <si>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</si>
  <si>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</si>
  <si>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</si>
  <si>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</si>
  <si>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</si>
  <si>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</si>
  <si>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</si>
  <si>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</si>
  <si>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</si>
  <si>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</si>
  <si>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</si>
  <si>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</si>
  <si>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</si>
  <si>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</si>
  <si>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</si>
  <si>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</si>
  <si>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</si>
  <si>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</si>
  <si>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</si>
  <si>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</si>
  <si>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</si>
  <si>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</si>
  <si>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</si>
  <si>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</si>
  <si>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</si>
  <si>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</si>
  <si>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</si>
  <si>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</si>
  <si>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</si>
  <si>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</si>
  <si>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</si>
  <si>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</si>
  <si>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</si>
  <si>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</si>
  <si>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</si>
  <si>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</si>
  <si>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</si>
  <si>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</si>
  <si>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</si>
  <si>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</si>
  <si>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</si>
  <si>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</si>
  <si>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</si>
  <si>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</si>
  <si>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</si>
  <si>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</si>
  <si>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</si>
  <si>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</si>
  <si>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</si>
  <si>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</si>
  <si>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</si>
  <si>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</si>
  <si>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</si>
  <si>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</si>
  <si>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</si>
  <si>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</si>
  <si>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</si>
  <si>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</si>
  <si>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</si>
  <si>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</si>
  <si>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</si>
  <si>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</si>
  <si>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</si>
  <si>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</si>
  <si>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</si>
  <si>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</si>
  <si>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</si>
  <si>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</si>
  <si>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</si>
  <si>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</si>
  <si>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</si>
  <si>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</si>
  <si>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</si>
  <si>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</si>
  <si>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</si>
  <si>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</si>
  <si>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</si>
  <si>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</si>
  <si>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</si>
  <si>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</si>
  <si>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</si>
  <si>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</si>
  <si>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</si>
  <si>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</si>
  <si>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</si>
  <si>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</si>
  <si>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</si>
  <si>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</si>
  <si>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</si>
  <si>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</si>
  <si>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</si>
  <si>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</si>
  <si>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</si>
  <si>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</si>
  <si>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</si>
  <si>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</si>
  <si>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</si>
  <si>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</si>
  <si>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</si>
  <si>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</si>
  <si>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</si>
  <si>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</si>
  <si>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</si>
  <si>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</si>
  <si>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</si>
  <si>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</si>
  <si>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</si>
  <si>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</si>
  <si>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</si>
  <si>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</si>
  <si>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</si>
  <si>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</si>
  <si>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</si>
  <si>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</si>
  <si>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</si>
  <si>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</si>
  <si>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</si>
  <si>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</si>
  <si>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</si>
  <si>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</si>
  <si>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</si>
  <si>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</si>
  <si>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</si>
  <si>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</si>
  <si>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</si>
  <si>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</si>
  <si>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</si>
  <si>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</si>
  <si>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</si>
  <si>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</si>
  <si>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</si>
  <si>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</si>
  <si>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</si>
  <si>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</si>
  <si>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</si>
  <si>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</si>
  <si>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</si>
  <si>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</si>
  <si>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</si>
  <si>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</si>
  <si>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</si>
  <si>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</si>
  <si>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</si>
  <si>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</si>
  <si>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</si>
  <si>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</si>
  <si>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</si>
  <si>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</si>
  <si>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</si>
  <si>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</si>
  <si>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</si>
  <si>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</si>
  <si>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</si>
  <si>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</si>
  <si>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</si>
  <si>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</si>
  <si>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</si>
  <si>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</si>
  <si>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</si>
  <si>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</si>
  <si>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</si>
  <si>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</si>
  <si>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</si>
  <si>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</si>
  <si>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</si>
  <si>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</si>
  <si>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</si>
  <si>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</si>
  <si>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</si>
  <si>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</si>
  <si>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</si>
  <si>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</si>
  <si>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</si>
  <si>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</si>
  <si>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</si>
  <si>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</si>
  <si>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</si>
  <si>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</si>
  <si>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</si>
  <si>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</si>
  <si>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</si>
  <si>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</si>
  <si>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</si>
  <si>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</si>
  <si>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</si>
  <si>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</si>
  <si>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</si>
  <si>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</si>
  <si>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</si>
  <si>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</si>
  <si>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</si>
  <si>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</si>
  <si>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</si>
  <si>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</si>
  <si>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</si>
  <si>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</si>
  <si>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</si>
  <si>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</si>
  <si>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</si>
  <si>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</si>
  <si>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</si>
  <si>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</si>
  <si>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</si>
  <si>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</si>
  <si>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</si>
  <si>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</si>
  <si>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</si>
  <si>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</si>
  <si>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</si>
  <si>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</si>
  <si>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</si>
  <si>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</si>
  <si>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</si>
  <si>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</si>
  <si>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</si>
  <si>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</si>
  <si>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</si>
  <si>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</si>
  <si>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</si>
  <si>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</si>
  <si>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</si>
  <si>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</si>
  <si>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</si>
  <si>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</si>
  <si>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</si>
  <si>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</si>
  <si>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</si>
  <si>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</si>
  <si>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</si>
  <si>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</si>
  <si>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</si>
  <si>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</si>
  <si>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</si>
  <si>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</si>
  <si>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</si>
  <si>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</si>
  <si>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</si>
  <si>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</si>
  <si>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</si>
  <si>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</si>
  <si>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</si>
  <si>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</si>
  <si>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</si>
  <si>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</si>
  <si>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</si>
  <si>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</si>
  <si>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</si>
  <si>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</si>
  <si>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</si>
  <si>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</si>
  <si>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</si>
  <si>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</si>
  <si>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</si>
  <si>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</si>
  <si>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</si>
  <si>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</si>
  <si>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</si>
  <si>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</si>
  <si>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</si>
  <si>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</si>
  <si>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</si>
  <si>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</si>
  <si>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</si>
  <si>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</si>
  <si>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</si>
  <si>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</si>
  <si>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</si>
  <si>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</si>
  <si>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</si>
  <si>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</si>
  <si>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</si>
  <si>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</si>
  <si>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</si>
  <si>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</si>
  <si>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</si>
  <si>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</si>
  <si>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</si>
  <si>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</si>
  <si>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</si>
  <si>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</si>
  <si>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</si>
  <si>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</si>
  <si>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</si>
  <si>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</si>
  <si>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</si>
  <si>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</si>
  <si>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</si>
  <si>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</si>
  <si>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</si>
  <si>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</si>
  <si>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</si>
  <si>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</si>
  <si>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</si>
  <si>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</si>
  <si>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</si>
  <si>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</si>
  <si>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</si>
  <si>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</si>
  <si>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</si>
  <si>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</si>
  <si>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</si>
  <si>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</si>
  <si>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</si>
  <si>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</si>
  <si>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</si>
  <si>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</si>
  <si>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</si>
  <si>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</si>
  <si>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</si>
  <si>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</si>
  <si>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</si>
  <si>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</si>
  <si>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</si>
  <si>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</si>
  <si>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</si>
  <si>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</si>
  <si>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</si>
  <si>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</si>
  <si>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</si>
  <si>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</si>
  <si>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</si>
  <si>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</si>
  <si>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</si>
  <si>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</si>
  <si>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</si>
  <si>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</si>
  <si>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</si>
  <si>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</si>
  <si>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</si>
  <si>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</si>
  <si>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</si>
  <si>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</si>
  <si>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</si>
  <si>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</si>
  <si>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</si>
  <si>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</si>
  <si>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</si>
  <si>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</si>
  <si>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</si>
  <si>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</si>
  <si>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</si>
  <si>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</si>
  <si>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</si>
  <si>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</si>
  <si>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</si>
  <si>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</si>
  <si>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</si>
  <si>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</si>
  <si>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</si>
  <si>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</si>
  <si>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</si>
  <si>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</si>
  <si>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</si>
  <si>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</si>
  <si>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</si>
  <si>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</si>
  <si>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</si>
  <si>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</si>
  <si>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</si>
  <si>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</si>
  <si>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</si>
  <si>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</si>
  <si>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</si>
  <si>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</si>
  <si>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</si>
  <si>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</si>
  <si>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</si>
  <si>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</si>
  <si>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</si>
  <si>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</si>
  <si>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</si>
  <si>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</si>
  <si>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</si>
  <si>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</si>
  <si>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</si>
  <si>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</si>
  <si>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</si>
  <si>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</si>
  <si>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</si>
  <si>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</si>
  <si>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</si>
  <si>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</si>
  <si>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</si>
  <si>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</si>
  <si>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</si>
  <si>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</si>
  <si>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</si>
  <si>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</si>
  <si>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</si>
  <si>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</si>
  <si>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</si>
  <si>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</si>
  <si>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</si>
  <si>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</si>
  <si>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</si>
  <si>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</si>
  <si>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</si>
  <si>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</si>
  <si>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</si>
  <si>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</si>
  <si>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</si>
  <si>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</si>
  <si>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</si>
  <si>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</si>
  <si>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</si>
  <si>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</si>
  <si>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</si>
  <si>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</si>
  <si>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</si>
  <si>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</si>
  <si>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</si>
  <si>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</si>
  <si>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</si>
  <si>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</si>
  <si>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</si>
  <si>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</si>
  <si>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</si>
  <si>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</si>
  <si>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</si>
  <si>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</si>
  <si>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</si>
  <si>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</si>
  <si>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</si>
  <si>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</si>
  <si>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</si>
  <si>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</si>
  <si>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</si>
  <si>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</si>
  <si>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</si>
  <si>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</si>
  <si>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</si>
  <si>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</si>
  <si>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</si>
  <si>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</si>
  <si>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</si>
  <si>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</si>
  <si>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</si>
  <si>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</si>
  <si>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</si>
  <si>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</si>
  <si>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</si>
  <si>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</si>
  <si>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</si>
  <si>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</si>
  <si>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</si>
  <si>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</si>
  <si>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</si>
  <si>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</si>
  <si>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</si>
  <si>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</si>
  <si>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</si>
  <si>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</si>
  <si>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</si>
  <si>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</si>
  <si>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</si>
  <si>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</si>
  <si>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</si>
  <si>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</si>
  <si>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</si>
  <si>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</si>
  <si>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</si>
  <si>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</si>
  <si>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</si>
  <si>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</si>
  <si>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</si>
  <si>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</si>
  <si>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</si>
  <si>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</si>
  <si>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</si>
  <si>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</si>
  <si>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</si>
  <si>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</si>
  <si>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</si>
  <si>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</si>
  <si>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</si>
  <si>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</si>
  <si>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</si>
  <si>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</si>
  <si>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</si>
  <si>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</si>
  <si>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</si>
  <si>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</si>
  <si>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</si>
  <si>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</si>
  <si>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</si>
  <si>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</si>
  <si>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</si>
  <si>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</si>
  <si>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</si>
  <si>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</si>
  <si>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</si>
  <si>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</si>
  <si>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</si>
  <si>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</si>
  <si>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</si>
  <si>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</si>
  <si>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</si>
  <si>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</si>
  <si>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</si>
  <si>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</si>
  <si>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</si>
  <si>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</si>
  <si>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</si>
  <si>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</si>
  <si>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</si>
  <si>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</si>
  <si>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</si>
  <si>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</si>
  <si>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</si>
  <si>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</si>
  <si>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</si>
  <si>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</si>
  <si>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</si>
  <si>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</si>
  <si>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</si>
  <si>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</si>
  <si>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</si>
  <si>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</si>
  <si>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</si>
  <si>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</si>
  <si>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</si>
  <si>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</si>
  <si>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</si>
  <si>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</si>
  <si>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</si>
  <si>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</si>
  <si>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</si>
  <si>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</si>
  <si>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</si>
  <si>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</si>
  <si>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</si>
  <si>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</si>
  <si>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</si>
  <si>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</si>
  <si>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</si>
  <si>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</si>
  <si>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</si>
  <si>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</si>
  <si>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</si>
  <si>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</si>
  <si>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</si>
  <si>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</si>
  <si>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</si>
  <si>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</si>
  <si>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</si>
  <si>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</si>
  <si>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</si>
  <si>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</si>
  <si>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</si>
  <si>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</si>
  <si>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</si>
  <si>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</si>
  <si>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</si>
  <si>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</si>
  <si>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</si>
  <si>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</si>
  <si>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</si>
  <si>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</si>
  <si>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</si>
  <si>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</si>
  <si>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</si>
  <si>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</si>
  <si>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</si>
  <si>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</si>
  <si>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</si>
  <si>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</si>
  <si>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</si>
  <si>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</si>
  <si>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</si>
  <si>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</si>
  <si>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</si>
  <si>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</si>
  <si>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</si>
  <si>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</si>
  <si>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</si>
  <si>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</si>
  <si>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</si>
  <si>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</si>
  <si>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</si>
  <si>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</si>
  <si>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</si>
  <si>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</si>
  <si>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</si>
  <si>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</si>
  <si>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</si>
  <si>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</si>
  <si>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</si>
  <si>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</si>
  <si>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</si>
  <si>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</si>
  <si>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</si>
  <si>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</si>
  <si>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</si>
  <si>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</si>
  <si>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</si>
  <si>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</si>
  <si>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</si>
  <si>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</si>
  <si>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</si>
  <si>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</si>
  <si>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</si>
  <si>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</si>
  <si>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</si>
  <si>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</si>
  <si>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</si>
  <si>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</si>
  <si>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</si>
  <si>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</si>
  <si>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</si>
  <si>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</si>
  <si>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</si>
  <si>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</si>
  <si>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</si>
  <si>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</si>
  <si>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</si>
  <si>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</si>
  <si>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</si>
  <si>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</si>
  <si>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</si>
  <si>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</si>
  <si>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</si>
  <si>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</si>
  <si>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</si>
  <si>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</si>
  <si>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</si>
  <si>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</si>
  <si>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</si>
  <si>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</si>
  <si>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</si>
  <si>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医療法人壽照会大谷記念病院</t>
    <phoneticPr fontId="3"/>
  </si>
  <si>
    <t>〒363-0001 桶川市大字加納字宮ノ脇２２１６</t>
    <phoneticPr fontId="3"/>
  </si>
  <si>
    <t>〇</t>
  </si>
  <si>
    <t>医療法人</t>
  </si>
  <si>
    <t>複数の診療科で活用</t>
  </si>
  <si>
    <t>内科</t>
  </si>
  <si>
    <t>消化器内科（胃腸内科）</t>
  </si>
  <si>
    <t>皮膚科</t>
  </si>
  <si>
    <t>一般病棟特別入院基本料</t>
  </si>
  <si>
    <t>ＤＰＣ病院ではない</t>
  </si>
  <si>
    <t>-</t>
    <phoneticPr fontId="3"/>
  </si>
  <si>
    <t>1F 一般病棟特別入院基本料</t>
  </si>
  <si>
    <t>慢性期機能</t>
  </si>
  <si>
    <t>2F　療養病棟入院料2</t>
  </si>
  <si>
    <t>3F 療養病棟入院料2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</si>
</sst>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158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1050</v>
      </c>
      <c r="N9" s="282" t="s">
        <v>1051</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1050</v>
      </c>
      <c r="N22" s="282" t="s">
        <v>1051</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1050</v>
      </c>
      <c r="N35" s="282" t="s">
        <v>1051</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1050</v>
      </c>
      <c r="N44" s="282" t="s">
        <v>1051</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40.5">
      <c r="A89" s="243"/>
      <c r="B89" s="18"/>
      <c r="C89" s="62"/>
      <c r="D89" s="3"/>
      <c r="E89" s="3"/>
      <c r="F89" s="3"/>
      <c r="G89" s="3"/>
      <c r="H89" s="287"/>
      <c r="I89" s="287"/>
      <c r="J89" s="64" t="s">
        <v>35</v>
      </c>
      <c r="K89" s="65"/>
      <c r="L89" s="262" t="s">
        <v>1048</v>
      </c>
      <c r="M89" s="262" t="s">
        <v>1050</v>
      </c>
      <c r="N89" s="262" t="s">
        <v>1051</v>
      </c>
    </row>
    <row r="90" spans="1:22" s="21" customFormat="1">
      <c r="A90" s="243"/>
      <c r="B90" s="1"/>
      <c r="C90" s="3"/>
      <c r="D90" s="3"/>
      <c r="E90" s="3"/>
      <c r="F90" s="3"/>
      <c r="G90" s="3"/>
      <c r="H90" s="287"/>
      <c r="I90" s="67" t="s">
        <v>36</v>
      </c>
      <c r="J90" s="68"/>
      <c r="K90" s="69"/>
      <c r="L90" s="262" t="s">
        <v>1049</v>
      </c>
      <c r="M90" s="262" t="s">
        <v>1049</v>
      </c>
      <c r="N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15</v>
      </c>
      <c r="K99" s="237" t="str">
        <f>IF(OR(COUNTIF(L99:N99,"未確認")&gt;0,COUNTIF(L99:N99,"~*")&gt;0),"※","")</f>
        <v/>
      </c>
      <c r="L99" s="258">
        <v>15</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15</v>
      </c>
      <c r="K101" s="237" t="str">
        <f>IF(OR(COUNTIF(L101:N101,"未確認")&gt;0,COUNTIF(L101:N101,"~*")&gt;0),"※","")</f>
        <v/>
      </c>
      <c r="L101" s="258">
        <v>15</v>
      </c>
      <c r="M101" s="258">
        <v>0</v>
      </c>
      <c r="N101" s="258">
        <v>0</v>
      </c>
    </row>
    <row r="102" spans="1:22" s="83" customFormat="1" ht="34.5" customHeight="1">
      <c r="A102" s="244" t="s">
        <v>610</v>
      </c>
      <c r="B102" s="84"/>
      <c r="C102" s="377"/>
      <c r="D102" s="379"/>
      <c r="E102" s="317" t="s">
        <v>612</v>
      </c>
      <c r="F102" s="318"/>
      <c r="G102" s="318"/>
      <c r="H102" s="319"/>
      <c r="I102" s="420"/>
      <c r="J102" s="256">
        <f t="shared" si="0"/>
        <v>15</v>
      </c>
      <c r="K102" s="237" t="str">
        <f t="shared" ref="K102:K111" si="1">IF(OR(COUNTIF(L101:N101,"未確認")&gt;0,COUNTIF(L101:N101,"~*")&gt;0),"※","")</f>
        <v/>
      </c>
      <c r="L102" s="258">
        <v>15</v>
      </c>
      <c r="M102" s="258">
        <v>0</v>
      </c>
      <c r="N102" s="258">
        <v>0</v>
      </c>
    </row>
    <row r="103" spans="1:22" s="83" customFormat="1" ht="34.5" customHeight="1">
      <c r="A103" s="244" t="s">
        <v>613</v>
      </c>
      <c r="B103" s="84"/>
      <c r="C103" s="334" t="s">
        <v>46</v>
      </c>
      <c r="D103" s="336"/>
      <c r="E103" s="334" t="s">
        <v>42</v>
      </c>
      <c r="F103" s="335"/>
      <c r="G103" s="335"/>
      <c r="H103" s="336"/>
      <c r="I103" s="420"/>
      <c r="J103" s="256">
        <f t="shared" si="0"/>
        <v>88</v>
      </c>
      <c r="K103" s="237" t="str">
        <f t="shared" si="1"/>
        <v/>
      </c>
      <c r="L103" s="258">
        <v>0</v>
      </c>
      <c r="M103" s="258">
        <v>36</v>
      </c>
      <c r="N103" s="258">
        <v>52</v>
      </c>
    </row>
    <row r="104" spans="1:22" s="83" customFormat="1" ht="34.5" customHeight="1">
      <c r="A104" s="244" t="s">
        <v>614</v>
      </c>
      <c r="B104" s="84"/>
      <c r="C104" s="396"/>
      <c r="D104" s="397"/>
      <c r="E104" s="428"/>
      <c r="F104" s="429"/>
      <c r="G104" s="320" t="s">
        <v>47</v>
      </c>
      <c r="H104" s="322"/>
      <c r="I104" s="420"/>
      <c r="J104" s="256">
        <f t="shared" si="0"/>
        <v>88</v>
      </c>
      <c r="K104" s="237" t="str">
        <f t="shared" si="1"/>
        <v/>
      </c>
      <c r="L104" s="258">
        <v>0</v>
      </c>
      <c r="M104" s="258">
        <v>36</v>
      </c>
      <c r="N104" s="258">
        <v>52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88</v>
      </c>
      <c r="K106" s="237" t="str">
        <f t="shared" si="1"/>
        <v/>
      </c>
      <c r="L106" s="258">
        <v>0</v>
      </c>
      <c r="M106" s="258">
        <v>36</v>
      </c>
      <c r="N106" s="258">
        <v>52</v>
      </c>
    </row>
    <row r="107" spans="1:22" s="83" customFormat="1" ht="34.5" customHeight="1">
      <c r="A107" s="244" t="s">
        <v>614</v>
      </c>
      <c r="B107" s="84"/>
      <c r="C107" s="396"/>
      <c r="D107" s="397"/>
      <c r="E107" s="428"/>
      <c r="F107" s="429"/>
      <c r="G107" s="320" t="s">
        <v>47</v>
      </c>
      <c r="H107" s="322"/>
      <c r="I107" s="420"/>
      <c r="J107" s="256">
        <f t="shared" si="0"/>
        <v>88</v>
      </c>
      <c r="K107" s="237" t="str">
        <f t="shared" si="1"/>
        <v/>
      </c>
      <c r="L107" s="258">
        <v>0</v>
      </c>
      <c r="M107" s="258">
        <v>36</v>
      </c>
      <c r="N107" s="258">
        <v>52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88</v>
      </c>
      <c r="K109" s="237" t="str">
        <f t="shared" si="1"/>
        <v/>
      </c>
      <c r="L109" s="258">
        <v>0</v>
      </c>
      <c r="M109" s="258">
        <v>36</v>
      </c>
      <c r="N109" s="258">
        <v>52</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567</v>
      </c>
      <c r="N131" s="98" t="s">
        <v>567</v>
      </c>
    </row>
    <row r="132" spans="1:22" s="83" customFormat="1" ht="34.5" customHeight="1">
      <c r="A132" s="244" t="s">
        <v>621</v>
      </c>
      <c r="B132" s="84"/>
      <c r="C132" s="295"/>
      <c r="D132" s="297"/>
      <c r="E132" s="320" t="s">
        <v>58</v>
      </c>
      <c r="F132" s="321"/>
      <c r="G132" s="321"/>
      <c r="H132" s="322"/>
      <c r="I132" s="389"/>
      <c r="J132" s="101"/>
      <c r="K132" s="102"/>
      <c r="L132" s="82">
        <v>15</v>
      </c>
      <c r="M132" s="82">
        <v>36</v>
      </c>
      <c r="N132" s="82">
        <v>52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10</v>
      </c>
      <c r="K155" s="264" t="str">
        <f t="shared" si="3"/>
        <v/>
      </c>
      <c r="L155" s="117">
        <v>10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84</v>
      </c>
      <c r="K158" s="264" t="str">
        <f t="shared" si="3"/>
        <v/>
      </c>
      <c r="L158" s="117">
        <v>0</v>
      </c>
      <c r="M158" s="117">
        <v>34</v>
      </c>
      <c r="N158" s="117">
        <v>50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1</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10</v>
      </c>
      <c r="K269" s="81" t="str">
        <f t="shared" si="8"/>
        <v/>
      </c>
      <c r="L269" s="147">
        <v>1</v>
      </c>
      <c r="M269" s="147">
        <v>3</v>
      </c>
      <c r="N269" s="147">
        <v>6</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0</v>
      </c>
      <c r="M270" s="148">
        <v>0</v>
      </c>
      <c r="N270" s="148">
        <v>1.4</v>
      </c>
    </row>
    <row r="271" spans="1:22" s="83" customFormat="1" ht="34.5" customHeight="1">
      <c r="A271" s="249" t="s">
        <v>726</v>
      </c>
      <c r="B271" s="120"/>
      <c r="C271" s="371" t="s">
        <v>151</v>
      </c>
      <c r="D271" s="372"/>
      <c r="E271" s="372"/>
      <c r="F271" s="372"/>
      <c r="G271" s="371" t="s">
        <v>146</v>
      </c>
      <c r="H271" s="371"/>
      <c r="I271" s="404"/>
      <c r="J271" s="266">
        <f t="shared" si="9"/>
        <v>17</v>
      </c>
      <c r="K271" s="81" t="str">
        <f t="shared" si="8"/>
        <v/>
      </c>
      <c r="L271" s="147">
        <v>6</v>
      </c>
      <c r="M271" s="147">
        <v>7</v>
      </c>
      <c r="N271" s="147">
        <v>4</v>
      </c>
    </row>
    <row r="272" spans="1:22" s="83" customFormat="1" ht="34.5" customHeight="1">
      <c r="A272" s="249" t="s">
        <v>726</v>
      </c>
      <c r="B272" s="120"/>
      <c r="C272" s="372"/>
      <c r="D272" s="372"/>
      <c r="E272" s="372"/>
      <c r="F272" s="372"/>
      <c r="G272" s="371" t="s">
        <v>148</v>
      </c>
      <c r="H272" s="371"/>
      <c r="I272" s="404"/>
      <c r="J272" s="266">
        <f t="shared" si="9"/>
        <v>1.5</v>
      </c>
      <c r="K272" s="81" t="str">
        <f t="shared" si="8"/>
        <v/>
      </c>
      <c r="L272" s="148">
        <v>0</v>
      </c>
      <c r="M272" s="148">
        <v>0</v>
      </c>
      <c r="N272" s="148">
        <v>1.5</v>
      </c>
    </row>
    <row r="273" spans="1:14" s="83" customFormat="1" ht="34.5" customHeight="1">
      <c r="A273" s="249" t="s">
        <v>727</v>
      </c>
      <c r="B273" s="120"/>
      <c r="C273" s="371" t="s">
        <v>152</v>
      </c>
      <c r="D273" s="372"/>
      <c r="E273" s="372"/>
      <c r="F273" s="372"/>
      <c r="G273" s="371" t="s">
        <v>146</v>
      </c>
      <c r="H273" s="371"/>
      <c r="I273" s="404"/>
      <c r="J273" s="266">
        <f t="shared" si="9"/>
        <v>20</v>
      </c>
      <c r="K273" s="81" t="str">
        <f t="shared" si="8"/>
        <v/>
      </c>
      <c r="L273" s="147">
        <v>0</v>
      </c>
      <c r="M273" s="147">
        <v>9</v>
      </c>
      <c r="N273" s="147">
        <v>11</v>
      </c>
    </row>
    <row r="274" spans="1:14" s="83" customFormat="1" ht="34.5" customHeight="1">
      <c r="A274" s="249" t="s">
        <v>727</v>
      </c>
      <c r="B274" s="120"/>
      <c r="C274" s="372"/>
      <c r="D274" s="372"/>
      <c r="E274" s="372"/>
      <c r="F274" s="372"/>
      <c r="G274" s="371" t="s">
        <v>148</v>
      </c>
      <c r="H274" s="371"/>
      <c r="I274" s="404"/>
      <c r="J274" s="266">
        <f t="shared" si="9"/>
        <v>4.5999999999999996</v>
      </c>
      <c r="K274" s="81" t="str">
        <f t="shared" si="8"/>
        <v/>
      </c>
      <c r="L274" s="148">
        <v>0</v>
      </c>
      <c r="M274" s="148">
        <v>1.5</v>
      </c>
      <c r="N274" s="148">
        <v>3.1</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1051</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100</v>
      </c>
      <c r="K392" s="81" t="str">
        <f t="shared" ref="K392:K397" si="12">IF(OR(COUNTIF(L392:N392,"未確認")&gt;0,COUNTIF(L392:N392,"~*")&gt;0),"※","")</f>
        <v/>
      </c>
      <c r="L392" s="147">
        <v>57</v>
      </c>
      <c r="M392" s="147">
        <v>17</v>
      </c>
      <c r="N392" s="147">
        <v>26</v>
      </c>
    </row>
    <row r="393" spans="1:22" s="83" customFormat="1" ht="34.5" customHeight="1">
      <c r="A393" s="249" t="s">
        <v>773</v>
      </c>
      <c r="B393" s="84"/>
      <c r="C393" s="370"/>
      <c r="D393" s="380"/>
      <c r="E393" s="320" t="s">
        <v>224</v>
      </c>
      <c r="F393" s="321"/>
      <c r="G393" s="321"/>
      <c r="H393" s="322"/>
      <c r="I393" s="343"/>
      <c r="J393" s="140">
        <f t="shared" si="11"/>
        <v>100</v>
      </c>
      <c r="K393" s="81" t="str">
        <f t="shared" si="12"/>
        <v/>
      </c>
      <c r="L393" s="147">
        <v>57</v>
      </c>
      <c r="M393" s="147">
        <v>17</v>
      </c>
      <c r="N393" s="147">
        <v>26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33587</v>
      </c>
      <c r="K396" s="81" t="str">
        <f t="shared" si="12"/>
        <v/>
      </c>
      <c r="L396" s="147">
        <v>2770</v>
      </c>
      <c r="M396" s="147">
        <v>12875</v>
      </c>
      <c r="N396" s="147">
        <v>17942</v>
      </c>
    </row>
    <row r="397" spans="1:22" s="83" customFormat="1" ht="34.5" customHeight="1">
      <c r="A397" s="250" t="s">
        <v>777</v>
      </c>
      <c r="B397" s="119"/>
      <c r="C397" s="370"/>
      <c r="D397" s="320" t="s">
        <v>228</v>
      </c>
      <c r="E397" s="321"/>
      <c r="F397" s="321"/>
      <c r="G397" s="321"/>
      <c r="H397" s="322"/>
      <c r="I397" s="344"/>
      <c r="J397" s="140">
        <f t="shared" si="11"/>
        <v>70</v>
      </c>
      <c r="K397" s="81" t="str">
        <f t="shared" si="12"/>
        <v/>
      </c>
      <c r="L397" s="147">
        <v>20</v>
      </c>
      <c r="M397" s="147">
        <v>19</v>
      </c>
      <c r="N397" s="147">
        <v>31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71</v>
      </c>
      <c r="K405" s="81" t="str">
        <f t="shared" ref="K405:K422" si="14">IF(OR(COUNTIF(L405:N405,"未確認")&gt;0,COUNTIF(L405:N405,"~*")&gt;0),"※","")</f>
        <v/>
      </c>
      <c r="L405" s="147">
        <v>28</v>
      </c>
      <c r="M405" s="147">
        <v>17</v>
      </c>
      <c r="N405" s="147">
        <v>26</v>
      </c>
    </row>
    <row r="406" spans="1:22" s="83" customFormat="1" ht="34.5" customHeight="1">
      <c r="A406" s="251" t="s">
        <v>779</v>
      </c>
      <c r="B406" s="119"/>
      <c r="C406" s="369"/>
      <c r="D406" s="375" t="s">
        <v>233</v>
      </c>
      <c r="E406" s="377" t="s">
        <v>234</v>
      </c>
      <c r="F406" s="378"/>
      <c r="G406" s="378"/>
      <c r="H406" s="379"/>
      <c r="I406" s="361"/>
      <c r="J406" s="140">
        <f t="shared" si="13"/>
        <v>43</v>
      </c>
      <c r="K406" s="81" t="str">
        <f t="shared" si="14"/>
        <v/>
      </c>
      <c r="L406" s="147">
        <v>0</v>
      </c>
      <c r="M406" s="147">
        <v>17</v>
      </c>
      <c r="N406" s="147">
        <v>26</v>
      </c>
    </row>
    <row r="407" spans="1:22" s="83" customFormat="1" ht="34.5" customHeight="1">
      <c r="A407" s="251" t="s">
        <v>780</v>
      </c>
      <c r="B407" s="119"/>
      <c r="C407" s="369"/>
      <c r="D407" s="369"/>
      <c r="E407" s="320" t="s">
        <v>235</v>
      </c>
      <c r="F407" s="321"/>
      <c r="G407" s="321"/>
      <c r="H407" s="322"/>
      <c r="I407" s="361"/>
      <c r="J407" s="140">
        <f t="shared" si="13"/>
        <v>3</v>
      </c>
      <c r="K407" s="81" t="str">
        <f t="shared" si="14"/>
        <v/>
      </c>
      <c r="L407" s="147">
        <v>3</v>
      </c>
      <c r="M407" s="147">
        <v>0</v>
      </c>
      <c r="N407" s="147">
        <v>0</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c r="N408" s="147">
        <v>0</v>
      </c>
    </row>
    <row r="409" spans="1:22" s="83" customFormat="1" ht="34.5" customHeight="1">
      <c r="A409" s="251" t="s">
        <v>782</v>
      </c>
      <c r="B409" s="119"/>
      <c r="C409" s="369"/>
      <c r="D409" s="369"/>
      <c r="E409" s="317" t="s">
        <v>989</v>
      </c>
      <c r="F409" s="318"/>
      <c r="G409" s="318"/>
      <c r="H409" s="319"/>
      <c r="I409" s="361"/>
      <c r="J409" s="140">
        <f t="shared" si="13"/>
        <v>25</v>
      </c>
      <c r="K409" s="81" t="str">
        <f t="shared" si="14"/>
        <v/>
      </c>
      <c r="L409" s="147">
        <v>25</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113</v>
      </c>
      <c r="K413" s="81" t="str">
        <f t="shared" si="14"/>
        <v/>
      </c>
      <c r="L413" s="147">
        <v>63</v>
      </c>
      <c r="M413" s="147">
        <v>19</v>
      </c>
      <c r="N413" s="147">
        <v>31</v>
      </c>
    </row>
    <row r="414" spans="1:22" s="83" customFormat="1" ht="34.5" customHeight="1">
      <c r="A414" s="251" t="s">
        <v>787</v>
      </c>
      <c r="B414" s="119"/>
      <c r="C414" s="369"/>
      <c r="D414" s="375" t="s">
        <v>240</v>
      </c>
      <c r="E414" s="377" t="s">
        <v>241</v>
      </c>
      <c r="F414" s="378"/>
      <c r="G414" s="378"/>
      <c r="H414" s="379"/>
      <c r="I414" s="361"/>
      <c r="J414" s="140">
        <f t="shared" si="13"/>
        <v>43</v>
      </c>
      <c r="K414" s="81" t="str">
        <f t="shared" si="14"/>
        <v/>
      </c>
      <c r="L414" s="147">
        <v>43</v>
      </c>
      <c r="M414" s="147">
        <v>0</v>
      </c>
      <c r="N414" s="147">
        <v>0</v>
      </c>
    </row>
    <row r="415" spans="1:22" s="83" customFormat="1" ht="34.5" customHeight="1">
      <c r="A415" s="251" t="s">
        <v>788</v>
      </c>
      <c r="B415" s="119"/>
      <c r="C415" s="369"/>
      <c r="D415" s="369"/>
      <c r="E415" s="320" t="s">
        <v>242</v>
      </c>
      <c r="F415" s="321"/>
      <c r="G415" s="321"/>
      <c r="H415" s="322"/>
      <c r="I415" s="361"/>
      <c r="J415" s="140">
        <f t="shared" si="13"/>
        <v>3</v>
      </c>
      <c r="K415" s="81" t="str">
        <f t="shared" si="14"/>
        <v/>
      </c>
      <c r="L415" s="147">
        <v>3</v>
      </c>
      <c r="M415" s="147">
        <v>0</v>
      </c>
      <c r="N415" s="147">
        <v>0</v>
      </c>
    </row>
    <row r="416" spans="1:22" s="83" customFormat="1" ht="34.5" customHeight="1">
      <c r="A416" s="251" t="s">
        <v>789</v>
      </c>
      <c r="B416" s="119"/>
      <c r="C416" s="369"/>
      <c r="D416" s="369"/>
      <c r="E416" s="320" t="s">
        <v>243</v>
      </c>
      <c r="F416" s="321"/>
      <c r="G416" s="321"/>
      <c r="H416" s="322"/>
      <c r="I416" s="361"/>
      <c r="J416" s="140">
        <f t="shared" si="13"/>
        <v>1</v>
      </c>
      <c r="K416" s="81" t="str">
        <f t="shared" si="14"/>
        <v/>
      </c>
      <c r="L416" s="147">
        <v>0</v>
      </c>
      <c r="M416" s="147">
        <v>1</v>
      </c>
      <c r="N416" s="147">
        <v>0</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0</v>
      </c>
      <c r="M417" s="147">
        <v>1</v>
      </c>
      <c r="N417" s="147">
        <v>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64</v>
      </c>
      <c r="K421" s="81" t="str">
        <f t="shared" si="14"/>
        <v/>
      </c>
      <c r="L421" s="147">
        <v>17</v>
      </c>
      <c r="M421" s="147">
        <v>17</v>
      </c>
      <c r="N421" s="147">
        <v>30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70</v>
      </c>
      <c r="K430" s="193" t="str">
        <f>IF(OR(COUNTIF(L430:N430,"未確認")&gt;0,COUNTIF(L430:N430,"~*")&gt;0),"※","")</f>
        <v/>
      </c>
      <c r="L430" s="147">
        <v>20</v>
      </c>
      <c r="M430" s="147">
        <v>19</v>
      </c>
      <c r="N430" s="147">
        <v>31</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v>
      </c>
      <c r="K432" s="193" t="str">
        <f>IF(OR(COUNTIF(L432:N432,"未確認")&gt;0,COUNTIF(L432:N432,"~*")&gt;0),"※","")</f>
        <v/>
      </c>
      <c r="L432" s="147">
        <v>2</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66</v>
      </c>
      <c r="K433" s="193" t="str">
        <f>IF(OR(COUNTIF(L433:N433,"未確認")&gt;0,COUNTIF(L433:N433,"~*")&gt;0),"※","")</f>
        <v/>
      </c>
      <c r="L433" s="147">
        <v>18</v>
      </c>
      <c r="M433" s="147">
        <v>17</v>
      </c>
      <c r="N433" s="147">
        <v>31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2</v>
      </c>
      <c r="K434" s="193" t="str">
        <f>IF(OR(COUNTIF(L434:N434,"未確認")&gt;0,COUNTIF(L434:N434,"~*")&gt;0),"※","")</f>
        <v/>
      </c>
      <c r="L434" s="147">
        <v>0</v>
      </c>
      <c r="M434" s="147">
        <v>2</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v>0</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1051</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1051</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1051</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1051</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1051</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1051</v>
      </c>
    </row>
    <row r="544" spans="1:22" s="1" customFormat="1" ht="20.25" customHeight="1">
      <c r="A544" s="243"/>
      <c r="C544" s="62"/>
      <c r="D544" s="3"/>
      <c r="E544" s="3"/>
      <c r="F544" s="3"/>
      <c r="G544" s="3"/>
      <c r="H544" s="287"/>
      <c r="I544" s="67" t="s">
        <v>36</v>
      </c>
      <c r="J544" s="68"/>
      <c r="K544" s="186"/>
      <c r="L544" s="70" t="s">
        <v>1049</v>
      </c>
      <c r="M544" s="70" t="s">
        <v>1049</v>
      </c>
      <c r="N544" s="70" t="s">
        <v>1049</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1051</v>
      </c>
    </row>
    <row r="589" spans="1:22" s="1" customFormat="1" ht="20.25" customHeight="1">
      <c r="A589" s="243"/>
      <c r="C589" s="62"/>
      <c r="D589" s="3"/>
      <c r="E589" s="3"/>
      <c r="F589" s="3"/>
      <c r="G589" s="3"/>
      <c r="H589" s="287"/>
      <c r="I589" s="67" t="s">
        <v>36</v>
      </c>
      <c r="J589" s="68"/>
      <c r="K589" s="186"/>
      <c r="L589" s="70" t="s">
        <v>1049</v>
      </c>
      <c r="M589" s="70" t="s">
        <v>1049</v>
      </c>
      <c r="N589" s="70" t="s">
        <v>1049</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14</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t="s">
        <v>541</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74</v>
      </c>
      <c r="K646" s="201" t="str">
        <f t="shared" ref="K646:K660" si="33">IF(OR(COUNTIF(L646:N646,"未確認")&gt;0,COUNTIF(L646:N646,"*")&gt;0),"※","")</f>
        <v>※</v>
      </c>
      <c r="L646" s="117" t="s">
        <v>541</v>
      </c>
      <c r="M646" s="117">
        <v>29</v>
      </c>
      <c r="N646" s="117">
        <v>45</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74</v>
      </c>
      <c r="K650" s="201" t="str">
        <f t="shared" si="33"/>
        <v>※</v>
      </c>
      <c r="L650" s="117" t="s">
        <v>541</v>
      </c>
      <c r="M650" s="117">
        <v>29</v>
      </c>
      <c r="N650" s="117">
        <v>45</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v>20</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v>0</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t="str">
        <f>IF(SUM(L685:N685)=0,IF(COUNTIF(L685:N685,"未確認")&gt;0,"未確認",IF(COUNTIF(L685:N685,"~*")&gt;0,"*",SUM(L685:N685))),SUM(L685:N685))</f>
        <v>*</v>
      </c>
      <c r="K685" s="201" t="str">
        <f>IF(OR(COUNTIF(L685:N685,"未確認")&gt;0,COUNTIF(L685:N685,"*")&gt;0),"※","")</f>
        <v>※</v>
      </c>
      <c r="L685" s="117">
        <v>0</v>
      </c>
      <c r="M685" s="117" t="s">
        <v>541</v>
      </c>
      <c r="N685" s="117" t="s">
        <v>541</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7C99755-421D-41FA-A844-CE073B11E74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2019-12-23T00:29:53Z</dcterms:modified>
</cp:coreProperties>
</file>