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8061ED2-8539-4526-AAA4-28E7E684E0D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<sst xmlns="http://schemas.openxmlformats.org/spreadsheetml/2006/main" count="3100" uniqueCount="1055">
  <si>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</si>
  <si>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</si>
  <si>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</si>
  <si>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</si>
  <si>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</si>
  <si>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</si>
  <si>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</si>
  <si>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</si>
  <si>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</si>
  <si>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</si>
  <si>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</si>
  <si>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</si>
  <si>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</si>
  <si>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</si>
  <si>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</si>
  <si>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</si>
  <si>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</si>
  <si>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</si>
  <si>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</si>
  <si>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</si>
  <si>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</si>
  <si>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</si>
  <si>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</si>
  <si>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</si>
  <si>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</si>
  <si>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</si>
  <si>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</si>
  <si>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</si>
  <si>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</si>
  <si>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</si>
  <si>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</si>
  <si>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</si>
  <si>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</si>
  <si>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</si>
  <si>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</si>
  <si>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</si>
  <si>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</si>
  <si>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</si>
  <si>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</si>
  <si>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</si>
  <si>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</si>
  <si>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</si>
  <si>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</si>
  <si>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</si>
  <si>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</si>
  <si>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</si>
  <si>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</si>
  <si>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</si>
  <si>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</si>
  <si>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</si>
  <si>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</si>
  <si>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</si>
  <si>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</si>
  <si>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</si>
  <si>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</si>
  <si>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</si>
  <si>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</si>
  <si>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</si>
  <si>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</si>
  <si>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</si>
  <si>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</si>
  <si>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</si>
  <si>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</si>
  <si>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</si>
  <si>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</si>
  <si>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</si>
  <si>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</si>
  <si>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</si>
  <si>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</si>
  <si>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</si>
  <si>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</si>
  <si>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</si>
  <si>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</si>
  <si>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</si>
  <si>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</si>
  <si>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</si>
  <si>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</si>
  <si>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</si>
  <si>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</si>
  <si>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</si>
  <si>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</si>
  <si>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</si>
  <si>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</si>
  <si>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</si>
  <si>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</si>
  <si>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</si>
  <si>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</si>
  <si>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</si>
  <si>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</si>
  <si>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</si>
  <si>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</si>
  <si>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</si>
  <si>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</si>
  <si>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</si>
  <si>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</si>
  <si>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</si>
  <si>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</si>
  <si>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</si>
  <si>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</si>
  <si>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</si>
  <si>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</si>
  <si>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</si>
  <si>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</si>
  <si>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</si>
  <si>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</si>
  <si>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</si>
  <si>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</si>
  <si>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</si>
  <si>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</si>
  <si>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</si>
  <si>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</si>
  <si>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</si>
  <si>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</si>
  <si>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</si>
  <si>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</si>
  <si>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</si>
  <si>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</si>
  <si>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</si>
  <si>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</si>
  <si>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</si>
  <si>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</si>
  <si>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</si>
  <si>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</si>
  <si>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</si>
  <si>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</si>
  <si>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</si>
  <si>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</si>
  <si>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</si>
  <si>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</si>
  <si>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</si>
  <si>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</si>
  <si>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</si>
  <si>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</si>
  <si>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</si>
  <si>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</si>
  <si>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</si>
  <si>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</si>
  <si>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</si>
  <si>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</si>
  <si>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</si>
  <si>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</si>
  <si>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</si>
  <si>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</si>
  <si>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</si>
  <si>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</si>
  <si>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</si>
  <si>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</si>
  <si>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</si>
  <si>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</si>
  <si>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</si>
  <si>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</si>
  <si>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</si>
  <si>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</si>
  <si>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</si>
  <si>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</si>
  <si>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</si>
  <si>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</si>
  <si>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</si>
  <si>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</si>
  <si>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</si>
  <si>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</si>
  <si>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</si>
  <si>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</si>
  <si>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</si>
  <si>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</si>
  <si>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</si>
  <si>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</si>
  <si>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</si>
  <si>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</si>
  <si>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</si>
  <si>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</si>
  <si>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</si>
  <si>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</si>
  <si>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</si>
  <si>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</si>
  <si>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</si>
  <si>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</si>
  <si>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</si>
  <si>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</si>
  <si>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</si>
  <si>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</si>
  <si>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</si>
  <si>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</si>
  <si>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</si>
  <si>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</si>
  <si>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</si>
  <si>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</si>
  <si>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</si>
  <si>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</si>
  <si>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</si>
  <si>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</si>
  <si>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</si>
  <si>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</si>
  <si>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</si>
  <si>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</si>
  <si>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</si>
  <si>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</si>
  <si>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</si>
  <si>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</si>
  <si>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</si>
  <si>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</si>
  <si>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</si>
  <si>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</si>
  <si>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</si>
  <si>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</si>
  <si>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</si>
  <si>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</si>
  <si>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</si>
  <si>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</si>
  <si>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</si>
  <si>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</si>
  <si>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</si>
  <si>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</si>
  <si>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</si>
  <si>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</si>
  <si>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</si>
  <si>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</si>
  <si>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</si>
  <si>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</si>
  <si>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</si>
  <si>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</si>
  <si>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</si>
  <si>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</si>
  <si>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</si>
  <si>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</si>
  <si>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</si>
  <si>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</si>
  <si>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</si>
  <si>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</si>
  <si>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</si>
  <si>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</si>
  <si>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</si>
  <si>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</si>
  <si>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</si>
  <si>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</si>
  <si>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</si>
  <si>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</si>
  <si>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</si>
  <si>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</si>
  <si>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</si>
  <si>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</si>
  <si>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</si>
  <si>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</si>
  <si>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</si>
  <si>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</si>
  <si>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</si>
  <si>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</si>
  <si>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</si>
  <si>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</si>
  <si>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</si>
  <si>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</si>
  <si>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</si>
  <si>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</si>
  <si>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</si>
  <si>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</si>
  <si>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</si>
  <si>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</si>
  <si>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</si>
  <si>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</si>
  <si>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</si>
  <si>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</si>
  <si>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</si>
  <si>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</si>
  <si>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</si>
  <si>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</si>
  <si>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</si>
  <si>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</si>
  <si>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</si>
  <si>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</si>
  <si>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</si>
  <si>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</si>
  <si>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</si>
  <si>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</si>
  <si>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</si>
  <si>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</si>
  <si>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</si>
  <si>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</si>
  <si>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</si>
  <si>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</si>
  <si>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</si>
  <si>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</si>
  <si>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</si>
  <si>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</si>
  <si>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</si>
  <si>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</si>
  <si>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</si>
  <si>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</si>
  <si>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</si>
  <si>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</si>
  <si>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</si>
  <si>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</si>
  <si>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</si>
  <si>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</si>
  <si>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</si>
  <si>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</si>
  <si>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</si>
  <si>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</si>
  <si>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</si>
  <si>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</si>
  <si>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</si>
  <si>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</si>
  <si>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</si>
  <si>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</si>
  <si>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</si>
  <si>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</si>
  <si>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</si>
  <si>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</si>
  <si>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</si>
  <si>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</si>
  <si>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</si>
  <si>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</si>
  <si>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</si>
  <si>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</si>
  <si>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</si>
  <si>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</si>
  <si>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</si>
  <si>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</si>
  <si>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</si>
  <si>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</si>
  <si>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</si>
  <si>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</si>
  <si>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</si>
  <si>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</si>
  <si>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</si>
  <si>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</si>
  <si>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</si>
  <si>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</si>
  <si>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</si>
  <si>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</si>
  <si>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</si>
  <si>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</si>
  <si>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</si>
  <si>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</si>
  <si>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</si>
  <si>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</si>
  <si>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</si>
  <si>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</si>
  <si>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</si>
  <si>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</si>
  <si>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</si>
  <si>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</si>
  <si>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</si>
  <si>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</si>
  <si>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</si>
  <si>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</si>
  <si>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</si>
  <si>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</si>
  <si>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</si>
  <si>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</si>
  <si>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</si>
  <si>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</si>
  <si>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</si>
  <si>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</si>
  <si>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</si>
  <si>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</si>
  <si>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</si>
  <si>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</si>
  <si>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</si>
  <si>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</si>
  <si>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</si>
  <si>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</si>
  <si>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</si>
  <si>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</si>
  <si>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</si>
  <si>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</si>
  <si>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</si>
  <si>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</si>
  <si>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</si>
  <si>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</si>
  <si>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</si>
  <si>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</si>
  <si>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</si>
  <si>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</si>
  <si>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</si>
  <si>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</si>
  <si>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</si>
  <si>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</si>
  <si>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</si>
  <si>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</si>
  <si>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</si>
  <si>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</si>
  <si>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</si>
  <si>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</si>
  <si>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</si>
  <si>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</si>
  <si>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</si>
  <si>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</si>
  <si>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</si>
  <si>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</si>
  <si>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</si>
  <si>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</si>
  <si>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</si>
  <si>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</si>
  <si>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</si>
  <si>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</si>
  <si>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</si>
  <si>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</si>
  <si>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</si>
  <si>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</si>
  <si>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</si>
  <si>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</si>
  <si>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</si>
  <si>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</si>
  <si>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</si>
  <si>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</si>
  <si>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</si>
  <si>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</si>
  <si>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</si>
  <si>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</si>
  <si>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</si>
  <si>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</si>
  <si>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</si>
  <si>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</si>
  <si>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</si>
  <si>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</si>
  <si>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</si>
  <si>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</si>
  <si>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</si>
  <si>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</si>
  <si>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</si>
  <si>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</si>
  <si>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</si>
  <si>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</si>
  <si>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</si>
  <si>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</si>
  <si>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</si>
  <si>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</si>
  <si>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</si>
  <si>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</si>
  <si>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</si>
  <si>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</si>
  <si>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</si>
  <si>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</si>
  <si>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</si>
  <si>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</si>
  <si>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</si>
  <si>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</si>
  <si>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</si>
  <si>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</si>
  <si>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</si>
  <si>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</si>
  <si>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</si>
  <si>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</si>
  <si>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</si>
  <si>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</si>
  <si>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</si>
  <si>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</si>
  <si>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</si>
  <si>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</si>
  <si>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</si>
  <si>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</si>
  <si>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</si>
  <si>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</si>
  <si>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</si>
  <si>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</si>
  <si>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</si>
  <si>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</si>
  <si>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</si>
  <si>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</si>
  <si>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</si>
  <si>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</si>
  <si>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</si>
  <si>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</si>
  <si>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</si>
  <si>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</si>
  <si>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</si>
  <si>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</si>
  <si>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</si>
  <si>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</si>
  <si>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</si>
  <si>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</si>
  <si>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</si>
  <si>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</si>
  <si>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</si>
  <si>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</si>
  <si>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</si>
  <si>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</si>
  <si>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</si>
  <si>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</si>
  <si>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</si>
  <si>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</si>
  <si>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</si>
  <si>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</si>
  <si>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</si>
  <si>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</si>
  <si>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</si>
  <si>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</si>
  <si>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</si>
  <si>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</si>
  <si>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</si>
  <si>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</si>
  <si>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</si>
  <si>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</si>
  <si>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</si>
  <si>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</si>
  <si>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</si>
  <si>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</si>
  <si>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</si>
  <si>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</si>
  <si>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</si>
  <si>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</si>
  <si>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</si>
  <si>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</si>
  <si>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</si>
  <si>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</si>
  <si>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</si>
  <si>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</si>
  <si>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</si>
  <si>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</si>
  <si>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</si>
  <si>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</si>
  <si>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</si>
  <si>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</si>
  <si>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</si>
  <si>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</si>
  <si>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</si>
  <si>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</si>
  <si>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</si>
  <si>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</si>
  <si>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</si>
  <si>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</si>
  <si>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</si>
  <si>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</si>
  <si>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</si>
  <si>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</si>
  <si>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</si>
  <si>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</si>
  <si>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</si>
  <si>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</si>
  <si>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</si>
  <si>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</si>
  <si>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</si>
  <si>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</si>
  <si>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</si>
  <si>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</si>
  <si>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</si>
  <si>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</si>
  <si>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</si>
  <si>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</si>
  <si>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</si>
  <si>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</si>
  <si>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</si>
  <si>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</si>
  <si>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</si>
  <si>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</si>
  <si>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</si>
  <si>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</si>
  <si>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</si>
  <si>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</si>
  <si>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</si>
  <si>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</si>
  <si>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</si>
  <si>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</si>
  <si>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</si>
  <si>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</si>
  <si>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</si>
  <si>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</si>
  <si>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</si>
  <si>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</si>
  <si>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</si>
  <si>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</si>
  <si>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</si>
  <si>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</si>
  <si>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</si>
  <si>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</si>
  <si>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</si>
  <si>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</si>
  <si>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</si>
  <si>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</si>
  <si>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</si>
  <si>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</si>
  <si>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</si>
  <si>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</si>
  <si>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</si>
  <si>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</si>
  <si>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</si>
  <si>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</si>
  <si>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</si>
  <si>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</si>
  <si>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</si>
  <si>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</si>
  <si>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</si>
  <si>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</si>
  <si>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</si>
  <si>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</si>
  <si>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</si>
  <si>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</si>
  <si>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</si>
  <si>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</si>
  <si>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</si>
  <si>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</si>
  <si>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</si>
  <si>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</si>
  <si>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</si>
  <si>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</si>
  <si>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</si>
  <si>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</si>
  <si>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</si>
  <si>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</si>
  <si>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</si>
  <si>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</si>
  <si>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</si>
  <si>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</si>
  <si>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</si>
  <si>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</si>
  <si>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</si>
  <si>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</si>
  <si>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</si>
  <si>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</si>
  <si>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</si>
  <si>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</si>
  <si>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</si>
  <si>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</si>
  <si>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</si>
  <si>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</si>
  <si>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</si>
  <si>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</si>
  <si>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</si>
  <si>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</si>
  <si>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</si>
  <si>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</si>
  <si>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</si>
  <si>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</si>
  <si>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</si>
  <si>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</si>
  <si>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</si>
  <si>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</si>
  <si>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</si>
  <si>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</si>
  <si>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</si>
  <si>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</si>
  <si>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</si>
  <si>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</si>
  <si>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</si>
  <si>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</si>
  <si>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</si>
  <si>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</si>
  <si>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</si>
  <si>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</si>
  <si>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</si>
  <si>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</si>
  <si>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</si>
  <si>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</si>
  <si>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</si>
  <si>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</si>
  <si>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</si>
  <si>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</si>
  <si>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</si>
  <si>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</si>
  <si>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</si>
  <si>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</si>
  <si>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</si>
  <si>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</si>
  <si>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</si>
  <si>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</si>
  <si>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</si>
  <si>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</si>
  <si>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</si>
  <si>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</si>
  <si>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</si>
  <si>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</si>
  <si>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</si>
  <si>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</si>
  <si>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</si>
  <si>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</si>
  <si>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</si>
  <si>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</si>
  <si>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</si>
  <si>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</si>
  <si>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</si>
  <si>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</si>
  <si>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</si>
  <si>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</si>
  <si>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</si>
  <si>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</si>
  <si>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</si>
  <si>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</si>
  <si>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</si>
  <si>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</si>
  <si>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</si>
  <si>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</si>
  <si>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</si>
  <si>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</si>
  <si>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</si>
  <si>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</si>
  <si>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</si>
  <si>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</si>
  <si>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</si>
  <si>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</si>
  <si>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</si>
  <si>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</si>
  <si>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</si>
  <si>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</si>
  <si>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</si>
  <si>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</si>
  <si>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</si>
  <si>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</si>
  <si>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</si>
  <si>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</si>
  <si>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</si>
  <si>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</si>
  <si>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</si>
  <si>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</si>
  <si>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</si>
  <si>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</si>
  <si>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</si>
  <si>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</si>
  <si>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</si>
  <si>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</si>
  <si>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</si>
  <si>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</si>
  <si>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</si>
  <si>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</si>
  <si>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</si>
  <si>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</si>
  <si>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</si>
  <si>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</si>
  <si>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</si>
  <si>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</si>
  <si>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</si>
  <si>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</si>
  <si>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</si>
  <si>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</si>
  <si>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</si>
  <si>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</si>
  <si>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</si>
  <si>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</si>
  <si>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</si>
  <si>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</si>
  <si>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</si>
  <si>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</si>
  <si>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</si>
  <si>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</si>
  <si>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</si>
  <si>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</si>
  <si>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</si>
  <si>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</si>
  <si>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</si>
  <si>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</si>
  <si>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</si>
  <si>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</si>
  <si>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</si>
  <si>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</si>
  <si>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</si>
  <si>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</si>
  <si>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</si>
  <si>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</si>
  <si>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</si>
  <si>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</si>
  <si>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</si>
  <si>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</si>
  <si>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</si>
  <si>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</si>
  <si>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</si>
  <si>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</si>
  <si>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</si>
  <si>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</si>
  <si>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</si>
  <si>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</si>
  <si>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</si>
  <si>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</si>
  <si>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</si>
  <si>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</si>
  <si>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</si>
  <si>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</si>
  <si>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</si>
  <si>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</si>
  <si>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</si>
  <si>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</si>
  <si>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</si>
  <si>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</si>
  <si>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</si>
  <si>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</si>
  <si>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</si>
  <si>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</si>
  <si>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</si>
  <si>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</si>
  <si>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</si>
  <si>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</si>
  <si>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</si>
  <si>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</si>
  <si>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</si>
  <si>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</si>
  <si>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</si>
  <si>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</si>
  <si>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</si>
  <si>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</si>
  <si>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</si>
  <si>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</si>
  <si>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</si>
  <si>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</si>
  <si>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</si>
  <si>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</si>
  <si>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</si>
  <si>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</si>
  <si>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</si>
  <si>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</si>
  <si>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</si>
  <si>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</si>
  <si>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</si>
  <si>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</si>
  <si>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</si>
  <si>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</si>
  <si>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</si>
  <si>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</si>
  <si>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</si>
  <si>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</si>
  <si>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</si>
  <si>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</si>
  <si>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</si>
  <si>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</si>
  <si>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</si>
  <si>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</si>
  <si>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</si>
  <si>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</si>
  <si>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</si>
  <si>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</si>
  <si>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</si>
  <si>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</si>
  <si>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</si>
  <si>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</si>
  <si>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</si>
  <si>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</si>
  <si>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</si>
  <si>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</si>
  <si>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</si>
  <si>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</si>
  <si>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</si>
  <si>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</si>
  <si>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</si>
  <si>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</si>
  <si>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</si>
  <si>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</si>
  <si>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</si>
  <si>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</si>
  <si>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</si>
  <si>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</si>
  <si>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</si>
  <si>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</si>
  <si>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</si>
  <si>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</si>
  <si>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</si>
  <si>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</si>
  <si>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</si>
  <si>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</si>
  <si>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</si>
  <si>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</si>
  <si>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</si>
  <si>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</si>
  <si>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</si>
  <si>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</si>
  <si>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</si>
  <si>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</si>
  <si>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</si>
  <si>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</si>
  <si>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</si>
  <si>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</si>
  <si>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</si>
  <si>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</si>
  <si>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</si>
  <si>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</si>
  <si>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</si>
  <si>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</si>
  <si>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</si>
  <si>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</si>
  <si>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</si>
  <si>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</si>
  <si>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</si>
  <si>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</si>
  <si>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</si>
  <si>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</si>
  <si>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</si>
  <si>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</si>
  <si>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</si>
  <si>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</si>
  <si>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</si>
  <si>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</si>
  <si>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</si>
  <si>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</si>
  <si>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</si>
  <si>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</si>
  <si>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</si>
  <si>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</si>
  <si>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</si>
  <si>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</si>
  <si>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</si>
  <si>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</si>
  <si>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</si>
  <si>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</si>
  <si>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</si>
  <si>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</si>
  <si>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</si>
  <si>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</si>
  <si>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</si>
  <si>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</si>
  <si>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</si>
  <si>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</si>
  <si>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</si>
  <si>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</si>
  <si>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</si>
  <si>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</si>
  <si>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</si>
  <si>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</si>
  <si>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</si>
  <si>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</si>
  <si>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</si>
  <si>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</si>
  <si>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</si>
  <si>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</si>
  <si>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</si>
  <si>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</si>
  <si>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</si>
  <si>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</si>
  <si>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</si>
  <si>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</si>
  <si>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</si>
  <si>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</si>
  <si>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</si>
  <si>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</si>
  <si>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</si>
  <si>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</si>
  <si>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</si>
  <si>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</si>
  <si>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</si>
  <si>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</si>
  <si>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</si>
  <si>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</si>
  <si>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</si>
  <si>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</si>
  <si>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</si>
  <si>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</si>
  <si>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</si>
  <si>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</si>
  <si>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</si>
  <si>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</si>
  <si>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</si>
  <si>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</si>
  <si>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</si>
  <si>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</si>
  <si>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</si>
  <si>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</si>
  <si>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</si>
  <si>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</si>
  <si>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</si>
  <si>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</si>
  <si>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</si>
  <si>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</si>
  <si>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</si>
  <si>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</si>
  <si>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</si>
  <si>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</si>
  <si>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</si>
  <si>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</si>
  <si>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</si>
  <si>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</si>
  <si>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</si>
  <si>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</si>
  <si>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</si>
  <si>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</si>
  <si>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</si>
  <si>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</si>
  <si>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</si>
  <si>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</si>
  <si>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</si>
  <si>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</si>
  <si>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</si>
  <si>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</si>
  <si>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</si>
  <si>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</si>
  <si>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</si>
  <si>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</si>
  <si>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</si>
  <si>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</si>
  <si>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</si>
  <si>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</si>
  <si>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</si>
  <si>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</si>
  <si>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</si>
  <si>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</si>
  <si>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</si>
  <si>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</si>
  <si>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</si>
  <si>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</si>
  <si>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</si>
  <si>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</si>
  <si>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</si>
  <si>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</si>
  <si>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</si>
  <si>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</si>
  <si>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</si>
  <si>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</si>
  <si>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</si>
  <si>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</si>
  <si>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</si>
  <si>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</si>
  <si>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</si>
  <si>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</si>
  <si>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</si>
  <si>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</si>
  <si>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</si>
  <si>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</si>
  <si>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</si>
  <si>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</si>
  <si>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</si>
  <si>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</si>
  <si>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</si>
  <si>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</si>
  <si>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</si>
  <si>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</si>
  <si>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</si>
  <si>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</si>
  <si>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</si>
  <si>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</si>
  <si>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</si>
  <si>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</si>
  <si>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</si>
  <si>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</si>
  <si>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</si>
  <si>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</si>
  <si>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</si>
  <si>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</si>
  <si>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</si>
  <si>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</si>
  <si>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</si>
  <si>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</si>
  <si>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</si>
  <si>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</si>
  <si>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</si>
  <si>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</si>
  <si>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</si>
  <si>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</si>
  <si>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</si>
  <si>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</si>
  <si>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</si>
  <si>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</si>
  <si>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</si>
  <si>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</si>
  <si>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医療法人協友会メディカルトピア草加病院</t>
    <phoneticPr fontId="3"/>
  </si>
  <si>
    <t>〒340-0028 草加市谷塚１－１１－１８</t>
    <phoneticPr fontId="3"/>
  </si>
  <si>
    <t>〇</t>
  </si>
  <si>
    <t>医療法人</t>
  </si>
  <si>
    <t>複数の診療科で活用</t>
  </si>
  <si>
    <t>内科</t>
  </si>
  <si>
    <t>消化器内科（胃腸内科）</t>
  </si>
  <si>
    <t>整形外科</t>
  </si>
  <si>
    <t>急性期一般入院料１</t>
  </si>
  <si>
    <t>ＤＰＣ病院ではない</t>
  </si>
  <si>
    <t>有</t>
  </si>
  <si>
    <t>看護必要度Ⅰ</t>
    <phoneticPr fontId="3"/>
  </si>
  <si>
    <t>３階病棟（コンフォート病棟）</t>
  </si>
  <si>
    <t>急性期機能</t>
  </si>
  <si>
    <t>婦人科</t>
  </si>
  <si>
    <t>外科</t>
  </si>
  <si>
    <t>泌尿器科</t>
  </si>
  <si>
    <t>４階病棟（プレミアム病棟）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</si>
</sst>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80</v>
      </c>
      <c r="K99" s="237" t="str">
        <f>IF(OR(COUNTIF(L99:M99,"未確認")&gt;0,COUNTIF(L99:M99,"~*")&gt;0),"※","")</f>
        <v/>
      </c>
      <c r="L99" s="258">
        <v>50</v>
      </c>
      <c r="M99" s="258">
        <v>30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IF(OR(COUNTIF(L101:M101,"未確認")&gt;0,COUNTIF(L101:M101,"~*")&gt;0),"※","")</f>
        <v/>
      </c>
      <c r="L101" s="258">
        <v>50</v>
      </c>
      <c r="M101" s="258">
        <v>30</v>
      </c>
    </row>
    <row r="102" spans="1:22" s="83" customFormat="1" ht="34.5" customHeight="1">
      <c r="A102" s="244" t="s">
        <v>610</v>
      </c>
      <c r="B102" s="84"/>
      <c r="C102" s="377"/>
      <c r="D102" s="379"/>
      <c r="E102" s="317" t="s">
        <v>612</v>
      </c>
      <c r="F102" s="318"/>
      <c r="G102" s="318"/>
      <c r="H102" s="319"/>
      <c r="I102" s="420"/>
      <c r="J102" s="256">
        <f t="shared" si="0"/>
        <v>80</v>
      </c>
      <c r="K102" s="237" t="str">
        <f t="shared" ref="K102:K111" si="1">IF(OR(COUNTIF(L101:M101,"未確認")&gt;0,COUNTIF(L101:M101,"~*")&gt;0),"※","")</f>
        <v/>
      </c>
      <c r="L102" s="258">
        <v>50</v>
      </c>
      <c r="M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row>
    <row r="123" spans="1:22" s="83" customFormat="1" ht="40.5" customHeight="1">
      <c r="A123" s="244" t="s">
        <v>620</v>
      </c>
      <c r="B123" s="1"/>
      <c r="C123" s="289"/>
      <c r="D123" s="290"/>
      <c r="E123" s="377"/>
      <c r="F123" s="378"/>
      <c r="G123" s="378"/>
      <c r="H123" s="379"/>
      <c r="I123" s="341"/>
      <c r="J123" s="105"/>
      <c r="K123" s="106"/>
      <c r="L123" s="98" t="s">
        <v>1044</v>
      </c>
      <c r="M123" s="98" t="s">
        <v>1053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50</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205</v>
      </c>
      <c r="K145" s="264" t="str">
        <f t="shared" ref="K145:K176" si="3">IF(OR(COUNTIF(L145:M145,"未確認")&gt;0,COUNTIF(L145:M145,"~*")&gt;0),"※","")</f>
        <v/>
      </c>
      <c r="L145" s="117">
        <v>82</v>
      </c>
      <c r="M145" s="117">
        <v>123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17</v>
      </c>
      <c r="K220" s="264" t="str">
        <f t="shared" si="7"/>
        <v>※</v>
      </c>
      <c r="L220" s="117">
        <v>17</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16.899999999999999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56</v>
      </c>
      <c r="K269" s="81" t="str">
        <f t="shared" si="8"/>
        <v/>
      </c>
      <c r="L269" s="147">
        <v>28</v>
      </c>
      <c r="M269" s="147">
        <v>28</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1.5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11</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13</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11</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0.3</v>
      </c>
      <c r="M298" s="148">
        <v>3.1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2302</v>
      </c>
      <c r="K392" s="81" t="str">
        <f t="shared" ref="K392:K397" si="12">IF(OR(COUNTIF(L392:M392,"未確認")&gt;0,COUNTIF(L392:M392,"~*")&gt;0),"※","")</f>
        <v/>
      </c>
      <c r="L392" s="147">
        <v>1057</v>
      </c>
      <c r="M392" s="147">
        <v>1245</v>
      </c>
    </row>
    <row r="393" spans="1:22" s="83" customFormat="1" ht="34.5" customHeight="1">
      <c r="A393" s="249" t="s">
        <v>773</v>
      </c>
      <c r="B393" s="84"/>
      <c r="C393" s="370"/>
      <c r="D393" s="380"/>
      <c r="E393" s="320" t="s">
        <v>224</v>
      </c>
      <c r="F393" s="321"/>
      <c r="G393" s="321"/>
      <c r="H393" s="322"/>
      <c r="I393" s="343"/>
      <c r="J393" s="140">
        <f t="shared" si="11"/>
        <v>1854</v>
      </c>
      <c r="K393" s="81" t="str">
        <f t="shared" si="12"/>
        <v/>
      </c>
      <c r="L393" s="147">
        <v>736</v>
      </c>
      <c r="M393" s="147">
        <v>1118</v>
      </c>
    </row>
    <row r="394" spans="1:22" s="83" customFormat="1" ht="34.5" customHeight="1">
      <c r="A394" s="250" t="s">
        <v>774</v>
      </c>
      <c r="B394" s="84"/>
      <c r="C394" s="370"/>
      <c r="D394" s="381"/>
      <c r="E394" s="320" t="s">
        <v>225</v>
      </c>
      <c r="F394" s="321"/>
      <c r="G394" s="321"/>
      <c r="H394" s="322"/>
      <c r="I394" s="343"/>
      <c r="J394" s="140">
        <f t="shared" si="11"/>
        <v>420</v>
      </c>
      <c r="K394" s="81" t="str">
        <f t="shared" si="12"/>
        <v/>
      </c>
      <c r="L394" s="147">
        <v>298</v>
      </c>
      <c r="M394" s="147">
        <v>122</v>
      </c>
    </row>
    <row r="395" spans="1:22" s="83" customFormat="1" ht="34.5" customHeight="1">
      <c r="A395" s="250" t="s">
        <v>775</v>
      </c>
      <c r="B395" s="84"/>
      <c r="C395" s="370"/>
      <c r="D395" s="382"/>
      <c r="E395" s="320" t="s">
        <v>226</v>
      </c>
      <c r="F395" s="321"/>
      <c r="G395" s="321"/>
      <c r="H395" s="322"/>
      <c r="I395" s="343"/>
      <c r="J395" s="140">
        <f t="shared" si="11"/>
        <v>28</v>
      </c>
      <c r="K395" s="81" t="str">
        <f t="shared" si="12"/>
        <v/>
      </c>
      <c r="L395" s="147">
        <v>23</v>
      </c>
      <c r="M395" s="147">
        <v>5</v>
      </c>
    </row>
    <row r="396" spans="1:22" s="83" customFormat="1" ht="34.5" customHeight="1">
      <c r="A396" s="250" t="s">
        <v>776</v>
      </c>
      <c r="B396" s="1"/>
      <c r="C396" s="370"/>
      <c r="D396" s="320" t="s">
        <v>227</v>
      </c>
      <c r="E396" s="321"/>
      <c r="F396" s="321"/>
      <c r="G396" s="321"/>
      <c r="H396" s="322"/>
      <c r="I396" s="343"/>
      <c r="J396" s="140">
        <f t="shared" si="11"/>
        <v>22569</v>
      </c>
      <c r="K396" s="81" t="str">
        <f t="shared" si="12"/>
        <v/>
      </c>
      <c r="L396" s="147">
        <v>14161</v>
      </c>
      <c r="M396" s="147">
        <v>8408</v>
      </c>
    </row>
    <row r="397" spans="1:22" s="83" customFormat="1" ht="34.5" customHeight="1">
      <c r="A397" s="250" t="s">
        <v>777</v>
      </c>
      <c r="B397" s="119"/>
      <c r="C397" s="370"/>
      <c r="D397" s="320" t="s">
        <v>228</v>
      </c>
      <c r="E397" s="321"/>
      <c r="F397" s="321"/>
      <c r="G397" s="321"/>
      <c r="H397" s="322"/>
      <c r="I397" s="344"/>
      <c r="J397" s="140">
        <f t="shared" si="11"/>
        <v>2299</v>
      </c>
      <c r="K397" s="81" t="str">
        <f t="shared" si="12"/>
        <v/>
      </c>
      <c r="L397" s="147">
        <v>1068</v>
      </c>
      <c r="M397" s="147">
        <v>1231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2302</v>
      </c>
      <c r="K405" s="81" t="str">
        <f t="shared" ref="K405:K422" si="14">IF(OR(COUNTIF(L405:M405,"未確認")&gt;0,COUNTIF(L405:M405,"~*")&gt;0),"※","")</f>
        <v/>
      </c>
      <c r="L405" s="147">
        <v>1057</v>
      </c>
      <c r="M405" s="147">
        <v>1245</v>
      </c>
    </row>
    <row r="406" spans="1:22" s="83" customFormat="1" ht="34.5" customHeight="1">
      <c r="A406" s="251" t="s">
        <v>779</v>
      </c>
      <c r="B406" s="119"/>
      <c r="C406" s="369"/>
      <c r="D406" s="375" t="s">
        <v>233</v>
      </c>
      <c r="E406" s="377" t="s">
        <v>234</v>
      </c>
      <c r="F406" s="378"/>
      <c r="G406" s="378"/>
      <c r="H406" s="379"/>
      <c r="I406" s="361"/>
      <c r="J406" s="140">
        <f t="shared" si="13"/>
        <v>60</v>
      </c>
      <c r="K406" s="81" t="str">
        <f t="shared" si="14"/>
        <v/>
      </c>
      <c r="L406" s="147">
        <v>38</v>
      </c>
      <c r="M406" s="147">
        <v>22</v>
      </c>
    </row>
    <row r="407" spans="1:22" s="83" customFormat="1" ht="34.5" customHeight="1">
      <c r="A407" s="251" t="s">
        <v>780</v>
      </c>
      <c r="B407" s="119"/>
      <c r="C407" s="369"/>
      <c r="D407" s="369"/>
      <c r="E407" s="320" t="s">
        <v>235</v>
      </c>
      <c r="F407" s="321"/>
      <c r="G407" s="321"/>
      <c r="H407" s="322"/>
      <c r="I407" s="361"/>
      <c r="J407" s="140">
        <f t="shared" si="13"/>
        <v>2210</v>
      </c>
      <c r="K407" s="81" t="str">
        <f t="shared" si="14"/>
        <v/>
      </c>
      <c r="L407" s="147">
        <v>995</v>
      </c>
      <c r="M407" s="147">
        <v>1215</v>
      </c>
    </row>
    <row r="408" spans="1:22" s="83" customFormat="1" ht="34.5" customHeight="1">
      <c r="A408" s="251" t="s">
        <v>781</v>
      </c>
      <c r="B408" s="119"/>
      <c r="C408" s="369"/>
      <c r="D408" s="369"/>
      <c r="E408" s="320" t="s">
        <v>236</v>
      </c>
      <c r="F408" s="321"/>
      <c r="G408" s="321"/>
      <c r="H408" s="322"/>
      <c r="I408" s="361"/>
      <c r="J408" s="140">
        <f t="shared" si="13"/>
        <v>14</v>
      </c>
      <c r="K408" s="81" t="str">
        <f t="shared" si="14"/>
        <v/>
      </c>
      <c r="L408" s="147">
        <v>9</v>
      </c>
      <c r="M408" s="147">
        <v>5</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15</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2299</v>
      </c>
      <c r="K413" s="81" t="str">
        <f t="shared" si="14"/>
        <v/>
      </c>
      <c r="L413" s="147">
        <v>1068</v>
      </c>
      <c r="M413" s="147">
        <v>1231</v>
      </c>
    </row>
    <row r="414" spans="1:22" s="83" customFormat="1" ht="34.5" customHeight="1">
      <c r="A414" s="251" t="s">
        <v>787</v>
      </c>
      <c r="B414" s="119"/>
      <c r="C414" s="369"/>
      <c r="D414" s="375" t="s">
        <v>240</v>
      </c>
      <c r="E414" s="377" t="s">
        <v>241</v>
      </c>
      <c r="F414" s="378"/>
      <c r="G414" s="378"/>
      <c r="H414" s="379"/>
      <c r="I414" s="361"/>
      <c r="J414" s="140">
        <f t="shared" si="13"/>
        <v>60</v>
      </c>
      <c r="K414" s="81" t="str">
        <f t="shared" si="14"/>
        <v/>
      </c>
      <c r="L414" s="147">
        <v>22</v>
      </c>
      <c r="M414" s="147">
        <v>38</v>
      </c>
    </row>
    <row r="415" spans="1:22" s="83" customFormat="1" ht="34.5" customHeight="1">
      <c r="A415" s="251" t="s">
        <v>788</v>
      </c>
      <c r="B415" s="119"/>
      <c r="C415" s="369"/>
      <c r="D415" s="369"/>
      <c r="E415" s="320" t="s">
        <v>242</v>
      </c>
      <c r="F415" s="321"/>
      <c r="G415" s="321"/>
      <c r="H415" s="322"/>
      <c r="I415" s="361"/>
      <c r="J415" s="140">
        <f t="shared" si="13"/>
        <v>2088</v>
      </c>
      <c r="K415" s="81" t="str">
        <f t="shared" si="14"/>
        <v/>
      </c>
      <c r="L415" s="147">
        <v>924</v>
      </c>
      <c r="M415" s="147">
        <v>1164</v>
      </c>
    </row>
    <row r="416" spans="1:22" s="83" customFormat="1" ht="34.5" customHeight="1">
      <c r="A416" s="251" t="s">
        <v>789</v>
      </c>
      <c r="B416" s="119"/>
      <c r="C416" s="369"/>
      <c r="D416" s="369"/>
      <c r="E416" s="320" t="s">
        <v>243</v>
      </c>
      <c r="F416" s="321"/>
      <c r="G416" s="321"/>
      <c r="H416" s="322"/>
      <c r="I416" s="361"/>
      <c r="J416" s="140">
        <f t="shared" si="13"/>
        <v>42</v>
      </c>
      <c r="K416" s="81" t="str">
        <f t="shared" si="14"/>
        <v/>
      </c>
      <c r="L416" s="147">
        <v>25</v>
      </c>
      <c r="M416" s="147">
        <v>17</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16</v>
      </c>
      <c r="M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23</v>
      </c>
      <c r="M420" s="147">
        <v>7</v>
      </c>
    </row>
    <row r="421" spans="1:22" s="83" customFormat="1" ht="34.5" customHeight="1">
      <c r="A421" s="251" t="s">
        <v>794</v>
      </c>
      <c r="B421" s="119"/>
      <c r="C421" s="369"/>
      <c r="D421" s="369"/>
      <c r="E421" s="320" t="s">
        <v>247</v>
      </c>
      <c r="F421" s="321"/>
      <c r="G421" s="321"/>
      <c r="H421" s="322"/>
      <c r="I421" s="361"/>
      <c r="J421" s="140">
        <f t="shared" si="13"/>
        <v>57</v>
      </c>
      <c r="K421" s="81" t="str">
        <f t="shared" si="14"/>
        <v/>
      </c>
      <c r="L421" s="147">
        <v>52</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2239</v>
      </c>
      <c r="K430" s="193" t="str">
        <f>IF(OR(COUNTIF(L430:M430,"未確認")&gt;0,COUNTIF(L430:M430,"~*")&gt;0),"※","")</f>
        <v/>
      </c>
      <c r="L430" s="147">
        <v>1046</v>
      </c>
      <c r="M430" s="147">
        <v>1193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6</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29</v>
      </c>
      <c r="K432" s="193" t="str">
        <f>IF(OR(COUNTIF(L432:M432,"未確認")&gt;0,COUNTIF(L432:M432,"~*")&gt;0),"※","")</f>
        <v/>
      </c>
      <c r="L432" s="147">
        <v>19</v>
      </c>
      <c r="M432" s="147">
        <v>10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2195</v>
      </c>
      <c r="K433" s="193" t="str">
        <f>IF(OR(COUNTIF(L433:M433,"未確認")&gt;0,COUNTIF(L433:M433,"~*")&gt;0),"※","")</f>
        <v/>
      </c>
      <c r="L433" s="147">
        <v>1017</v>
      </c>
      <c r="M433" s="147">
        <v>1178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v>
      </c>
      <c r="K434" s="193" t="str">
        <f>IF(OR(COUNTIF(L434:M434,"未確認")&gt;0,COUNTIF(L434:M434,"~*")&gt;0),"※","")</f>
        <v/>
      </c>
      <c r="L434" s="147">
        <v>4</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149</v>
      </c>
      <c r="K468" s="201" t="str">
        <f t="shared" ref="K468:K475" si="16">IF(OR(COUNTIF(L468:M468,"未確認")&gt;0,COUNTIF(L468:M468,"*")&gt;0),"※","")</f>
        <v/>
      </c>
      <c r="L468" s="117">
        <v>50</v>
      </c>
      <c r="M468" s="117">
        <v>99</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14</v>
      </c>
      <c r="K476" s="201" t="str">
        <f>IF(OR(COUNTIF(L476:M476,"未確認")&gt;0,COUNTIF(L476:M476,"~")&gt;0),"※","")</f>
        <v/>
      </c>
      <c r="L476" s="117">
        <v>14</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62</v>
      </c>
      <c r="K477" s="201" t="str">
        <f t="shared" ref="K477:K496" si="18">IF(OR(COUNTIF(L477:M477,"未確認")&gt;0,COUNTIF(L477:M477,"*")&gt;0),"※","")</f>
        <v/>
      </c>
      <c r="L477" s="117">
        <v>40</v>
      </c>
      <c r="M477" s="117">
        <v>22</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
      </c>
      <c r="L478" s="117">
        <v>0</v>
      </c>
      <c r="M478" s="117">
        <v>12</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104</v>
      </c>
      <c r="K479" s="201" t="str">
        <f t="shared" si="18"/>
        <v/>
      </c>
      <c r="L479" s="117">
        <v>0</v>
      </c>
      <c r="M479" s="117">
        <v>104</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87</v>
      </c>
      <c r="K481" s="201" t="str">
        <f t="shared" si="18"/>
        <v>※</v>
      </c>
      <c r="L481" s="117" t="s">
        <v>541</v>
      </c>
      <c r="M481" s="117">
        <v>87</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v>
      </c>
      <c r="L490" s="117" t="s">
        <v>541</v>
      </c>
      <c r="M490" s="117">
        <v>17</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12</v>
      </c>
      <c r="K491" s="201" t="str">
        <f t="shared" si="18"/>
        <v/>
      </c>
      <c r="L491" s="117">
        <v>0</v>
      </c>
      <c r="M491" s="117">
        <v>12</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98</v>
      </c>
      <c r="K492" s="201" t="str">
        <f t="shared" si="18"/>
        <v/>
      </c>
      <c r="L492" s="117">
        <v>0</v>
      </c>
      <c r="M492" s="117">
        <v>98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90</v>
      </c>
      <c r="K496" s="201" t="str">
        <f t="shared" si="18"/>
        <v/>
      </c>
      <c r="L496" s="117">
        <v>16</v>
      </c>
      <c r="M496" s="117">
        <v>74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91</v>
      </c>
      <c r="K505" s="201" t="str">
        <f t="shared" si="21"/>
        <v/>
      </c>
      <c r="L505" s="117">
        <v>15</v>
      </c>
      <c r="M505" s="117">
        <v>76</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25</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45.1</v>
      </c>
      <c r="M560" s="211">
        <v>40.5</v>
      </c>
    </row>
    <row r="561" spans="1:13" s="91" customFormat="1" ht="34.5" customHeight="1">
      <c r="A561" s="251" t="s">
        <v>871</v>
      </c>
      <c r="B561" s="119"/>
      <c r="C561" s="209"/>
      <c r="D561" s="331" t="s">
        <v>377</v>
      </c>
      <c r="E561" s="342"/>
      <c r="F561" s="342"/>
      <c r="G561" s="342"/>
      <c r="H561" s="332"/>
      <c r="I561" s="343"/>
      <c r="J561" s="207"/>
      <c r="K561" s="210"/>
      <c r="L561" s="211">
        <v>28.8</v>
      </c>
      <c r="M561" s="211">
        <v>34</v>
      </c>
    </row>
    <row r="562" spans="1:13" s="91" customFormat="1" ht="34.5" customHeight="1">
      <c r="A562" s="251" t="s">
        <v>872</v>
      </c>
      <c r="B562" s="119"/>
      <c r="C562" s="209"/>
      <c r="D562" s="331" t="s">
        <v>992</v>
      </c>
      <c r="E562" s="342"/>
      <c r="F562" s="342"/>
      <c r="G562" s="342"/>
      <c r="H562" s="332"/>
      <c r="I562" s="343"/>
      <c r="J562" s="207"/>
      <c r="K562" s="210"/>
      <c r="L562" s="211">
        <v>23.1</v>
      </c>
      <c r="M562" s="211">
        <v>26.9</v>
      </c>
    </row>
    <row r="563" spans="1:13" s="91" customFormat="1" ht="34.5" customHeight="1">
      <c r="A563" s="251" t="s">
        <v>873</v>
      </c>
      <c r="B563" s="119"/>
      <c r="C563" s="209"/>
      <c r="D563" s="331" t="s">
        <v>379</v>
      </c>
      <c r="E563" s="342"/>
      <c r="F563" s="342"/>
      <c r="G563" s="342"/>
      <c r="H563" s="332"/>
      <c r="I563" s="343"/>
      <c r="J563" s="207"/>
      <c r="K563" s="210"/>
      <c r="L563" s="211">
        <v>8.9</v>
      </c>
      <c r="M563" s="211">
        <v>24.9</v>
      </c>
    </row>
    <row r="564" spans="1:13" s="91" customFormat="1" ht="34.5" customHeight="1">
      <c r="A564" s="251" t="s">
        <v>874</v>
      </c>
      <c r="B564" s="119"/>
      <c r="C564" s="209"/>
      <c r="D564" s="331" t="s">
        <v>380</v>
      </c>
      <c r="E564" s="342"/>
      <c r="F564" s="342"/>
      <c r="G564" s="342"/>
      <c r="H564" s="332"/>
      <c r="I564" s="343"/>
      <c r="J564" s="207"/>
      <c r="K564" s="210"/>
      <c r="L564" s="211">
        <v>4</v>
      </c>
      <c r="M564" s="211">
        <v>44.8</v>
      </c>
    </row>
    <row r="565" spans="1:13" s="91" customFormat="1" ht="34.5" customHeight="1">
      <c r="A565" s="251" t="s">
        <v>875</v>
      </c>
      <c r="B565" s="119"/>
      <c r="C565" s="280"/>
      <c r="D565" s="331" t="s">
        <v>869</v>
      </c>
      <c r="E565" s="342"/>
      <c r="F565" s="342"/>
      <c r="G565" s="342"/>
      <c r="H565" s="332"/>
      <c r="I565" s="343"/>
      <c r="J565" s="207"/>
      <c r="K565" s="210"/>
      <c r="L565" s="211">
        <v>3.6</v>
      </c>
      <c r="M565" s="211">
        <v>0.3</v>
      </c>
    </row>
    <row r="566" spans="1:13" s="91" customFormat="1" ht="34.5" customHeight="1">
      <c r="A566" s="251" t="s">
        <v>876</v>
      </c>
      <c r="B566" s="119"/>
      <c r="C566" s="285"/>
      <c r="D566" s="331" t="s">
        <v>993</v>
      </c>
      <c r="E566" s="342"/>
      <c r="F566" s="342"/>
      <c r="G566" s="342"/>
      <c r="H566" s="332"/>
      <c r="I566" s="343"/>
      <c r="J566" s="213"/>
      <c r="K566" s="214"/>
      <c r="L566" s="211">
        <v>29.7</v>
      </c>
      <c r="M566" s="211">
        <v>48.9</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39</v>
      </c>
      <c r="K593" s="201" t="str">
        <f>IF(OR(COUNTIF(L593:M593,"未確認")&gt;0,COUNTIF(L593:M593,"*")&gt;0),"※","")</f>
        <v/>
      </c>
      <c r="L593" s="117">
        <v>26</v>
      </c>
      <c r="M593" s="117">
        <v>13</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 customHeight="1">
      <c r="A595" s="251" t="s">
        <v>895</v>
      </c>
      <c r="B595" s="84"/>
      <c r="C595" s="323" t="s">
        <v>994</v>
      </c>
      <c r="D595" s="324"/>
      <c r="E595" s="324"/>
      <c r="F595" s="324"/>
      <c r="G595" s="324"/>
      <c r="H595" s="325"/>
      <c r="I595" s="340" t="s">
        <v>397</v>
      </c>
      <c r="J595" s="140">
        <v>156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117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151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14</v>
      </c>
      <c r="K613" s="201" t="str">
        <f t="shared" ref="K613:K623" si="29">IF(OR(COUNTIF(L613:M613,"未確認")&gt;0,COUNTIF(L613:M613,"*")&gt;0),"※","")</f>
        <v>※</v>
      </c>
      <c r="L613" s="117">
        <v>14</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29</v>
      </c>
      <c r="K622" s="201" t="str">
        <f t="shared" si="29"/>
        <v/>
      </c>
      <c r="L622" s="117">
        <v>18</v>
      </c>
      <c r="M622" s="117">
        <v>11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f t="shared" si="30"/>
        <v>17</v>
      </c>
      <c r="K632" s="201" t="str">
        <f t="shared" si="31"/>
        <v/>
      </c>
      <c r="L632" s="117">
        <v>17</v>
      </c>
      <c r="M632" s="117">
        <v>0</v>
      </c>
    </row>
    <row r="633" spans="1:22" s="118" customFormat="1" ht="57">
      <c r="A633" s="252" t="s">
        <v>919</v>
      </c>
      <c r="B633" s="119"/>
      <c r="C633" s="320" t="s">
        <v>436</v>
      </c>
      <c r="D633" s="321"/>
      <c r="E633" s="321"/>
      <c r="F633" s="321"/>
      <c r="G633" s="321"/>
      <c r="H633" s="322"/>
      <c r="I633" s="122" t="s">
        <v>437</v>
      </c>
      <c r="J633" s="116">
        <f t="shared" si="30"/>
        <v>19</v>
      </c>
      <c r="K633" s="201" t="str">
        <f t="shared" si="31"/>
        <v/>
      </c>
      <c r="L633" s="117">
        <v>19</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61</v>
      </c>
      <c r="K635" s="201" t="str">
        <f t="shared" si="31"/>
        <v>※</v>
      </c>
      <c r="L635" s="117" t="s">
        <v>541</v>
      </c>
      <c r="M635" s="117">
        <v>61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44</v>
      </c>
      <c r="M646" s="117">
        <v>14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20</v>
      </c>
      <c r="K649" s="201" t="str">
        <f t="shared" si="33"/>
        <v>※</v>
      </c>
      <c r="L649" s="117">
        <v>20</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28</v>
      </c>
      <c r="K655" s="201" t="str">
        <f t="shared" si="33"/>
        <v>※</v>
      </c>
      <c r="L655" s="117">
        <v>28</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22</v>
      </c>
      <c r="K657" s="201" t="str">
        <f t="shared" si="33"/>
        <v>※</v>
      </c>
      <c r="L657" s="117">
        <v>22</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3C2FA3-6066-4C76-A6CA-F5E76BC73D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2019-12-23T00:28:28Z</dcterms:modified>
</cp:coreProperties>
</file>