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9BB4C78-081E-48F5-8EA7-CC54D6EAEC8B}"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<sst xmlns="http://schemas.openxmlformats.org/spreadsheetml/2006/main" count="2976" uniqueCount="1050">
  <si>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</si>
  <si>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</si>
  <si>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</si>
  <si>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</si>
  <si>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</si>
  <si>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</si>
  <si>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</si>
  <si>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</si>
  <si>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</si>
  <si>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</si>
  <si>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</si>
  <si>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</si>
  <si>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</si>
  <si>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</si>
  <si>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</si>
  <si>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</si>
  <si>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</si>
  <si>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</si>
  <si>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</si>
  <si>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</si>
  <si>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</si>
  <si>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</si>
  <si>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</si>
  <si>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</si>
  <si>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</si>
  <si>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</si>
  <si>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</si>
  <si>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</si>
  <si>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</si>
  <si>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</si>
  <si>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</si>
  <si>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</si>
  <si>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</si>
  <si>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</si>
  <si>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</si>
  <si>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</si>
  <si>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</si>
  <si>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</si>
  <si>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</si>
  <si>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</si>
  <si>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</si>
  <si>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</si>
  <si>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</si>
  <si>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</si>
  <si>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</si>
  <si>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</si>
  <si>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</si>
  <si>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</si>
  <si>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</si>
  <si>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</si>
  <si>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</si>
  <si>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</si>
  <si>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</si>
  <si>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</si>
  <si>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</si>
  <si>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</si>
  <si>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</si>
  <si>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</si>
  <si>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</si>
  <si>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</si>
  <si>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</si>
  <si>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</si>
  <si>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</si>
  <si>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</si>
  <si>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</si>
  <si>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</si>
  <si>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</si>
  <si>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</si>
  <si>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</si>
  <si>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</si>
  <si>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</si>
  <si>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</si>
  <si>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</si>
  <si>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</si>
  <si>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</si>
  <si>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</si>
  <si>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</si>
  <si>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</si>
  <si>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</si>
  <si>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</si>
  <si>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</si>
  <si>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</si>
  <si>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</si>
  <si>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</si>
  <si>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</si>
  <si>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</si>
  <si>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</si>
  <si>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</si>
  <si>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</si>
  <si>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</si>
  <si>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</si>
  <si>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</si>
  <si>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</si>
  <si>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</si>
  <si>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</si>
  <si>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</si>
  <si>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</si>
  <si>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</si>
  <si>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</si>
  <si>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</si>
  <si>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</si>
  <si>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</si>
  <si>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</si>
  <si>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</si>
  <si>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</si>
  <si>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</si>
  <si>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</si>
  <si>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</si>
  <si>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</si>
  <si>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</si>
  <si>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</si>
  <si>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</si>
  <si>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</si>
  <si>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</si>
  <si>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</si>
  <si>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</si>
  <si>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</si>
  <si>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</si>
  <si>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</si>
  <si>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</si>
  <si>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</si>
  <si>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</si>
  <si>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</si>
  <si>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</si>
  <si>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</si>
  <si>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</si>
  <si>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</si>
  <si>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</si>
  <si>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</si>
  <si>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</si>
  <si>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</si>
  <si>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</si>
  <si>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</si>
  <si>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</si>
  <si>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</si>
  <si>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</si>
  <si>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</si>
  <si>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</si>
  <si>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</si>
  <si>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</si>
  <si>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</si>
  <si>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</si>
  <si>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</si>
  <si>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</si>
  <si>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</si>
  <si>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</si>
  <si>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</si>
  <si>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</si>
  <si>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</si>
  <si>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</si>
  <si>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</si>
  <si>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</si>
  <si>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</si>
  <si>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</si>
  <si>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</si>
  <si>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</si>
  <si>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</si>
  <si>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</si>
  <si>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</si>
  <si>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</si>
  <si>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</si>
  <si>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</si>
  <si>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</si>
  <si>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</si>
  <si>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</si>
  <si>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</si>
  <si>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</si>
  <si>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</si>
  <si>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</si>
  <si>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</si>
  <si>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</si>
  <si>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</si>
  <si>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</si>
  <si>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</si>
  <si>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</si>
  <si>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</si>
  <si>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</si>
  <si>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</si>
  <si>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</si>
  <si>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</si>
  <si>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</si>
  <si>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</si>
  <si>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</si>
  <si>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</si>
  <si>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</si>
  <si>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</si>
  <si>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</si>
  <si>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</si>
  <si>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</si>
  <si>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</si>
  <si>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</si>
  <si>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</si>
  <si>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</si>
  <si>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</si>
  <si>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</si>
  <si>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</si>
  <si>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</si>
  <si>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</si>
  <si>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</si>
  <si>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</si>
  <si>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</si>
  <si>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</si>
  <si>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</si>
  <si>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</si>
  <si>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</si>
  <si>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</si>
  <si>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</si>
  <si>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</si>
  <si>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</si>
  <si>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</si>
  <si>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</si>
  <si>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</si>
  <si>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</si>
  <si>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</si>
  <si>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</si>
  <si>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</si>
  <si>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</si>
  <si>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</si>
  <si>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</si>
  <si>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</si>
  <si>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</si>
  <si>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</si>
  <si>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</si>
  <si>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</si>
  <si>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</si>
  <si>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</si>
  <si>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</si>
  <si>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</si>
  <si>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</si>
  <si>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</si>
  <si>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</si>
  <si>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</si>
  <si>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</si>
  <si>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</si>
  <si>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</si>
  <si>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</si>
  <si>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</si>
  <si>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</si>
  <si>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</si>
  <si>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</si>
  <si>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</si>
  <si>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</si>
  <si>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</si>
  <si>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</si>
  <si>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</si>
  <si>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</si>
  <si>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</si>
  <si>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</si>
  <si>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</si>
  <si>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</si>
  <si>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</si>
  <si>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</si>
  <si>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</si>
  <si>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</si>
  <si>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</si>
  <si>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</si>
  <si>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</si>
  <si>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</si>
  <si>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</si>
  <si>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</si>
  <si>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</si>
  <si>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</si>
  <si>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</si>
  <si>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</si>
  <si>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</si>
  <si>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</si>
  <si>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</si>
  <si>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</si>
  <si>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</si>
  <si>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</si>
  <si>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</si>
  <si>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</si>
  <si>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</si>
  <si>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</si>
  <si>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</si>
  <si>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</si>
  <si>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</si>
  <si>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</si>
  <si>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</si>
  <si>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</si>
  <si>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</si>
  <si>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</si>
  <si>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</si>
  <si>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</si>
  <si>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</si>
  <si>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</si>
  <si>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</si>
  <si>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</si>
  <si>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</si>
  <si>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</si>
  <si>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</si>
  <si>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</si>
  <si>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</si>
  <si>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</si>
  <si>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</si>
  <si>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</si>
  <si>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</si>
  <si>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</si>
  <si>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</si>
  <si>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</si>
  <si>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</si>
  <si>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</si>
  <si>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</si>
  <si>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</si>
  <si>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</si>
  <si>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</si>
  <si>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</si>
  <si>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</si>
  <si>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</si>
  <si>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</si>
  <si>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</si>
  <si>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</si>
  <si>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</si>
  <si>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</si>
  <si>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</si>
  <si>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</si>
  <si>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</si>
  <si>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</si>
  <si>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</si>
  <si>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</si>
  <si>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</si>
  <si>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</si>
  <si>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</si>
  <si>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</si>
  <si>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</si>
  <si>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</si>
  <si>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</si>
  <si>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</si>
  <si>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</si>
  <si>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</si>
  <si>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</si>
  <si>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</si>
  <si>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</si>
  <si>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</si>
  <si>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</si>
  <si>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</si>
  <si>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</si>
  <si>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</si>
  <si>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</si>
  <si>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</si>
  <si>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</si>
  <si>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</si>
  <si>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</si>
  <si>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</si>
  <si>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</si>
  <si>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</si>
  <si>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</si>
  <si>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</si>
  <si>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</si>
  <si>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</si>
  <si>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</si>
  <si>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</si>
  <si>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</si>
  <si>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</si>
  <si>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</si>
  <si>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</si>
  <si>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</si>
  <si>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</si>
  <si>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</si>
  <si>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</si>
  <si>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</si>
  <si>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</si>
  <si>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</si>
  <si>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</si>
  <si>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</si>
  <si>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</si>
  <si>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</si>
  <si>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</si>
  <si>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</si>
  <si>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</si>
  <si>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</si>
  <si>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</si>
  <si>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</si>
  <si>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</si>
  <si>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</si>
  <si>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</si>
  <si>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</si>
  <si>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</si>
  <si>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</si>
  <si>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</si>
  <si>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</si>
  <si>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</si>
  <si>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</si>
  <si>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</si>
  <si>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</si>
  <si>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</si>
  <si>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</si>
  <si>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</si>
  <si>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</si>
  <si>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</si>
  <si>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</si>
  <si>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</si>
  <si>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</si>
  <si>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</si>
  <si>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</si>
  <si>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</si>
  <si>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</si>
  <si>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</si>
  <si>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</si>
  <si>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</si>
  <si>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</si>
  <si>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</si>
  <si>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</si>
  <si>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</si>
  <si>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</si>
  <si>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</si>
  <si>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</si>
  <si>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</si>
  <si>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</si>
  <si>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</si>
  <si>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</si>
  <si>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</si>
  <si>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</si>
  <si>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</si>
  <si>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</si>
  <si>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</si>
  <si>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</si>
  <si>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</si>
  <si>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</si>
  <si>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</si>
  <si>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</si>
  <si>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</si>
  <si>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</si>
  <si>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</si>
  <si>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</si>
  <si>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</si>
  <si>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</si>
  <si>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</si>
  <si>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</si>
  <si>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</si>
  <si>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</si>
  <si>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</si>
  <si>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</si>
  <si>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</si>
  <si>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</si>
  <si>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</si>
  <si>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</si>
  <si>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</si>
  <si>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</si>
  <si>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</si>
  <si>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</si>
  <si>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</si>
  <si>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</si>
  <si>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</si>
  <si>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</si>
  <si>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</si>
  <si>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</si>
  <si>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</si>
  <si>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</si>
  <si>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</si>
  <si>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</si>
  <si>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</si>
  <si>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</si>
  <si>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</si>
  <si>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</si>
  <si>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</si>
  <si>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</si>
  <si>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</si>
  <si>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</si>
  <si>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</si>
  <si>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</si>
  <si>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</si>
  <si>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</si>
  <si>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</si>
  <si>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</si>
  <si>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</si>
  <si>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</si>
  <si>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</si>
  <si>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</si>
  <si>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</si>
  <si>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</si>
  <si>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</si>
  <si>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</si>
  <si>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</si>
  <si>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</si>
  <si>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</si>
  <si>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</si>
  <si>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</si>
  <si>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</si>
  <si>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</si>
  <si>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</si>
  <si>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</si>
  <si>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</si>
  <si>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</si>
  <si>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</si>
  <si>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</si>
  <si>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</si>
  <si>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</si>
  <si>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</si>
  <si>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</si>
  <si>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</si>
  <si>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</si>
  <si>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</si>
  <si>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</si>
  <si>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</si>
  <si>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</si>
  <si>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</si>
  <si>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</si>
  <si>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</si>
  <si>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</si>
  <si>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</si>
  <si>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</si>
  <si>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</si>
  <si>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</si>
  <si>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</si>
  <si>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</si>
  <si>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</si>
  <si>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</si>
  <si>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</si>
  <si>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</si>
  <si>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</si>
  <si>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</si>
  <si>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</si>
  <si>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</si>
  <si>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</si>
  <si>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</si>
  <si>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</si>
  <si>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</si>
  <si>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</si>
  <si>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</si>
  <si>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</si>
  <si>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</si>
  <si>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</si>
  <si>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</si>
  <si>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</si>
  <si>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</si>
  <si>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</si>
  <si>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</si>
  <si>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</si>
  <si>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</si>
  <si>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</si>
  <si>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</si>
  <si>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</si>
  <si>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</si>
  <si>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</si>
  <si>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</si>
  <si>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</si>
  <si>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</si>
  <si>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</si>
  <si>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</si>
  <si>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</si>
  <si>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</si>
  <si>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</si>
  <si>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</si>
  <si>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</si>
  <si>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</si>
  <si>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</si>
  <si>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</si>
  <si>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</si>
  <si>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</si>
  <si>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</si>
  <si>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</si>
  <si>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</si>
  <si>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</si>
  <si>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</si>
  <si>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</si>
  <si>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</si>
  <si>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</si>
  <si>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</si>
  <si>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</si>
  <si>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</si>
  <si>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</si>
  <si>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</si>
  <si>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</si>
  <si>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</si>
  <si>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</si>
  <si>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</si>
  <si>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</si>
  <si>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</si>
  <si>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</si>
  <si>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</si>
  <si>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</si>
  <si>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</si>
  <si>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</si>
  <si>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</si>
  <si>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</si>
  <si>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</si>
  <si>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</si>
  <si>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</si>
  <si>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</si>
  <si>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</si>
  <si>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</si>
  <si>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</si>
  <si>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</si>
  <si>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</si>
  <si>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</si>
  <si>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</si>
  <si>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</si>
  <si>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</si>
  <si>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</si>
  <si>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</si>
  <si>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</si>
  <si>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</si>
  <si>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</si>
  <si>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</si>
  <si>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</si>
  <si>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</si>
  <si>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</si>
  <si>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</si>
  <si>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</si>
  <si>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</si>
  <si>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</si>
  <si>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</si>
  <si>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</si>
  <si>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</si>
  <si>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</si>
  <si>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</si>
  <si>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</si>
  <si>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</si>
  <si>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</si>
  <si>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</si>
  <si>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</si>
  <si>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</si>
  <si>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</si>
  <si>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</si>
  <si>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</si>
  <si>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</si>
  <si>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</si>
  <si>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</si>
  <si>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</si>
  <si>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</si>
  <si>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</si>
  <si>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</si>
  <si>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</si>
  <si>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</si>
  <si>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</si>
  <si>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</si>
  <si>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</si>
  <si>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</si>
  <si>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</si>
  <si>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</si>
  <si>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</si>
  <si>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</si>
  <si>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</si>
  <si>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</si>
  <si>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</si>
  <si>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</si>
  <si>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</si>
  <si>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</si>
  <si>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</si>
  <si>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</si>
  <si>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</si>
  <si>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</si>
  <si>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</si>
  <si>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</si>
  <si>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</si>
  <si>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</si>
  <si>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</si>
  <si>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</si>
  <si>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</si>
  <si>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</si>
  <si>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</si>
  <si>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</si>
  <si>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</si>
  <si>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</si>
  <si>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</si>
  <si>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</si>
  <si>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</si>
  <si>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</si>
  <si>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</si>
  <si>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</si>
  <si>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</si>
  <si>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</si>
  <si>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</si>
  <si>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</si>
  <si>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</si>
  <si>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</si>
  <si>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</si>
  <si>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</si>
  <si>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</si>
  <si>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</si>
  <si>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</si>
  <si>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</si>
  <si>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</si>
  <si>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</si>
  <si>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</si>
  <si>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</si>
  <si>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</si>
  <si>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</si>
  <si>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</si>
  <si>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</si>
  <si>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</si>
  <si>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</si>
  <si>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</si>
  <si>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</si>
  <si>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</si>
  <si>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</si>
  <si>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</si>
  <si>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</si>
  <si>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</si>
  <si>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</si>
  <si>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</si>
  <si>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</si>
  <si>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</si>
  <si>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</si>
  <si>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</si>
  <si>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</si>
  <si>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</si>
  <si>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</si>
  <si>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</si>
  <si>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</si>
  <si>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</si>
  <si>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</si>
  <si>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</si>
  <si>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</si>
  <si>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</si>
  <si>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</si>
  <si>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</si>
  <si>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</si>
  <si>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</si>
  <si>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</si>
  <si>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</si>
  <si>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</si>
  <si>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</si>
  <si>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</si>
  <si>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</si>
  <si>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</si>
  <si>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</si>
  <si>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</si>
  <si>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</si>
  <si>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</si>
  <si>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</si>
  <si>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</si>
  <si>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</si>
  <si>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</si>
  <si>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</si>
  <si>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</si>
  <si>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</si>
  <si>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</si>
  <si>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</si>
  <si>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</si>
  <si>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</si>
  <si>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</si>
  <si>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</si>
  <si>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</si>
  <si>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</si>
  <si>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</si>
  <si>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</si>
  <si>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</si>
  <si>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</si>
  <si>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</si>
  <si>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</si>
  <si>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</si>
  <si>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</si>
  <si>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</si>
  <si>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</si>
  <si>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</si>
  <si>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</si>
  <si>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</si>
  <si>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</si>
  <si>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</si>
  <si>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</si>
  <si>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</si>
  <si>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</si>
  <si>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</si>
  <si>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</si>
  <si>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</si>
  <si>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</si>
  <si>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</si>
  <si>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</si>
  <si>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</si>
  <si>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</si>
  <si>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</si>
  <si>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</si>
  <si>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</si>
  <si>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</si>
  <si>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</si>
  <si>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</si>
  <si>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</si>
  <si>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</si>
  <si>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</si>
  <si>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</si>
  <si>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</si>
  <si>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</si>
  <si>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</si>
  <si>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</si>
  <si>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</si>
  <si>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</si>
  <si>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</si>
  <si>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</si>
  <si>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</si>
  <si>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</si>
  <si>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</si>
  <si>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</si>
  <si>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</si>
  <si>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</si>
  <si>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</si>
  <si>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</si>
  <si>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</si>
  <si>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</si>
  <si>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</si>
  <si>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</si>
  <si>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</si>
  <si>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</si>
  <si>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</si>
  <si>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</si>
  <si>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</si>
  <si>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</si>
  <si>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</si>
  <si>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</si>
  <si>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</si>
  <si>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</si>
  <si>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</si>
  <si>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</si>
  <si>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</si>
  <si>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</si>
  <si>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</si>
  <si>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</si>
  <si>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</si>
  <si>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</si>
  <si>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</si>
  <si>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</si>
  <si>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</si>
  <si>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</si>
  <si>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</si>
  <si>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</si>
  <si>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</si>
  <si>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</si>
  <si>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</si>
  <si>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</si>
  <si>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</si>
  <si>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</si>
  <si>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</si>
  <si>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</si>
  <si>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</si>
  <si>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</si>
  <si>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</si>
  <si>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</si>
  <si>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</si>
  <si>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</si>
  <si>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</si>
  <si>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</si>
  <si>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</si>
  <si>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</si>
  <si>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</si>
  <si>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</si>
  <si>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</si>
  <si>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</si>
  <si>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</si>
  <si>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</si>
  <si>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</si>
  <si>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</si>
  <si>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</si>
  <si>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</si>
  <si>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</si>
  <si>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</si>
  <si>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</si>
  <si>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</si>
  <si>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</si>
  <si>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</si>
  <si>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</si>
  <si>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</si>
  <si>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</si>
  <si>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</si>
  <si>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</si>
  <si>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</si>
  <si>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</si>
  <si>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</si>
  <si>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</si>
  <si>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</si>
  <si>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</si>
  <si>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</si>
  <si>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</si>
  <si>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</si>
  <si>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</si>
  <si>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</si>
  <si>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</si>
  <si>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</si>
  <si>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</si>
  <si>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</si>
  <si>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</si>
  <si>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</si>
  <si>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</si>
  <si>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</si>
  <si>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</si>
  <si>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</si>
  <si>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</si>
  <si>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</si>
  <si>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</si>
  <si>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</si>
  <si>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</si>
  <si>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</si>
  <si>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</si>
  <si>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</si>
  <si>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</si>
  <si>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</si>
  <si>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</si>
  <si>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</si>
  <si>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</si>
  <si>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</si>
  <si>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</si>
  <si>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</si>
  <si>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</si>
  <si>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</si>
  <si>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</si>
  <si>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</si>
  <si>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</si>
  <si>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</si>
  <si>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</si>
  <si>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</si>
  <si>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</si>
  <si>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</si>
  <si>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</si>
  <si>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</si>
  <si>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</si>
  <si>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</si>
  <si>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</si>
  <si>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</si>
  <si>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</si>
  <si>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</si>
  <si>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</si>
  <si>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</si>
  <si>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</si>
  <si>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</si>
  <si>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</si>
  <si>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</si>
  <si>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</si>
  <si>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</si>
  <si>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</si>
  <si>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</si>
  <si>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</si>
  <si>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</si>
  <si>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</si>
  <si>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</si>
  <si>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</si>
  <si>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</si>
  <si>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</si>
  <si>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</si>
  <si>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</si>
  <si>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</si>
  <si>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</si>
  <si>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</si>
  <si>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</si>
  <si>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</si>
  <si>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</si>
  <si>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</si>
  <si>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</si>
  <si>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</si>
  <si>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</si>
  <si>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</si>
  <si>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</si>
  <si>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</si>
  <si>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</si>
  <si>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</si>
  <si>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</si>
  <si>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</si>
  <si>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</si>
  <si>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</si>
  <si>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</si>
  <si>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</si>
  <si>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</si>
  <si>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</si>
  <si>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</si>
  <si>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</si>
  <si>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</si>
  <si>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</si>
  <si>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</si>
  <si>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</si>
  <si>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</si>
  <si>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</si>
  <si>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</si>
  <si>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</si>
  <si>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</si>
  <si>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</si>
  <si>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</si>
  <si>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</si>
  <si>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</si>
  <si>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</si>
  <si>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</si>
  <si>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</si>
  <si>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</si>
  <si>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</si>
  <si>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</si>
  <si>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</si>
  <si>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</si>
  <si>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</si>
  <si>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</si>
  <si>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</si>
  <si>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</si>
  <si>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</si>
  <si>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</si>
  <si>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</si>
  <si>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</si>
  <si>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</si>
  <si>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</si>
  <si>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</si>
  <si>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</si>
  <si>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</si>
  <si>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</si>
  <si>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</si>
  <si>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</si>
  <si>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</si>
  <si>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</si>
  <si>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</si>
  <si>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</si>
  <si>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</si>
  <si>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</si>
  <si>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</si>
  <si>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</si>
  <si>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</si>
  <si>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</si>
  <si>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</si>
  <si>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</si>
  <si>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</si>
  <si>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</si>
  <si>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</si>
  <si>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</si>
  <si>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</si>
  <si>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</si>
  <si>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</si>
  <si>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</si>
  <si>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</si>
  <si>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</si>
  <si>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</si>
  <si>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</si>
  <si>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</si>
  <si>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</si>
  <si>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</si>
  <si>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</si>
  <si>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</si>
  <si>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</si>
  <si>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</si>
  <si>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</si>
  <si>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</si>
  <si>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</si>
  <si>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</si>
  <si>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</si>
  <si>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</si>
  <si>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</si>
  <si>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</si>
  <si>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</si>
  <si>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</si>
  <si>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</si>
  <si>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</si>
  <si>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</si>
  <si>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</si>
  <si>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</si>
  <si>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みずほ台病院</t>
    <phoneticPr fontId="3"/>
  </si>
  <si>
    <t>〒354-0018 富士見市西みずほ台２－９－５</t>
    <phoneticPr fontId="3"/>
  </si>
  <si>
    <t>〇</t>
  </si>
  <si>
    <t>医療法人</t>
  </si>
  <si>
    <t>複数の診療科で活用</t>
  </si>
  <si>
    <t>内科</t>
  </si>
  <si>
    <t>外科</t>
  </si>
  <si>
    <t>整形外科</t>
  </si>
  <si>
    <t>ＤＰＣ病院ではない</t>
  </si>
  <si>
    <t>有</t>
  </si>
  <si>
    <t>看護必要度Ⅱ</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</si>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</sst>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111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113</v>
      </c>
    </row>
    <row r="134" spans="1:22" s="83" customFormat="1" ht="34.5" customHeight="1">
      <c r="A134" s="244" t="s">
        <v>622</v>
      </c>
      <c r="B134" s="84"/>
      <c r="C134" s="111"/>
      <c r="D134" s="112"/>
      <c r="E134" s="319" t="s">
        <v>60</v>
      </c>
      <c r="F134" s="320"/>
      <c r="G134" s="320"/>
      <c r="H134" s="321"/>
      <c r="I134" s="388"/>
      <c r="J134" s="101"/>
      <c r="K134" s="102"/>
      <c r="L134" s="82">
        <v>17</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73</v>
      </c>
      <c r="K149" s="264" t="str">
        <f t="shared" si="3"/>
        <v/>
      </c>
      <c r="L149" s="117">
        <v>73</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t="str">
        <f t="shared" si="4"/>
        <v>*</v>
      </c>
      <c r="K205" s="264" t="str">
        <f t="shared" si="5"/>
        <v>※</v>
      </c>
      <c r="L205" s="117" t="s">
        <v>541</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11</v>
      </c>
      <c r="K220" s="264" t="str">
        <f t="shared" si="7"/>
        <v/>
      </c>
      <c r="L220" s="117">
        <v>11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1046</v>
      </c>
      <c r="K236" s="81"/>
      <c r="L236" s="110"/>
    </row>
    <row r="237" spans="1:22" s="83" customFormat="1" ht="34.5" customHeight="1">
      <c r="A237" s="248" t="s">
        <v>627</v>
      </c>
      <c r="B237" s="119"/>
      <c r="C237" s="319" t="s">
        <v>130</v>
      </c>
      <c r="D237" s="320"/>
      <c r="E237" s="320"/>
      <c r="F237" s="320"/>
      <c r="G237" s="320"/>
      <c r="H237" s="321"/>
      <c r="I237" s="406"/>
      <c r="J237" s="260" t="s">
        <v>1046</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1046</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v>
      </c>
      <c r="K266" s="81" t="str">
        <f t="shared" si="8"/>
        <v/>
      </c>
      <c r="L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row>
    <row r="268" spans="1:22" s="83" customFormat="1" ht="34.5" customHeight="1">
      <c r="A268" s="244" t="s">
        <v>724</v>
      </c>
      <c r="B268" s="84"/>
      <c r="C268" s="373"/>
      <c r="D268" s="373"/>
      <c r="E268" s="373"/>
      <c r="F268" s="373"/>
      <c r="G268" s="370" t="s">
        <v>148</v>
      </c>
      <c r="H268" s="370"/>
      <c r="I268" s="403"/>
      <c r="J268" s="267">
        <v>0.6</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20</v>
      </c>
      <c r="K269" s="81" t="str">
        <f t="shared" si="8"/>
        <v/>
      </c>
      <c r="L269" s="147">
        <v>20</v>
      </c>
    </row>
    <row r="270" spans="1:22" s="83" customFormat="1" ht="34.5" customHeight="1">
      <c r="A270" s="249" t="s">
        <v>725</v>
      </c>
      <c r="B270" s="120"/>
      <c r="C270" s="370"/>
      <c r="D270" s="370"/>
      <c r="E270" s="370"/>
      <c r="F270" s="370"/>
      <c r="G270" s="370" t="s">
        <v>148</v>
      </c>
      <c r="H270" s="370"/>
      <c r="I270" s="403"/>
      <c r="J270" s="266">
        <f t="shared" si="9"/>
        <v>2.4</v>
      </c>
      <c r="K270" s="81" t="str">
        <f t="shared" si="8"/>
        <v/>
      </c>
      <c r="L270" s="148">
        <v>2.4</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9</v>
      </c>
      <c r="K273" s="81" t="str">
        <f t="shared" si="8"/>
        <v/>
      </c>
      <c r="L273" s="147">
        <v>9</v>
      </c>
    </row>
    <row r="274" spans="1:12" s="83" customFormat="1" ht="34.5" customHeight="1">
      <c r="A274" s="249" t="s">
        <v>727</v>
      </c>
      <c r="B274" s="120"/>
      <c r="C274" s="371"/>
      <c r="D274" s="371"/>
      <c r="E274" s="371"/>
      <c r="F274" s="371"/>
      <c r="G274" s="370" t="s">
        <v>148</v>
      </c>
      <c r="H274" s="370"/>
      <c r="I274" s="403"/>
      <c r="J274" s="266">
        <f t="shared" si="9"/>
        <v>1</v>
      </c>
      <c r="K274" s="81" t="str">
        <f t="shared" si="8"/>
        <v/>
      </c>
      <c r="L274" s="148">
        <v>1</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2</v>
      </c>
      <c r="K283" s="81" t="str">
        <f t="shared" si="8"/>
        <v/>
      </c>
      <c r="L283" s="147">
        <v>2</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1.3</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0.9</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1.7</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1</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941</v>
      </c>
      <c r="K392" s="81" t="str">
        <f t="shared" ref="K392:K397" si="11">IF(OR(COUNTIF(L392:L392,"未確認")&gt;0,COUNTIF(L392:L392,"~*")&gt;0),"※","")</f>
        <v/>
      </c>
      <c r="L392" s="147">
        <v>941</v>
      </c>
    </row>
    <row r="393" spans="1:22" s="83" customFormat="1" ht="34.5" customHeight="1">
      <c r="A393" s="249" t="s">
        <v>773</v>
      </c>
      <c r="B393" s="84"/>
      <c r="C393" s="369"/>
      <c r="D393" s="379"/>
      <c r="E393" s="319" t="s">
        <v>224</v>
      </c>
      <c r="F393" s="320"/>
      <c r="G393" s="320"/>
      <c r="H393" s="321"/>
      <c r="I393" s="342"/>
      <c r="J393" s="140">
        <f t="shared" si="10"/>
        <v>278</v>
      </c>
      <c r="K393" s="81" t="str">
        <f t="shared" si="11"/>
        <v/>
      </c>
      <c r="L393" s="147">
        <v>278</v>
      </c>
    </row>
    <row r="394" spans="1:22" s="83" customFormat="1" ht="34.5" customHeight="1">
      <c r="A394" s="250" t="s">
        <v>774</v>
      </c>
      <c r="B394" s="84"/>
      <c r="C394" s="369"/>
      <c r="D394" s="380"/>
      <c r="E394" s="319" t="s">
        <v>225</v>
      </c>
      <c r="F394" s="320"/>
      <c r="G394" s="320"/>
      <c r="H394" s="321"/>
      <c r="I394" s="342"/>
      <c r="J394" s="140">
        <f t="shared" si="10"/>
        <v>104</v>
      </c>
      <c r="K394" s="81" t="str">
        <f t="shared" si="11"/>
        <v/>
      </c>
      <c r="L394" s="147">
        <v>104</v>
      </c>
    </row>
    <row r="395" spans="1:22" s="83" customFormat="1" ht="34.5" customHeight="1">
      <c r="A395" s="250" t="s">
        <v>775</v>
      </c>
      <c r="B395" s="84"/>
      <c r="C395" s="369"/>
      <c r="D395" s="381"/>
      <c r="E395" s="319" t="s">
        <v>226</v>
      </c>
      <c r="F395" s="320"/>
      <c r="G395" s="320"/>
      <c r="H395" s="321"/>
      <c r="I395" s="342"/>
      <c r="J395" s="140">
        <f t="shared" si="10"/>
        <v>559</v>
      </c>
      <c r="K395" s="81" t="str">
        <f t="shared" si="11"/>
        <v/>
      </c>
      <c r="L395" s="147">
        <v>559</v>
      </c>
    </row>
    <row r="396" spans="1:22" s="83" customFormat="1" ht="34.5" customHeight="1">
      <c r="A396" s="250" t="s">
        <v>776</v>
      </c>
      <c r="B396" s="1"/>
      <c r="C396" s="369"/>
      <c r="D396" s="319" t="s">
        <v>227</v>
      </c>
      <c r="E396" s="320"/>
      <c r="F396" s="320"/>
      <c r="G396" s="320"/>
      <c r="H396" s="321"/>
      <c r="I396" s="342"/>
      <c r="J396" s="140">
        <f t="shared" si="10"/>
        <v>15232</v>
      </c>
      <c r="K396" s="81" t="str">
        <f t="shared" si="11"/>
        <v/>
      </c>
      <c r="L396" s="147">
        <v>15232</v>
      </c>
    </row>
    <row r="397" spans="1:22" s="83" customFormat="1" ht="34.5" customHeight="1">
      <c r="A397" s="250" t="s">
        <v>777</v>
      </c>
      <c r="B397" s="119"/>
      <c r="C397" s="369"/>
      <c r="D397" s="319" t="s">
        <v>228</v>
      </c>
      <c r="E397" s="320"/>
      <c r="F397" s="320"/>
      <c r="G397" s="320"/>
      <c r="H397" s="321"/>
      <c r="I397" s="343"/>
      <c r="J397" s="140">
        <f t="shared" si="10"/>
        <v>952</v>
      </c>
      <c r="K397" s="81" t="str">
        <f t="shared" si="11"/>
        <v/>
      </c>
      <c r="L397" s="147">
        <v>952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941</v>
      </c>
      <c r="K405" s="81" t="str">
        <f t="shared" ref="K405:K422" si="13">IF(OR(COUNTIF(L405:L405,"未確認")&gt;0,COUNTIF(L405:L405,"~*")&gt;0),"※","")</f>
        <v/>
      </c>
      <c r="L405" s="147">
        <v>941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840</v>
      </c>
      <c r="K407" s="81" t="str">
        <f t="shared" si="13"/>
        <v/>
      </c>
      <c r="L407" s="147">
        <v>840</v>
      </c>
    </row>
    <row r="408" spans="1:22" s="83" customFormat="1" ht="34.5" customHeight="1">
      <c r="A408" s="251" t="s">
        <v>781</v>
      </c>
      <c r="B408" s="119"/>
      <c r="C408" s="368"/>
      <c r="D408" s="368"/>
      <c r="E408" s="319" t="s">
        <v>236</v>
      </c>
      <c r="F408" s="320"/>
      <c r="G408" s="320"/>
      <c r="H408" s="321"/>
      <c r="I408" s="360"/>
      <c r="J408" s="140">
        <f t="shared" si="12"/>
        <v>9</v>
      </c>
      <c r="K408" s="81" t="str">
        <f t="shared" si="13"/>
        <v/>
      </c>
      <c r="L408" s="147">
        <v>9</v>
      </c>
    </row>
    <row r="409" spans="1:22" s="83" customFormat="1" ht="34.5" customHeight="1">
      <c r="A409" s="251" t="s">
        <v>782</v>
      </c>
      <c r="B409" s="119"/>
      <c r="C409" s="368"/>
      <c r="D409" s="368"/>
      <c r="E409" s="316" t="s">
        <v>989</v>
      </c>
      <c r="F409" s="317"/>
      <c r="G409" s="317"/>
      <c r="H409" s="318"/>
      <c r="I409" s="360"/>
      <c r="J409" s="140">
        <f t="shared" si="12"/>
        <v>92</v>
      </c>
      <c r="K409" s="81" t="str">
        <f t="shared" si="13"/>
        <v/>
      </c>
      <c r="L409" s="147">
        <v>92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952</v>
      </c>
      <c r="K413" s="81" t="str">
        <f t="shared" si="13"/>
        <v/>
      </c>
      <c r="L413" s="147">
        <v>952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725</v>
      </c>
      <c r="K415" s="81" t="str">
        <f t="shared" si="13"/>
        <v/>
      </c>
      <c r="L415" s="147">
        <v>725</v>
      </c>
    </row>
    <row r="416" spans="1:22" s="83" customFormat="1" ht="34.5" customHeight="1">
      <c r="A416" s="251" t="s">
        <v>789</v>
      </c>
      <c r="B416" s="119"/>
      <c r="C416" s="368"/>
      <c r="D416" s="368"/>
      <c r="E416" s="319" t="s">
        <v>243</v>
      </c>
      <c r="F416" s="320"/>
      <c r="G416" s="320"/>
      <c r="H416" s="321"/>
      <c r="I416" s="360"/>
      <c r="J416" s="140">
        <f t="shared" si="12"/>
        <v>55</v>
      </c>
      <c r="K416" s="81" t="str">
        <f t="shared" si="13"/>
        <v/>
      </c>
      <c r="L416" s="147">
        <v>55</v>
      </c>
    </row>
    <row r="417" spans="1:22" s="83" customFormat="1" ht="34.5" customHeight="1">
      <c r="A417" s="251" t="s">
        <v>790</v>
      </c>
      <c r="B417" s="119"/>
      <c r="C417" s="368"/>
      <c r="D417" s="368"/>
      <c r="E417" s="319" t="s">
        <v>244</v>
      </c>
      <c r="F417" s="320"/>
      <c r="G417" s="320"/>
      <c r="H417" s="321"/>
      <c r="I417" s="360"/>
      <c r="J417" s="140">
        <f t="shared" si="12"/>
        <v>9</v>
      </c>
      <c r="K417" s="81" t="str">
        <f t="shared" si="13"/>
        <v/>
      </c>
      <c r="L417" s="147">
        <v>9</v>
      </c>
    </row>
    <row r="418" spans="1:22" s="83" customFormat="1" ht="34.5" customHeight="1">
      <c r="A418" s="251" t="s">
        <v>791</v>
      </c>
      <c r="B418" s="119"/>
      <c r="C418" s="368"/>
      <c r="D418" s="368"/>
      <c r="E418" s="319" t="s">
        <v>245</v>
      </c>
      <c r="F418" s="320"/>
      <c r="G418" s="320"/>
      <c r="H418" s="321"/>
      <c r="I418" s="360"/>
      <c r="J418" s="140">
        <f t="shared" si="12"/>
        <v>60</v>
      </c>
      <c r="K418" s="81" t="str">
        <f t="shared" si="13"/>
        <v/>
      </c>
      <c r="L418" s="147">
        <v>60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15</v>
      </c>
      <c r="K420" s="81" t="str">
        <f t="shared" si="13"/>
        <v/>
      </c>
      <c r="L420" s="147">
        <v>15</v>
      </c>
    </row>
    <row r="421" spans="1:22" s="83" customFormat="1" ht="34.5" customHeight="1">
      <c r="A421" s="251" t="s">
        <v>794</v>
      </c>
      <c r="B421" s="119"/>
      <c r="C421" s="368"/>
      <c r="D421" s="368"/>
      <c r="E421" s="319" t="s">
        <v>247</v>
      </c>
      <c r="F421" s="320"/>
      <c r="G421" s="320"/>
      <c r="H421" s="321"/>
      <c r="I421" s="360"/>
      <c r="J421" s="140">
        <f t="shared" si="12"/>
        <v>79</v>
      </c>
      <c r="K421" s="81" t="str">
        <f t="shared" si="13"/>
        <v/>
      </c>
      <c r="L421" s="147">
        <v>79</v>
      </c>
    </row>
    <row r="422" spans="1:22" s="83" customFormat="1" ht="34.5" customHeight="1">
      <c r="A422" s="251" t="s">
        <v>795</v>
      </c>
      <c r="B422" s="119"/>
      <c r="C422" s="368"/>
      <c r="D422" s="368"/>
      <c r="E422" s="319" t="s">
        <v>166</v>
      </c>
      <c r="F422" s="320"/>
      <c r="G422" s="320"/>
      <c r="H422" s="321"/>
      <c r="I422" s="361"/>
      <c r="J422" s="140">
        <f t="shared" si="12"/>
        <v>9</v>
      </c>
      <c r="K422" s="81" t="str">
        <f t="shared" si="13"/>
        <v/>
      </c>
      <c r="L422" s="147">
        <v>9</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952</v>
      </c>
      <c r="K430" s="193" t="str">
        <f>IF(OR(COUNTIF(L430:L430,"未確認")&gt;0,COUNTIF(L430:L430,"~*")&gt;0),"※","")</f>
        <v/>
      </c>
      <c r="L430" s="147">
        <v>952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8</v>
      </c>
      <c r="K431" s="193" t="str">
        <f>IF(OR(COUNTIF(L431:L431,"未確認")&gt;0,COUNTIF(L431:L431,"~*")&gt;0),"※","")</f>
        <v/>
      </c>
      <c r="L431" s="147">
        <v>8</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44</v>
      </c>
      <c r="K432" s="193" t="str">
        <f>IF(OR(COUNTIF(L432:L432,"未確認")&gt;0,COUNTIF(L432:L432,"~*")&gt;0),"※","")</f>
        <v/>
      </c>
      <c r="L432" s="147">
        <v>44</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900</v>
      </c>
      <c r="K433" s="193" t="str">
        <f>IF(OR(COUNTIF(L433:L433,"未確認")&gt;0,COUNTIF(L433:L433,"~*")&gt;0),"※","")</f>
        <v/>
      </c>
      <c r="L433" s="147">
        <v>900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2</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1</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1</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22</v>
      </c>
      <c r="K468" s="201" t="str">
        <f t="shared" ref="K468:K475" si="15">IF(OR(COUNTIF(L468:L468,"未確認")&gt;0,COUNTIF(L468:L468,"*")&gt;0),"※","")</f>
        <v/>
      </c>
      <c r="L468" s="117">
        <v>22</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21</v>
      </c>
      <c r="K477" s="201" t="str">
        <f t="shared" ref="K477:K496" si="17">IF(OR(COUNTIF(L477:L477,"未確認")&gt;0,COUNTIF(L477:L477,"*")&gt;0),"※","")</f>
        <v/>
      </c>
      <c r="L477" s="117">
        <v>21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v>
      </c>
      <c r="K490" s="201" t="str">
        <f t="shared" si="17"/>
        <v>※</v>
      </c>
      <c r="L490" s="117" t="s">
        <v>541</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8"/>
        <v>*</v>
      </c>
      <c r="K496" s="201" t="str">
        <f t="shared" si="17"/>
        <v>※</v>
      </c>
      <c r="L496" s="117" t="s">
        <v>541</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19">IF(SUM(L504:L504)=0,IF(COUNTIF(L504:L504,"未確認")&gt;0,"未確認",IF(COUNTIF(L504:L504,"~*")&gt;0,"*",SUM(L504:L504))),SUM(L504:L504))</f>
        <v>*</v>
      </c>
      <c r="K504" s="201" t="str">
        <f t="shared" ref="K504:K511" si="20">IF(OR(COUNTIF(L504:L504,"未確認")&gt;0,COUNTIF(L504:L504,"*")&gt;0),"※","")</f>
        <v>※</v>
      </c>
      <c r="L504" s="117" t="s">
        <v>541</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10</v>
      </c>
      <c r="K505" s="201" t="str">
        <f t="shared" si="20"/>
        <v/>
      </c>
      <c r="L505" s="117">
        <v>10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t="str">
        <f t="shared" si="19"/>
        <v>*</v>
      </c>
      <c r="K510" s="201" t="str">
        <f t="shared" si="20"/>
        <v>※</v>
      </c>
      <c r="L510" s="117" t="s">
        <v>541</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1047</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36.200000000000003</v>
      </c>
    </row>
    <row r="561" spans="1:12" s="91" customFormat="1" ht="34.5" customHeight="1">
      <c r="A561" s="251" t="s">
        <v>871</v>
      </c>
      <c r="B561" s="119"/>
      <c r="C561" s="209"/>
      <c r="D561" s="330" t="s">
        <v>377</v>
      </c>
      <c r="E561" s="341"/>
      <c r="F561" s="341"/>
      <c r="G561" s="341"/>
      <c r="H561" s="331"/>
      <c r="I561" s="342"/>
      <c r="J561" s="207"/>
      <c r="K561" s="210"/>
      <c r="L561" s="211">
        <v>27.7</v>
      </c>
    </row>
    <row r="562" spans="1:12" s="91" customFormat="1" ht="34.5" customHeight="1">
      <c r="A562" s="251" t="s">
        <v>872</v>
      </c>
      <c r="B562" s="119"/>
      <c r="C562" s="209"/>
      <c r="D562" s="330" t="s">
        <v>992</v>
      </c>
      <c r="E562" s="341"/>
      <c r="F562" s="341"/>
      <c r="G562" s="341"/>
      <c r="H562" s="331"/>
      <c r="I562" s="342"/>
      <c r="J562" s="207"/>
      <c r="K562" s="210"/>
      <c r="L562" s="211">
        <v>17</v>
      </c>
    </row>
    <row r="563" spans="1:12" s="91" customFormat="1" ht="34.5" customHeight="1">
      <c r="A563" s="251" t="s">
        <v>873</v>
      </c>
      <c r="B563" s="119"/>
      <c r="C563" s="209"/>
      <c r="D563" s="330" t="s">
        <v>379</v>
      </c>
      <c r="E563" s="341"/>
      <c r="F563" s="341"/>
      <c r="G563" s="341"/>
      <c r="H563" s="331"/>
      <c r="I563" s="342"/>
      <c r="J563" s="207"/>
      <c r="K563" s="210"/>
      <c r="L563" s="211">
        <v>14.9</v>
      </c>
    </row>
    <row r="564" spans="1:12" s="91" customFormat="1" ht="34.5" customHeight="1">
      <c r="A564" s="251" t="s">
        <v>874</v>
      </c>
      <c r="B564" s="119"/>
      <c r="C564" s="209"/>
      <c r="D564" s="330" t="s">
        <v>380</v>
      </c>
      <c r="E564" s="341"/>
      <c r="F564" s="341"/>
      <c r="G564" s="341"/>
      <c r="H564" s="331"/>
      <c r="I564" s="342"/>
      <c r="J564" s="207"/>
      <c r="K564" s="210"/>
      <c r="L564" s="211">
        <v>3.2</v>
      </c>
    </row>
    <row r="565" spans="1:12" s="91" customFormat="1" ht="34.5" customHeight="1">
      <c r="A565" s="251" t="s">
        <v>875</v>
      </c>
      <c r="B565" s="119"/>
      <c r="C565" s="280"/>
      <c r="D565" s="330" t="s">
        <v>869</v>
      </c>
      <c r="E565" s="341"/>
      <c r="F565" s="341"/>
      <c r="G565" s="341"/>
      <c r="H565" s="331"/>
      <c r="I565" s="342"/>
      <c r="J565" s="207"/>
      <c r="K565" s="210"/>
      <c r="L565" s="211">
        <v>16</v>
      </c>
    </row>
    <row r="566" spans="1:12" s="91" customFormat="1" ht="34.5" customHeight="1">
      <c r="A566" s="251" t="s">
        <v>876</v>
      </c>
      <c r="B566" s="119"/>
      <c r="C566" s="284"/>
      <c r="D566" s="330" t="s">
        <v>993</v>
      </c>
      <c r="E566" s="341"/>
      <c r="F566" s="341"/>
      <c r="G566" s="341"/>
      <c r="H566" s="331"/>
      <c r="I566" s="342"/>
      <c r="J566" s="213"/>
      <c r="K566" s="214"/>
      <c r="L566" s="211">
        <v>17</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75</v>
      </c>
    </row>
    <row r="569" spans="1:12" s="91" customFormat="1" ht="34.5" customHeight="1">
      <c r="A569" s="251" t="s">
        <v>878</v>
      </c>
      <c r="B569" s="119"/>
      <c r="C569" s="209"/>
      <c r="D569" s="330" t="s">
        <v>377</v>
      </c>
      <c r="E569" s="341"/>
      <c r="F569" s="341"/>
      <c r="G569" s="341"/>
      <c r="H569" s="331"/>
      <c r="I569" s="342"/>
      <c r="J569" s="207"/>
      <c r="K569" s="210"/>
      <c r="L569" s="211">
        <v>25</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t="str">
        <f>IF(SUM(L591:L591)=0,IF(COUNTIF(L591:L591,"未確認")&gt;0,"未確認",IF(COUNTIF(L591:L591,"~*")&gt;0,"*",SUM(L591:L591))),SUM(L591:L591))</f>
        <v>*</v>
      </c>
      <c r="K591" s="201" t="str">
        <f>IF(OR(COUNTIF(L591:L591,"未確認")&gt;0,COUNTIF(L591:L591,"*")&gt;0),"※","")</f>
        <v>※</v>
      </c>
      <c r="L591" s="117" t="s">
        <v>541</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28</v>
      </c>
      <c r="K593" s="201" t="str">
        <f>IF(OR(COUNTIF(L593:L593,"未確認")&gt;0,COUNTIF(L593:L593,"*")&gt;0),"※","")</f>
        <v/>
      </c>
      <c r="L593" s="117">
        <v>28</v>
      </c>
    </row>
    <row r="594" spans="1:12" s="115" customFormat="1" ht="84" customHeight="1">
      <c r="A594" s="252" t="s">
        <v>894</v>
      </c>
      <c r="B594" s="84"/>
      <c r="C594" s="319" t="s">
        <v>394</v>
      </c>
      <c r="D594" s="320"/>
      <c r="E594" s="320"/>
      <c r="F594" s="320"/>
      <c r="G594" s="320"/>
      <c r="H594" s="321"/>
      <c r="I594" s="134" t="s">
        <v>395</v>
      </c>
      <c r="J594" s="116" t="str">
        <f>IF(SUM(L594:L594)=0,IF(COUNTIF(L594:L594,"未確認")&gt;0,"未確認",IF(COUNTIF(L594:L594,"~*")&gt;0,"*",SUM(L594:L594))),SUM(L594:L594))</f>
        <v>*</v>
      </c>
      <c r="K594" s="201" t="str">
        <f>IF(OR(COUNTIF(L594:L594,"未確認")&gt;0,COUNTIF(L594:L594,"*")&gt;0),"※","")</f>
        <v>※</v>
      </c>
      <c r="L594" s="117" t="s">
        <v>541</v>
      </c>
    </row>
    <row r="595" spans="1:12" s="115" customFormat="1" ht="35.1" customHeight="1">
      <c r="A595" s="251" t="s">
        <v>895</v>
      </c>
      <c r="B595" s="84"/>
      <c r="C595" s="322" t="s">
        <v>994</v>
      </c>
      <c r="D595" s="323"/>
      <c r="E595" s="323"/>
      <c r="F595" s="323"/>
      <c r="G595" s="323"/>
      <c r="H595" s="324"/>
      <c r="I595" s="339" t="s">
        <v>397</v>
      </c>
      <c r="J595" s="140">
        <v>408</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47</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633</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134</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346</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t="str">
        <f t="shared" si="27"/>
        <v>*</v>
      </c>
      <c r="K614" s="201" t="str">
        <f t="shared" si="28"/>
        <v>※</v>
      </c>
      <c r="L614" s="117" t="s">
        <v>541</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9" t="s">
        <v>434</v>
      </c>
      <c r="D632" s="320"/>
      <c r="E632" s="320"/>
      <c r="F632" s="320"/>
      <c r="G632" s="320"/>
      <c r="H632" s="321"/>
      <c r="I632" s="122" t="s">
        <v>435</v>
      </c>
      <c r="J632" s="116">
        <f t="shared" si="29"/>
        <v>23</v>
      </c>
      <c r="K632" s="201" t="str">
        <f t="shared" si="30"/>
        <v/>
      </c>
      <c r="L632" s="117">
        <v>23</v>
      </c>
    </row>
    <row r="633" spans="1:22" s="118" customFormat="1" ht="57">
      <c r="A633" s="252" t="s">
        <v>919</v>
      </c>
      <c r="B633" s="119"/>
      <c r="C633" s="319" t="s">
        <v>436</v>
      </c>
      <c r="D633" s="320"/>
      <c r="E633" s="320"/>
      <c r="F633" s="320"/>
      <c r="G633" s="320"/>
      <c r="H633" s="321"/>
      <c r="I633" s="122" t="s">
        <v>437</v>
      </c>
      <c r="J633" s="116">
        <f t="shared" si="29"/>
        <v>21</v>
      </c>
      <c r="K633" s="201" t="str">
        <f t="shared" si="30"/>
        <v/>
      </c>
      <c r="L633" s="117">
        <v>21</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11</v>
      </c>
      <c r="K635" s="201" t="str">
        <f t="shared" si="30"/>
        <v/>
      </c>
      <c r="L635" s="117">
        <v>11</v>
      </c>
    </row>
    <row r="636" spans="1:22" s="118" customFormat="1" ht="69.95"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33</v>
      </c>
      <c r="K646" s="201" t="str">
        <f t="shared" ref="K646:K660" si="32">IF(OR(COUNTIF(L646:L646,"未確認")&gt;0,COUNTIF(L646:L646,"*")&gt;0),"※","")</f>
        <v/>
      </c>
      <c r="L646" s="117">
        <v>33</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69.95" customHeight="1">
      <c r="A649" s="252" t="s">
        <v>928</v>
      </c>
      <c r="B649" s="84"/>
      <c r="C649" s="294"/>
      <c r="D649" s="296"/>
      <c r="E649" s="319" t="s">
        <v>940</v>
      </c>
      <c r="F649" s="320"/>
      <c r="G649" s="320"/>
      <c r="H649" s="321"/>
      <c r="I649" s="122" t="s">
        <v>456</v>
      </c>
      <c r="J649" s="116">
        <f t="shared" si="31"/>
        <v>23</v>
      </c>
      <c r="K649" s="201" t="str">
        <f t="shared" si="32"/>
        <v/>
      </c>
      <c r="L649" s="117">
        <v>23</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69.95"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3110206-BE12-4D32-BED8-0CB49AB5EE3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2019-12-23T00:27:59Z</dcterms:modified>
</cp:coreProperties>
</file>