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6941\Desktop\HP掲載データ\"/>
    </mc:Choice>
  </mc:AlternateContent>
  <xr:revisionPtr revIDLastSave="0" documentId="13_ncr:1_{E8CDCBCF-49A5-4611-AB43-EE8C9EB723D8}" xr6:coauthVersionLast="36" xr6:coauthVersionMax="36" xr10:uidLastSave="{00000000-0000-0000-0000-000000000000}"/>
  <bookViews>
    <workbookView xWindow="-15" yWindow="-15" windowWidth="10245" windowHeight="7980" tabRatio="350" xr2:uid="{00000000-000D-0000-FFFF-FFFF00000000}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'（１）決算の状況'!$A$1:$L$27</definedName>
  </definedNames>
  <calcPr calcId="191029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<sst xmlns="http://schemas.openxmlformats.org/spreadsheetml/2006/main" count="78" uniqueCount="52">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</sst>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291352</xdr:colOff>
      <xdr:row>52</xdr:row>
      <xdr:rowOff>44823</xdr:rowOff>
    </xdr:from>
    <xdr:ext cx="3262432" cy="35907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6058" y="13906499"/>
          <a:ext cx="3262432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このページは白紙のページです。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showZeros="0" tabSelected="1" view="pageBreakPreview" zoomScale="85" zoomScaleNormal="100" zoomScaleSheetLayoutView="85" workbookViewId="0"/>
  </sheetViews>
  <sheetFormatPr defaultRowHeight="13.5" x14ac:dyDescent="0.15"/>
  <cols>
    <col min="1" max="1" width="8.75" style="1" customWidth="1"/>
    <col min="2" max="2" width="7.625" style="1" customWidth="1"/>
    <col min="3" max="4" width="6.625" style="1" customWidth="1"/>
    <col min="5" max="5" width="7.625" style="37" customWidth="1"/>
    <col min="6" max="7" width="6.625" style="37" customWidth="1"/>
    <col min="8" max="8" width="7.625" style="37" customWidth="1"/>
    <col min="9" max="11" width="6.625" style="37" customWidth="1"/>
    <col min="12" max="12" width="7.625" style="37" customWidth="1"/>
    <col min="13" max="16384" width="9" style="1"/>
  </cols>
  <sheetData>
    <row r="1" spans="1:12" ht="12.75" customHeight="1" x14ac:dyDescent="0.15"/>
    <row r="2" spans="1:12" ht="12.75" customHeight="1" x14ac:dyDescent="0.15">
      <c r="L2" s="47" t="s">
        <v>1</v>
      </c>
    </row>
    <row r="3" spans="1:12" s="19" customFormat="1" ht="23.25" customHeight="1" x14ac:dyDescent="0.15">
      <c r="A3" s="72"/>
      <c r="B3" s="18" t="s">
        <v>10</v>
      </c>
      <c r="C3" s="35"/>
      <c r="D3" s="35"/>
      <c r="E3" s="38" t="s">
        <v>10</v>
      </c>
      <c r="F3" s="35"/>
      <c r="G3" s="42"/>
      <c r="H3" s="78" t="s">
        <v>11</v>
      </c>
      <c r="I3" s="78" t="s">
        <v>9</v>
      </c>
      <c r="J3" s="78" t="s">
        <v>12</v>
      </c>
      <c r="K3" s="80" t="s">
        <v>33</v>
      </c>
      <c r="L3" s="45"/>
    </row>
    <row r="4" spans="1:12" s="19" customFormat="1" ht="30" customHeight="1" x14ac:dyDescent="0.15">
      <c r="A4" s="73" t="s">
        <v>18</v>
      </c>
      <c r="B4" s="20" t="s">
        <v>13</v>
      </c>
      <c r="C4" s="82" t="s">
        <v>45</v>
      </c>
      <c r="D4" s="82" t="s">
        <v>44</v>
      </c>
      <c r="E4" s="39" t="s">
        <v>14</v>
      </c>
      <c r="F4" s="82" t="s">
        <v>43</v>
      </c>
      <c r="G4" s="82" t="s">
        <v>42</v>
      </c>
      <c r="H4" s="79"/>
      <c r="I4" s="79"/>
      <c r="J4" s="79"/>
      <c r="K4" s="81"/>
      <c r="L4" s="48" t="s">
        <v>32</v>
      </c>
    </row>
    <row r="5" spans="1:12" s="19" customFormat="1" ht="30" customHeight="1" x14ac:dyDescent="0.15">
      <c r="A5" s="74"/>
      <c r="B5" s="21"/>
      <c r="C5" s="83"/>
      <c r="D5" s="83"/>
      <c r="E5" s="40"/>
      <c r="F5" s="83"/>
      <c r="G5" s="83"/>
      <c r="H5" s="43" t="s">
        <v>37</v>
      </c>
      <c r="I5" s="44" t="s">
        <v>38</v>
      </c>
      <c r="J5" s="43" t="s">
        <v>34</v>
      </c>
      <c r="K5" s="46" t="s">
        <v>39</v>
      </c>
      <c r="L5" s="52" t="s">
        <v>48</v>
      </c>
    </row>
    <row r="6" spans="1:12" s="19" customFormat="1" ht="57.75" customHeight="1" x14ac:dyDescent="0.15">
      <c r="A6" s="75" t="s">
        <v>2</v>
      </c>
      <c r="B6" s="29">
        <v>60672</v>
      </c>
      <c r="C6" s="29">
        <v>19364</v>
      </c>
      <c r="D6" s="29">
        <v>26277</v>
      </c>
      <c r="E6" s="29">
        <v>41737</v>
      </c>
      <c r="F6" s="29">
        <v>15180</v>
      </c>
      <c r="G6" s="29">
        <v>0</v>
      </c>
      <c r="H6" s="36">
        <v>18935</v>
      </c>
      <c r="I6" s="29">
        <v>0</v>
      </c>
      <c r="J6" s="29">
        <v>18426</v>
      </c>
      <c r="K6" s="29">
        <v>0</v>
      </c>
      <c r="L6" s="49">
        <v>509</v>
      </c>
    </row>
    <row r="7" spans="1:12" s="19" customFormat="1" ht="57.75" customHeight="1" x14ac:dyDescent="0.15">
      <c r="A7" s="75" t="s">
        <v>3</v>
      </c>
      <c r="B7" s="29">
        <v>38243</v>
      </c>
      <c r="C7" s="29">
        <v>20311</v>
      </c>
      <c r="D7" s="29">
        <v>439</v>
      </c>
      <c r="E7" s="29">
        <v>14644</v>
      </c>
      <c r="F7" s="29">
        <v>10914</v>
      </c>
      <c r="G7" s="29">
        <v>0</v>
      </c>
      <c r="H7" s="36">
        <v>23599</v>
      </c>
      <c r="I7" s="29">
        <v>0</v>
      </c>
      <c r="J7" s="29">
        <v>0</v>
      </c>
      <c r="K7" s="29">
        <v>0</v>
      </c>
      <c r="L7" s="49">
        <v>23599</v>
      </c>
    </row>
    <row r="8" spans="1:12" s="19" customFormat="1" ht="57.75" customHeight="1" x14ac:dyDescent="0.15">
      <c r="A8" s="75" t="s">
        <v>4</v>
      </c>
      <c r="B8" s="29">
        <v>56174</v>
      </c>
      <c r="C8" s="29">
        <v>27229</v>
      </c>
      <c r="D8" s="29">
        <v>822</v>
      </c>
      <c r="E8" s="29">
        <v>27918</v>
      </c>
      <c r="F8" s="29">
        <v>21970</v>
      </c>
      <c r="G8" s="29">
        <v>0</v>
      </c>
      <c r="H8" s="36">
        <v>28256</v>
      </c>
      <c r="I8" s="29">
        <v>0</v>
      </c>
      <c r="J8" s="29">
        <v>0</v>
      </c>
      <c r="K8" s="29">
        <v>0</v>
      </c>
      <c r="L8" s="49">
        <v>28256</v>
      </c>
    </row>
    <row r="9" spans="1:12" s="19" customFormat="1" ht="57.75" customHeight="1" x14ac:dyDescent="0.15">
      <c r="A9" s="75" t="s">
        <v>5</v>
      </c>
      <c r="B9" s="29">
        <v>76088</v>
      </c>
      <c r="C9" s="29">
        <v>0</v>
      </c>
      <c r="D9" s="29">
        <v>0</v>
      </c>
      <c r="E9" s="29">
        <v>9122</v>
      </c>
      <c r="F9" s="29">
        <v>6509</v>
      </c>
      <c r="G9" s="29">
        <v>0</v>
      </c>
      <c r="H9" s="36">
        <v>66966</v>
      </c>
      <c r="I9" s="29">
        <v>0</v>
      </c>
      <c r="J9" s="29">
        <v>0</v>
      </c>
      <c r="K9" s="29">
        <v>0</v>
      </c>
      <c r="L9" s="49">
        <v>66966</v>
      </c>
    </row>
    <row r="10" spans="1:12" s="19" customFormat="1" ht="57.75" customHeight="1" x14ac:dyDescent="0.15">
      <c r="A10" s="75" t="s">
        <v>6</v>
      </c>
      <c r="B10" s="29">
        <v>8261</v>
      </c>
      <c r="C10" s="29">
        <v>5306</v>
      </c>
      <c r="D10" s="29">
        <v>0</v>
      </c>
      <c r="E10" s="29">
        <v>7109</v>
      </c>
      <c r="F10" s="29">
        <v>3786</v>
      </c>
      <c r="G10" s="29">
        <v>0</v>
      </c>
      <c r="H10" s="36">
        <v>1152</v>
      </c>
      <c r="I10" s="29">
        <v>0</v>
      </c>
      <c r="J10" s="29">
        <v>0</v>
      </c>
      <c r="K10" s="29">
        <v>0</v>
      </c>
      <c r="L10" s="49">
        <v>1152</v>
      </c>
    </row>
    <row r="11" spans="1:12" s="19" customFormat="1" ht="57.75" customHeight="1" x14ac:dyDescent="0.15">
      <c r="A11" s="75" t="s">
        <v>15</v>
      </c>
      <c r="B11" s="29">
        <v>239438</v>
      </c>
      <c r="C11" s="36">
        <v>72210</v>
      </c>
      <c r="D11" s="36">
        <v>27538</v>
      </c>
      <c r="E11" s="36">
        <v>100530</v>
      </c>
      <c r="F11" s="36">
        <v>58359</v>
      </c>
      <c r="G11" s="36">
        <v>0</v>
      </c>
      <c r="H11" s="36">
        <v>138908</v>
      </c>
      <c r="I11" s="36">
        <v>0</v>
      </c>
      <c r="J11" s="36">
        <v>18426</v>
      </c>
      <c r="K11" s="36">
        <v>0</v>
      </c>
      <c r="L11" s="36">
        <v>120482</v>
      </c>
    </row>
    <row r="12" spans="1:12" s="19" customFormat="1" ht="57.75" customHeight="1" thickBot="1" x14ac:dyDescent="0.2">
      <c r="A12" s="76" t="s">
        <v>36</v>
      </c>
      <c r="B12" s="54">
        <v>370461</v>
      </c>
      <c r="C12" s="54">
        <v>124601</v>
      </c>
      <c r="D12" s="54">
        <v>0</v>
      </c>
      <c r="E12" s="54">
        <v>135470</v>
      </c>
      <c r="F12" s="54">
        <v>87988</v>
      </c>
      <c r="G12" s="54">
        <v>21500</v>
      </c>
      <c r="H12" s="55">
        <v>234991</v>
      </c>
      <c r="I12" s="54">
        <v>0</v>
      </c>
      <c r="J12" s="54">
        <v>0</v>
      </c>
      <c r="K12" s="54">
        <v>0</v>
      </c>
      <c r="L12" s="56">
        <v>256491</v>
      </c>
    </row>
    <row r="13" spans="1:12" s="19" customFormat="1" ht="57.75" customHeight="1" thickTop="1" x14ac:dyDescent="0.15">
      <c r="A13" s="77" t="s">
        <v>8</v>
      </c>
      <c r="B13" s="57">
        <v>609899</v>
      </c>
      <c r="C13" s="58">
        <v>196811</v>
      </c>
      <c r="D13" s="58">
        <v>27538</v>
      </c>
      <c r="E13" s="58">
        <v>236000</v>
      </c>
      <c r="F13" s="58">
        <v>146347</v>
      </c>
      <c r="G13" s="58">
        <v>21500</v>
      </c>
      <c r="H13" s="58">
        <v>373899</v>
      </c>
      <c r="I13" s="58" t="s">
        <v>28</v>
      </c>
      <c r="J13" s="58">
        <v>18426</v>
      </c>
      <c r="K13" s="58">
        <v>0</v>
      </c>
      <c r="L13" s="59">
        <v>376973</v>
      </c>
    </row>
    <row r="14" spans="1:12" ht="18.75" customHeight="1" x14ac:dyDescent="0.15">
      <c r="A14" s="34" t="s">
        <v>46</v>
      </c>
    </row>
    <row r="15" spans="1:12" ht="15" customHeight="1" x14ac:dyDescent="0.15">
      <c r="A15" s="19" t="s">
        <v>47</v>
      </c>
      <c r="B15" s="33"/>
      <c r="C15" s="33"/>
      <c r="D15" s="33"/>
      <c r="E15" s="41"/>
      <c r="F15" s="41"/>
      <c r="G15" s="41"/>
      <c r="H15" s="41"/>
      <c r="I15" s="41"/>
      <c r="J15" s="41"/>
      <c r="K15" s="41"/>
      <c r="L15" s="41"/>
    </row>
    <row r="16" spans="1:12" ht="15" customHeight="1" x14ac:dyDescent="0.15">
      <c r="A16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firstPageNumber="62" orientation="portrait" useFirstPageNumber="1" r:id="rId1"/>
  <headerFooter differentFirst="1" scaleWithDoc="0">
    <firstHeader>&amp;LⅣ　平成30年度市町村公営事業会計（公営企業会計を除く）決算状況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RowHeight="13.5" x14ac:dyDescent="0.15"/>
  <cols>
    <col min="1" max="1" width="0.875" style="1" customWidth="1"/>
    <col min="2" max="2" width="10.625" style="1" customWidth="1"/>
    <col min="3" max="3" width="0.875" style="1" customWidth="1"/>
    <col min="4" max="4" width="11.625" style="1" customWidth="1"/>
    <col min="5" max="6" width="10.625" style="1" customWidth="1"/>
    <col min="7" max="8" width="9.625" style="1" customWidth="1"/>
    <col min="9" max="9" width="5.625" style="1" customWidth="1"/>
    <col min="10" max="10" width="2.625" style="1" customWidth="1"/>
    <col min="11" max="11" width="3.625" style="1" customWidth="1"/>
    <col min="12" max="12" width="2.625" style="1" customWidth="1"/>
    <col min="13" max="16384" width="9" style="1"/>
  </cols>
  <sheetData>
    <row r="1" spans="1:12" ht="22.5" customHeight="1" x14ac:dyDescent="0.15"/>
    <row r="2" spans="1:12" ht="26.25" customHeight="1" x14ac:dyDescent="0.15">
      <c r="A2" s="1" t="s">
        <v>0</v>
      </c>
    </row>
    <row r="3" spans="1:12" s="2" customFormat="1" ht="23.25" customHeight="1" x14ac:dyDescent="0.15">
      <c r="A3" s="3"/>
      <c r="B3" s="4"/>
      <c r="C3" s="5"/>
      <c r="D3" s="6"/>
      <c r="E3" s="84" t="s">
        <v>23</v>
      </c>
      <c r="F3" s="85"/>
      <c r="G3" s="84" t="s">
        <v>22</v>
      </c>
      <c r="H3" s="85"/>
      <c r="I3" s="92" t="s">
        <v>21</v>
      </c>
      <c r="J3" s="93"/>
      <c r="K3" s="93"/>
      <c r="L3" s="94"/>
    </row>
    <row r="4" spans="1:12" s="2" customFormat="1" ht="30" customHeight="1" x14ac:dyDescent="0.15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9" t="s">
        <v>35</v>
      </c>
      <c r="J4" s="90"/>
      <c r="K4" s="90"/>
      <c r="L4" s="91"/>
    </row>
    <row r="5" spans="1:12" s="2" customFormat="1" ht="30" customHeight="1" x14ac:dyDescent="0.15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86" t="s">
        <v>24</v>
      </c>
      <c r="J5" s="87"/>
      <c r="K5" s="87"/>
      <c r="L5" s="88"/>
    </row>
    <row r="6" spans="1:12" s="2" customFormat="1" ht="57.75" customHeight="1" x14ac:dyDescent="0.15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 x14ac:dyDescent="0.15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 x14ac:dyDescent="0.15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 x14ac:dyDescent="0.15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 x14ac:dyDescent="0.15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 x14ac:dyDescent="0.15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 x14ac:dyDescent="0.2">
      <c r="A12" s="3"/>
      <c r="B12" s="53" t="s">
        <v>41</v>
      </c>
      <c r="C12" s="5"/>
      <c r="D12" s="60" t="s">
        <v>29</v>
      </c>
      <c r="E12" s="61" t="e">
        <f>VLOOKUP($B12,#REF!,58,FALSE)</f>
        <v>#REF!</v>
      </c>
      <c r="F12" s="61" t="e">
        <f>VLOOKUP($B12,#REF!,59,FALSE)</f>
        <v>#REF!</v>
      </c>
      <c r="G12" s="61" t="e">
        <f>VLOOKUP($B12,#REF!,62,FALSE)</f>
        <v>#REF!</v>
      </c>
      <c r="H12" s="61" t="e">
        <f>VLOOKUP($B12,#REF!,64,FALSE)</f>
        <v>#REF!</v>
      </c>
      <c r="I12" s="62" t="e">
        <f>VLOOKUP($B12,#REF!,66,FALSE)+K12</f>
        <v>#REF!</v>
      </c>
      <c r="J12" s="50" t="s">
        <v>16</v>
      </c>
      <c r="K12" s="63" t="e">
        <f>VLOOKUP($B12,#REF!,67,FALSE)</f>
        <v>#REF!</v>
      </c>
      <c r="L12" s="51" t="s">
        <v>17</v>
      </c>
    </row>
    <row r="13" spans="1:12" s="2" customFormat="1" ht="57.75" customHeight="1" thickTop="1" x14ac:dyDescent="0.15">
      <c r="A13" s="64"/>
      <c r="B13" s="65" t="s">
        <v>8</v>
      </c>
      <c r="C13" s="66"/>
      <c r="D13" s="67"/>
      <c r="E13" s="68" t="e">
        <f>SUM(E12,E11)</f>
        <v>#REF!</v>
      </c>
      <c r="F13" s="68" t="e">
        <f>SUM(F12,F11)</f>
        <v>#REF!</v>
      </c>
      <c r="G13" s="68"/>
      <c r="H13" s="68"/>
      <c r="I13" s="64" t="e">
        <f>SUM(I11:I12)</f>
        <v>#REF!</v>
      </c>
      <c r="J13" s="69" t="s">
        <v>16</v>
      </c>
      <c r="K13" s="70" t="e">
        <f>SUM(K11:K12)</f>
        <v>#REF!</v>
      </c>
      <c r="L13" s="71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埼玉県</cp:lastModifiedBy>
  <cp:lastPrinted>2019-11-19T06:03:25Z</cp:lastPrinted>
  <dcterms:created xsi:type="dcterms:W3CDTF">1998-08-12T02:46:06Z</dcterms:created>
  <dcterms:modified xsi:type="dcterms:W3CDTF">2020-02-17T05:49:39Z</dcterms:modified>
</cp:coreProperties>
</file>